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IMBA\SEMESTER 1\4. Research Methods &amp; Data Analysis\3. Final report\Excel\"/>
    </mc:Choice>
  </mc:AlternateContent>
  <xr:revisionPtr revIDLastSave="0" documentId="13_ncr:1_{BE669C89-24E6-4D6F-93D0-D9E9600F9BB6}" xr6:coauthVersionLast="47" xr6:coauthVersionMax="47" xr10:uidLastSave="{00000000-0000-0000-0000-000000000000}"/>
  <bookViews>
    <workbookView xWindow="3456" yWindow="3372" windowWidth="11508" windowHeight="8172" activeTab="1" xr2:uid="{5C32C104-63E8-4BAD-A46A-777F57DB3341}"/>
  </bookViews>
  <sheets>
    <sheet name="Krak" sheetId="1" r:id="rId1"/>
    <sheet name="Upbit (in $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00" i="2" l="1"/>
  <c r="AC200" i="2" s="1"/>
  <c r="AF200" i="2"/>
  <c r="AE200" i="2"/>
  <c r="AD200" i="2"/>
  <c r="AH199" i="2"/>
  <c r="AG199" i="2" s="1"/>
  <c r="AD199" i="2"/>
  <c r="AC199" i="2"/>
  <c r="AA199" i="2"/>
  <c r="Z199" i="2"/>
  <c r="Y199" i="2"/>
  <c r="AH198" i="2"/>
  <c r="AE198" i="2" s="1"/>
  <c r="AG198" i="2"/>
  <c r="AH197" i="2"/>
  <c r="Z197" i="2" s="1"/>
  <c r="AF197" i="2"/>
  <c r="AE197" i="2"/>
  <c r="AC197" i="2"/>
  <c r="AB197" i="2"/>
  <c r="AA197" i="2"/>
  <c r="Y197" i="2"/>
  <c r="AH196" i="2"/>
  <c r="AG196" i="2" s="1"/>
  <c r="AH195" i="2"/>
  <c r="AB195" i="2" s="1"/>
  <c r="AG195" i="2"/>
  <c r="AE195" i="2"/>
  <c r="AD195" i="2"/>
  <c r="AC195" i="2"/>
  <c r="AH194" i="2"/>
  <c r="AG194" i="2" s="1"/>
  <c r="AB194" i="2"/>
  <c r="Z194" i="2"/>
  <c r="Y194" i="2"/>
  <c r="AN193" i="2"/>
  <c r="AH193" i="2"/>
  <c r="AD193" i="2" s="1"/>
  <c r="AG193" i="2"/>
  <c r="AE193" i="2"/>
  <c r="AN192" i="2"/>
  <c r="AH192" i="2"/>
  <c r="AG192" i="2"/>
  <c r="AF192" i="2"/>
  <c r="AD192" i="2"/>
  <c r="AC192" i="2"/>
  <c r="AB192" i="2"/>
  <c r="AA192" i="2"/>
  <c r="Z192" i="2"/>
  <c r="AN191" i="2"/>
  <c r="AH191" i="2"/>
  <c r="AG191" i="2" s="1"/>
  <c r="AE191" i="2"/>
  <c r="AB191" i="2"/>
  <c r="Z191" i="2"/>
  <c r="Y191" i="2"/>
  <c r="AH190" i="2"/>
  <c r="AB190" i="2" s="1"/>
  <c r="AG190" i="2"/>
  <c r="AF190" i="2"/>
  <c r="AE190" i="2"/>
  <c r="AD190" i="2"/>
  <c r="AC190" i="2"/>
  <c r="AA190" i="2"/>
  <c r="Z190" i="2"/>
  <c r="Y190" i="2"/>
  <c r="AH189" i="2"/>
  <c r="AF189" i="2" s="1"/>
  <c r="AG189" i="2"/>
  <c r="AE189" i="2"/>
  <c r="AD189" i="2"/>
  <c r="AB189" i="2"/>
  <c r="AA189" i="2"/>
  <c r="Z189" i="2"/>
  <c r="Y189" i="2"/>
  <c r="AH188" i="2"/>
  <c r="AF188" i="2"/>
  <c r="AE188" i="2"/>
  <c r="AH187" i="2"/>
  <c r="AG187" i="2"/>
  <c r="AF187" i="2"/>
  <c r="AD187" i="2"/>
  <c r="AC187" i="2"/>
  <c r="AB187" i="2"/>
  <c r="AA187" i="2"/>
  <c r="Z187" i="2"/>
  <c r="AN186" i="2"/>
  <c r="AH186" i="2"/>
  <c r="Y186" i="2"/>
  <c r="AN185" i="2"/>
  <c r="AH185" i="2"/>
  <c r="AC185" i="2" s="1"/>
  <c r="AG185" i="2"/>
  <c r="AE185" i="2"/>
  <c r="AD185" i="2"/>
  <c r="AA185" i="2"/>
  <c r="AH184" i="2"/>
  <c r="AG184" i="2" s="1"/>
  <c r="AB184" i="2"/>
  <c r="Z184" i="2"/>
  <c r="Y184" i="2"/>
  <c r="AH183" i="2"/>
  <c r="AE183" i="2" s="1"/>
  <c r="AG183" i="2"/>
  <c r="AF183" i="2"/>
  <c r="AD183" i="2"/>
  <c r="AC183" i="2"/>
  <c r="Z183" i="2"/>
  <c r="AH182" i="2"/>
  <c r="Z182" i="2" s="1"/>
  <c r="AG182" i="2"/>
  <c r="AE182" i="2"/>
  <c r="AD182" i="2"/>
  <c r="AC182" i="2"/>
  <c r="AB182" i="2"/>
  <c r="AA182" i="2"/>
  <c r="Y182" i="2"/>
  <c r="AH181" i="2"/>
  <c r="Y181" i="2" s="1"/>
  <c r="AH180" i="2"/>
  <c r="AB180" i="2" s="1"/>
  <c r="AG180" i="2"/>
  <c r="AF180" i="2"/>
  <c r="AE180" i="2"/>
  <c r="AD180" i="2"/>
  <c r="AC180" i="2"/>
  <c r="AA180" i="2"/>
  <c r="Z180" i="2"/>
  <c r="Y180" i="2"/>
  <c r="AN179" i="2"/>
  <c r="AH179" i="2"/>
  <c r="AE179" i="2" s="1"/>
  <c r="AC179" i="2"/>
  <c r="AN178" i="2"/>
  <c r="AH178" i="2"/>
  <c r="AG178" i="2"/>
  <c r="AD178" i="2"/>
  <c r="AH177" i="2"/>
  <c r="AF177" i="2" s="1"/>
  <c r="AE177" i="2"/>
  <c r="AB177" i="2"/>
  <c r="AH176" i="2"/>
  <c r="AG176" i="2"/>
  <c r="AF176" i="2"/>
  <c r="AE176" i="2"/>
  <c r="AD176" i="2"/>
  <c r="AC176" i="2"/>
  <c r="AI176" i="2" s="1"/>
  <c r="AB176" i="2"/>
  <c r="AA176" i="2"/>
  <c r="Z176" i="2"/>
  <c r="Y176" i="2"/>
  <c r="AH175" i="2"/>
  <c r="AG175" i="2"/>
  <c r="AE175" i="2"/>
  <c r="AD175" i="2"/>
  <c r="AA175" i="2"/>
  <c r="AH174" i="2"/>
  <c r="AE174" i="2"/>
  <c r="AC174" i="2"/>
  <c r="AB174" i="2"/>
  <c r="Z174" i="2"/>
  <c r="Y174" i="2"/>
  <c r="AH173" i="2"/>
  <c r="AE173" i="2" s="1"/>
  <c r="AG173" i="2"/>
  <c r="AF173" i="2"/>
  <c r="AD173" i="2"/>
  <c r="AC173" i="2"/>
  <c r="Z173" i="2"/>
  <c r="AN172" i="2"/>
  <c r="AH172" i="2"/>
  <c r="AF172" i="2" s="1"/>
  <c r="AE172" i="2"/>
  <c r="AB172" i="2"/>
  <c r="Y172" i="2"/>
  <c r="AN171" i="2"/>
  <c r="AH171" i="2"/>
  <c r="AG171" i="2"/>
  <c r="AD171" i="2"/>
  <c r="AH170" i="2"/>
  <c r="AE170" i="2" s="1"/>
  <c r="AF170" i="2"/>
  <c r="AC170" i="2"/>
  <c r="AB170" i="2"/>
  <c r="Y170" i="2"/>
  <c r="AH169" i="2"/>
  <c r="AG169" i="2"/>
  <c r="AF169" i="2"/>
  <c r="AE169" i="2"/>
  <c r="AD169" i="2"/>
  <c r="AC169" i="2"/>
  <c r="AB169" i="2"/>
  <c r="AA169" i="2"/>
  <c r="Z169" i="2"/>
  <c r="AH168" i="2"/>
  <c r="AG168" i="2"/>
  <c r="AE168" i="2"/>
  <c r="AD168" i="2"/>
  <c r="AB168" i="2"/>
  <c r="Y168" i="2"/>
  <c r="AH167" i="2"/>
  <c r="AD167" i="2" s="1"/>
  <c r="AF167" i="2"/>
  <c r="AE167" i="2"/>
  <c r="AB167" i="2"/>
  <c r="Z167" i="2"/>
  <c r="AH166" i="2"/>
  <c r="AF166" i="2" s="1"/>
  <c r="AG166" i="2"/>
  <c r="AE166" i="2"/>
  <c r="AD166" i="2"/>
  <c r="AC166" i="2"/>
  <c r="AB166" i="2"/>
  <c r="AA166" i="2"/>
  <c r="Z166" i="2"/>
  <c r="Y166" i="2"/>
  <c r="AN165" i="2"/>
  <c r="AH165" i="2"/>
  <c r="AG165" i="2" s="1"/>
  <c r="AN164" i="2"/>
  <c r="AH164" i="2"/>
  <c r="AC164" i="2" s="1"/>
  <c r="AG164" i="2"/>
  <c r="AF164" i="2"/>
  <c r="AE164" i="2"/>
  <c r="AD164" i="2"/>
  <c r="AA164" i="2"/>
  <c r="Y164" i="2"/>
  <c r="AH163" i="2"/>
  <c r="AG163" i="2" s="1"/>
  <c r="AD163" i="2"/>
  <c r="Z163" i="2"/>
  <c r="Y163" i="2"/>
  <c r="AN162" i="2"/>
  <c r="AH162" i="2"/>
  <c r="AH161" i="2"/>
  <c r="Z161" i="2" s="1"/>
  <c r="AI161" i="2" s="1"/>
  <c r="AG161" i="2"/>
  <c r="AF161" i="2"/>
  <c r="AE161" i="2"/>
  <c r="AD161" i="2"/>
  <c r="AC161" i="2"/>
  <c r="AB161" i="2"/>
  <c r="AA161" i="2"/>
  <c r="Y161" i="2"/>
  <c r="AH160" i="2"/>
  <c r="AG160" i="2" s="1"/>
  <c r="AF160" i="2"/>
  <c r="AD160" i="2"/>
  <c r="AB160" i="2"/>
  <c r="AA160" i="2"/>
  <c r="Z160" i="2"/>
  <c r="Y160" i="2"/>
  <c r="AH159" i="2"/>
  <c r="AC159" i="2" s="1"/>
  <c r="AG159" i="2"/>
  <c r="AF159" i="2"/>
  <c r="AE159" i="2"/>
  <c r="AD159" i="2"/>
  <c r="AA159" i="2"/>
  <c r="Y159" i="2"/>
  <c r="AN158" i="2"/>
  <c r="AH158" i="2"/>
  <c r="AF158" i="2" s="1"/>
  <c r="AG158" i="2"/>
  <c r="AE158" i="2"/>
  <c r="AD158" i="2"/>
  <c r="AC158" i="2"/>
  <c r="AB158" i="2"/>
  <c r="AA158" i="2"/>
  <c r="Z158" i="2"/>
  <c r="Y158" i="2"/>
  <c r="AN157" i="2"/>
  <c r="AH157" i="2"/>
  <c r="AA157" i="2" s="1"/>
  <c r="AH156" i="2"/>
  <c r="AD156" i="2"/>
  <c r="AC156" i="2"/>
  <c r="AH155" i="2"/>
  <c r="AG155" i="2"/>
  <c r="AF155" i="2"/>
  <c r="AE155" i="2"/>
  <c r="AD155" i="2"/>
  <c r="AC155" i="2"/>
  <c r="AB155" i="2"/>
  <c r="AA155" i="2"/>
  <c r="Z155" i="2"/>
  <c r="Y155" i="2"/>
  <c r="AH154" i="2"/>
  <c r="AD154" i="2" s="1"/>
  <c r="AF154" i="2"/>
  <c r="AE154" i="2"/>
  <c r="AB154" i="2"/>
  <c r="Z154" i="2"/>
  <c r="AH153" i="2"/>
  <c r="AF153" i="2" s="1"/>
  <c r="AG153" i="2"/>
  <c r="AE153" i="2"/>
  <c r="AD153" i="2"/>
  <c r="AC153" i="2"/>
  <c r="AB153" i="2"/>
  <c r="AA153" i="2"/>
  <c r="Z153" i="2"/>
  <c r="AI153" i="2" s="1"/>
  <c r="Y153" i="2"/>
  <c r="AH152" i="2"/>
  <c r="AG152" i="2"/>
  <c r="AD152" i="2"/>
  <c r="AB152" i="2"/>
  <c r="Z152" i="2"/>
  <c r="AN151" i="2"/>
  <c r="AH151" i="2"/>
  <c r="AE151" i="2" s="1"/>
  <c r="AF151" i="2"/>
  <c r="AD151" i="2"/>
  <c r="AC151" i="2"/>
  <c r="AN150" i="2"/>
  <c r="AN148" i="2" s="1"/>
  <c r="AH150" i="2"/>
  <c r="AF150" i="2"/>
  <c r="AD150" i="2"/>
  <c r="AB150" i="2"/>
  <c r="AA150" i="2"/>
  <c r="Y150" i="2"/>
  <c r="AH149" i="2"/>
  <c r="AG149" i="2" s="1"/>
  <c r="AF149" i="2"/>
  <c r="AC149" i="2"/>
  <c r="AH148" i="2"/>
  <c r="Z148" i="2" s="1"/>
  <c r="AG148" i="2"/>
  <c r="AE148" i="2"/>
  <c r="AD148" i="2"/>
  <c r="AC148" i="2"/>
  <c r="AB148" i="2"/>
  <c r="AA148" i="2"/>
  <c r="Y148" i="2"/>
  <c r="AH147" i="2"/>
  <c r="AG147" i="2" s="1"/>
  <c r="AF147" i="2"/>
  <c r="AD147" i="2"/>
  <c r="AB147" i="2"/>
  <c r="Z147" i="2"/>
  <c r="Y147" i="2"/>
  <c r="AH146" i="2"/>
  <c r="AB146" i="2" s="1"/>
  <c r="AG146" i="2"/>
  <c r="AF146" i="2"/>
  <c r="AE146" i="2"/>
  <c r="AD146" i="2"/>
  <c r="AC146" i="2"/>
  <c r="AA146" i="2"/>
  <c r="Y146" i="2"/>
  <c r="AH145" i="2"/>
  <c r="AF145" i="2"/>
  <c r="AD145" i="2"/>
  <c r="AB145" i="2"/>
  <c r="AA145" i="2"/>
  <c r="Y145" i="2"/>
  <c r="AN144" i="2"/>
  <c r="AH144" i="2"/>
  <c r="AG144" i="2" s="1"/>
  <c r="AB144" i="2"/>
  <c r="Z144" i="2"/>
  <c r="AN143" i="2"/>
  <c r="AH143" i="2"/>
  <c r="AC143" i="2" s="1"/>
  <c r="AF143" i="2"/>
  <c r="AE143" i="2"/>
  <c r="AD143" i="2"/>
  <c r="AB143" i="2"/>
  <c r="Z143" i="2"/>
  <c r="AH142" i="2"/>
  <c r="AG142" i="2"/>
  <c r="AF142" i="2"/>
  <c r="AE142" i="2"/>
  <c r="AD142" i="2"/>
  <c r="AC142" i="2"/>
  <c r="AB142" i="2"/>
  <c r="AA142" i="2"/>
  <c r="Z142" i="2"/>
  <c r="Y142" i="2"/>
  <c r="AH141" i="2"/>
  <c r="AC141" i="2" s="1"/>
  <c r="AG141" i="2"/>
  <c r="AF141" i="2"/>
  <c r="AE141" i="2"/>
  <c r="AD141" i="2"/>
  <c r="AB141" i="2"/>
  <c r="AA141" i="2"/>
  <c r="Z141" i="2"/>
  <c r="Y141" i="2"/>
  <c r="AH140" i="2"/>
  <c r="AF140" i="2" s="1"/>
  <c r="AG140" i="2"/>
  <c r="AE140" i="2"/>
  <c r="AD140" i="2"/>
  <c r="AC140" i="2"/>
  <c r="AA140" i="2"/>
  <c r="Z140" i="2"/>
  <c r="Y140" i="2"/>
  <c r="AH139" i="2"/>
  <c r="AC139" i="2" s="1"/>
  <c r="AG139" i="2"/>
  <c r="AF139" i="2"/>
  <c r="AE139" i="2"/>
  <c r="AD139" i="2"/>
  <c r="AB139" i="2"/>
  <c r="Z139" i="2"/>
  <c r="Y139" i="2"/>
  <c r="AH138" i="2"/>
  <c r="AD138" i="2" s="1"/>
  <c r="AG138" i="2"/>
  <c r="AF138" i="2"/>
  <c r="AE138" i="2"/>
  <c r="AC138" i="2"/>
  <c r="AB138" i="2"/>
  <c r="AA138" i="2"/>
  <c r="Z138" i="2"/>
  <c r="Y138" i="2"/>
  <c r="AN137" i="2"/>
  <c r="AH137" i="2"/>
  <c r="AE137" i="2" s="1"/>
  <c r="AB137" i="2"/>
  <c r="AN136" i="2"/>
  <c r="AH136" i="2"/>
  <c r="AG136" i="2"/>
  <c r="AF136" i="2"/>
  <c r="AE136" i="2"/>
  <c r="AD136" i="2"/>
  <c r="AC136" i="2"/>
  <c r="AB136" i="2"/>
  <c r="AA136" i="2"/>
  <c r="Z136" i="2"/>
  <c r="Y136" i="2"/>
  <c r="AH135" i="2"/>
  <c r="AF135" i="2"/>
  <c r="AE135" i="2"/>
  <c r="AA135" i="2"/>
  <c r="Z135" i="2"/>
  <c r="Y135" i="2"/>
  <c r="AH134" i="2"/>
  <c r="AG134" i="2"/>
  <c r="AF134" i="2"/>
  <c r="AC134" i="2"/>
  <c r="AA134" i="2"/>
  <c r="AH133" i="2"/>
  <c r="AH132" i="2"/>
  <c r="AE132" i="2" s="1"/>
  <c r="AB132" i="2"/>
  <c r="AH131" i="2"/>
  <c r="AA131" i="2" s="1"/>
  <c r="AE131" i="2"/>
  <c r="AD131" i="2"/>
  <c r="AC131" i="2"/>
  <c r="AB131" i="2"/>
  <c r="Z131" i="2"/>
  <c r="AN130" i="2"/>
  <c r="AH130" i="2"/>
  <c r="AA130" i="2" s="1"/>
  <c r="AF130" i="2"/>
  <c r="AE130" i="2"/>
  <c r="Y130" i="2"/>
  <c r="AN129" i="2"/>
  <c r="AH129" i="2"/>
  <c r="AD129" i="2" s="1"/>
  <c r="AG129" i="2"/>
  <c r="AB129" i="2"/>
  <c r="AA129" i="2"/>
  <c r="AH128" i="2"/>
  <c r="AC128" i="2"/>
  <c r="AH127" i="2"/>
  <c r="AG127" i="2" s="1"/>
  <c r="AF127" i="2"/>
  <c r="AD127" i="2"/>
  <c r="AC127" i="2"/>
  <c r="Y127" i="2"/>
  <c r="AH126" i="2"/>
  <c r="AG126" i="2"/>
  <c r="AF126" i="2"/>
  <c r="AE126" i="2"/>
  <c r="AD126" i="2"/>
  <c r="AC126" i="2"/>
  <c r="AB126" i="2"/>
  <c r="AA126" i="2"/>
  <c r="Z126" i="2"/>
  <c r="Y126" i="2"/>
  <c r="AH125" i="2"/>
  <c r="AF125" i="2" s="1"/>
  <c r="AA125" i="2"/>
  <c r="Y125" i="2"/>
  <c r="AH124" i="2"/>
  <c r="AG124" i="2"/>
  <c r="Z124" i="2"/>
  <c r="AN123" i="2"/>
  <c r="AH123" i="2"/>
  <c r="AD123" i="2" s="1"/>
  <c r="AG123" i="2"/>
  <c r="AC123" i="2"/>
  <c r="AB123" i="2"/>
  <c r="AA123" i="2"/>
  <c r="Y123" i="2"/>
  <c r="AN122" i="2"/>
  <c r="AH122" i="2"/>
  <c r="AF122" i="2" s="1"/>
  <c r="AG122" i="2"/>
  <c r="AE122" i="2"/>
  <c r="AD122" i="2"/>
  <c r="AC122" i="2"/>
  <c r="Z122" i="2"/>
  <c r="Y122" i="2"/>
  <c r="AH121" i="2"/>
  <c r="AG121" i="2"/>
  <c r="AF121" i="2"/>
  <c r="AE121" i="2"/>
  <c r="AD121" i="2"/>
  <c r="AC121" i="2"/>
  <c r="AB121" i="2"/>
  <c r="AA121" i="2"/>
  <c r="Z121" i="2"/>
  <c r="Y121" i="2"/>
  <c r="AH120" i="2"/>
  <c r="AD120" i="2" s="1"/>
  <c r="AG120" i="2"/>
  <c r="AF120" i="2"/>
  <c r="AE120" i="2"/>
  <c r="AB120" i="2"/>
  <c r="AA120" i="2"/>
  <c r="Z120" i="2"/>
  <c r="Y120" i="2"/>
  <c r="AH119" i="2"/>
  <c r="AE119" i="2" s="1"/>
  <c r="AG119" i="2"/>
  <c r="AF119" i="2"/>
  <c r="AD119" i="2"/>
  <c r="AC119" i="2"/>
  <c r="AB119" i="2"/>
  <c r="AA119" i="2"/>
  <c r="AH118" i="2"/>
  <c r="AG118" i="2"/>
  <c r="AD118" i="2"/>
  <c r="AC118" i="2"/>
  <c r="AB118" i="2"/>
  <c r="AA118" i="2"/>
  <c r="Z118" i="2"/>
  <c r="Y118" i="2"/>
  <c r="AN117" i="2"/>
  <c r="AH117" i="2"/>
  <c r="AB117" i="2" s="1"/>
  <c r="AG117" i="2"/>
  <c r="AF117" i="2"/>
  <c r="AE117" i="2"/>
  <c r="AD117" i="2"/>
  <c r="AC117" i="2"/>
  <c r="AA117" i="2"/>
  <c r="Y117" i="2"/>
  <c r="AH116" i="2"/>
  <c r="AF116" i="2"/>
  <c r="AE116" i="2"/>
  <c r="AC116" i="2"/>
  <c r="Z116" i="2"/>
  <c r="Y116" i="2"/>
  <c r="AN115" i="2"/>
  <c r="AN116" i="2" s="1"/>
  <c r="AH115" i="2"/>
  <c r="AB115" i="2" s="1"/>
  <c r="AG115" i="2"/>
  <c r="AD115" i="2"/>
  <c r="AA115" i="2"/>
  <c r="Y115" i="2"/>
  <c r="AH114" i="2"/>
  <c r="AF114" i="2"/>
  <c r="AC114" i="2"/>
  <c r="AB114" i="2"/>
  <c r="Y114" i="2"/>
  <c r="AH113" i="2"/>
  <c r="Z113" i="2" s="1"/>
  <c r="AG113" i="2"/>
  <c r="AF113" i="2"/>
  <c r="AD113" i="2"/>
  <c r="AC113" i="2"/>
  <c r="AB113" i="2"/>
  <c r="AA113" i="2"/>
  <c r="Y113" i="2"/>
  <c r="AH112" i="2"/>
  <c r="AF112" i="2" s="1"/>
  <c r="AA112" i="2"/>
  <c r="AH111" i="2"/>
  <c r="AF111" i="2"/>
  <c r="AE111" i="2"/>
  <c r="AC111" i="2"/>
  <c r="AA111" i="2"/>
  <c r="Y111" i="2"/>
  <c r="AH110" i="2"/>
  <c r="AG110" i="2" s="1"/>
  <c r="AN109" i="2"/>
  <c r="AH109" i="2"/>
  <c r="Y109" i="2" s="1"/>
  <c r="AD109" i="2"/>
  <c r="AC109" i="2"/>
  <c r="AN108" i="2"/>
  <c r="AH108" i="2"/>
  <c r="AA108" i="2" s="1"/>
  <c r="AG108" i="2"/>
  <c r="AE108" i="2"/>
  <c r="AD108" i="2"/>
  <c r="AC108" i="2"/>
  <c r="AB108" i="2"/>
  <c r="Z108" i="2"/>
  <c r="Y108" i="2"/>
  <c r="AH107" i="2"/>
  <c r="AG107" i="2"/>
  <c r="AF107" i="2"/>
  <c r="AI107" i="2" s="1"/>
  <c r="AE107" i="2"/>
  <c r="AD107" i="2"/>
  <c r="AC107" i="2"/>
  <c r="AB107" i="2"/>
  <c r="AA107" i="2"/>
  <c r="Z107" i="2"/>
  <c r="Y107" i="2"/>
  <c r="AI106" i="2"/>
  <c r="AH106" i="2"/>
  <c r="AC106" i="2" s="1"/>
  <c r="AG106" i="2"/>
  <c r="AF106" i="2"/>
  <c r="AE106" i="2"/>
  <c r="AD106" i="2"/>
  <c r="AB106" i="2"/>
  <c r="AA106" i="2"/>
  <c r="Z106" i="2"/>
  <c r="Y106" i="2"/>
  <c r="AH105" i="2"/>
  <c r="AG105" i="2" s="1"/>
  <c r="AD105" i="2"/>
  <c r="AB105" i="2"/>
  <c r="AA105" i="2"/>
  <c r="Y105" i="2"/>
  <c r="AH104" i="2"/>
  <c r="AC104" i="2" s="1"/>
  <c r="AG104" i="2"/>
  <c r="AF104" i="2"/>
  <c r="AH103" i="2"/>
  <c r="AF103" i="2"/>
  <c r="AD103" i="2"/>
  <c r="AC103" i="2"/>
  <c r="AB103" i="2"/>
  <c r="AA103" i="2"/>
  <c r="Y103" i="2"/>
  <c r="AN102" i="2"/>
  <c r="AI102" i="2"/>
  <c r="AH102" i="2"/>
  <c r="AA102" i="2" s="1"/>
  <c r="AG102" i="2"/>
  <c r="AF102" i="2"/>
  <c r="AE102" i="2"/>
  <c r="AD102" i="2"/>
  <c r="AC102" i="2"/>
  <c r="AB102" i="2"/>
  <c r="Z102" i="2"/>
  <c r="Y102" i="2"/>
  <c r="AN101" i="2"/>
  <c r="AH101" i="2"/>
  <c r="AB101" i="2" s="1"/>
  <c r="AF101" i="2"/>
  <c r="Z101" i="2"/>
  <c r="Y101" i="2"/>
  <c r="AH100" i="2"/>
  <c r="AE100" i="2"/>
  <c r="AH99" i="2"/>
  <c r="AG99" i="2"/>
  <c r="AE99" i="2"/>
  <c r="AD99" i="2"/>
  <c r="AC99" i="2"/>
  <c r="AA99" i="2"/>
  <c r="Z99" i="2"/>
  <c r="AH98" i="2"/>
  <c r="AG98" i="2"/>
  <c r="AE98" i="2"/>
  <c r="AC98" i="2"/>
  <c r="AB98" i="2"/>
  <c r="Z98" i="2"/>
  <c r="AH97" i="2"/>
  <c r="AA97" i="2" s="1"/>
  <c r="AI97" i="2" s="1"/>
  <c r="AG97" i="2"/>
  <c r="AF97" i="2"/>
  <c r="AE97" i="2"/>
  <c r="AD97" i="2"/>
  <c r="AC97" i="2"/>
  <c r="AB97" i="2"/>
  <c r="Z97" i="2"/>
  <c r="Y97" i="2"/>
  <c r="AH96" i="2"/>
  <c r="AF96" i="2"/>
  <c r="Z96" i="2"/>
  <c r="AN95" i="2"/>
  <c r="AH95" i="2"/>
  <c r="AN94" i="2"/>
  <c r="AH94" i="2"/>
  <c r="AC94" i="2" s="1"/>
  <c r="AG94" i="2"/>
  <c r="AF94" i="2"/>
  <c r="AE94" i="2"/>
  <c r="AD94" i="2"/>
  <c r="AB94" i="2"/>
  <c r="AA94" i="2"/>
  <c r="Z94" i="2"/>
  <c r="Y94" i="2"/>
  <c r="AH93" i="2"/>
  <c r="AE93" i="2" s="1"/>
  <c r="AA93" i="2"/>
  <c r="AH92" i="2"/>
  <c r="AD92" i="2" s="1"/>
  <c r="AH91" i="2"/>
  <c r="AG91" i="2"/>
  <c r="AD91" i="2"/>
  <c r="AC91" i="2"/>
  <c r="AB91" i="2"/>
  <c r="AH90" i="2"/>
  <c r="AF90" i="2"/>
  <c r="AE90" i="2"/>
  <c r="AD90" i="2"/>
  <c r="AC90" i="2"/>
  <c r="AB90" i="2"/>
  <c r="AA90" i="2"/>
  <c r="Y90" i="2"/>
  <c r="AH89" i="2"/>
  <c r="Z89" i="2" s="1"/>
  <c r="AC89" i="2"/>
  <c r="AN88" i="2"/>
  <c r="AH88" i="2"/>
  <c r="AC88" i="2" s="1"/>
  <c r="AF88" i="2"/>
  <c r="AE88" i="2"/>
  <c r="AD88" i="2"/>
  <c r="AB88" i="2"/>
  <c r="AA88" i="2"/>
  <c r="Z88" i="2"/>
  <c r="AN87" i="2"/>
  <c r="AH87" i="2"/>
  <c r="AG87" i="2"/>
  <c r="AE87" i="2"/>
  <c r="AD87" i="2"/>
  <c r="AC87" i="2"/>
  <c r="AA87" i="2"/>
  <c r="Z87" i="2"/>
  <c r="AH86" i="2"/>
  <c r="AB86" i="2" s="1"/>
  <c r="AE86" i="2"/>
  <c r="AH85" i="2"/>
  <c r="AG85" i="2"/>
  <c r="AF85" i="2"/>
  <c r="AE85" i="2"/>
  <c r="AD85" i="2"/>
  <c r="AC85" i="2"/>
  <c r="AB85" i="2"/>
  <c r="AA85" i="2"/>
  <c r="Z85" i="2"/>
  <c r="Y85" i="2"/>
  <c r="AI84" i="2"/>
  <c r="AH84" i="2"/>
  <c r="AC84" i="2" s="1"/>
  <c r="AG84" i="2"/>
  <c r="AF84" i="2"/>
  <c r="AE84" i="2"/>
  <c r="AD84" i="2"/>
  <c r="AB84" i="2"/>
  <c r="AA84" i="2"/>
  <c r="Z84" i="2"/>
  <c r="Y84" i="2"/>
  <c r="AH83" i="2"/>
  <c r="AC83" i="2" s="1"/>
  <c r="AG83" i="2"/>
  <c r="AF83" i="2"/>
  <c r="AE83" i="2"/>
  <c r="AD83" i="2"/>
  <c r="AB83" i="2"/>
  <c r="AA83" i="2"/>
  <c r="Y83" i="2"/>
  <c r="AN82" i="2"/>
  <c r="AH82" i="2"/>
  <c r="AG82" i="2"/>
  <c r="Z82" i="2"/>
  <c r="AH81" i="2"/>
  <c r="AD81" i="2"/>
  <c r="AC81" i="2"/>
  <c r="Y81" i="2"/>
  <c r="AN80" i="2"/>
  <c r="AN81" i="2" s="1"/>
  <c r="AH80" i="2"/>
  <c r="AC80" i="2" s="1"/>
  <c r="AG80" i="2"/>
  <c r="AF80" i="2"/>
  <c r="AB80" i="2"/>
  <c r="Z80" i="2"/>
  <c r="Y80" i="2"/>
  <c r="AH79" i="2"/>
  <c r="AB79" i="2" s="1"/>
  <c r="AH78" i="2"/>
  <c r="AC78" i="2" s="1"/>
  <c r="AF78" i="2"/>
  <c r="AE78" i="2"/>
  <c r="Z78" i="2"/>
  <c r="Y78" i="2"/>
  <c r="AH77" i="2"/>
  <c r="AE77" i="2" s="1"/>
  <c r="AG77" i="2"/>
  <c r="AF77" i="2"/>
  <c r="AC77" i="2"/>
  <c r="AA77" i="2"/>
  <c r="Z77" i="2"/>
  <c r="AH76" i="2"/>
  <c r="AH75" i="2"/>
  <c r="AC75" i="2" s="1"/>
  <c r="AN74" i="2"/>
  <c r="AH74" i="2"/>
  <c r="AN73" i="2"/>
  <c r="AH73" i="2"/>
  <c r="AC73" i="2" s="1"/>
  <c r="AG73" i="2"/>
  <c r="AF73" i="2"/>
  <c r="AE73" i="2"/>
  <c r="AD73" i="2"/>
  <c r="AB73" i="2"/>
  <c r="AA73" i="2"/>
  <c r="Z73" i="2"/>
  <c r="AH72" i="2"/>
  <c r="AB72" i="2" s="1"/>
  <c r="AH71" i="2"/>
  <c r="Y71" i="2" s="1"/>
  <c r="AH70" i="2"/>
  <c r="AB70" i="2"/>
  <c r="AA70" i="2"/>
  <c r="AH69" i="2"/>
  <c r="AF69" i="2"/>
  <c r="AE69" i="2"/>
  <c r="AD69" i="2"/>
  <c r="AC69" i="2"/>
  <c r="Z69" i="2"/>
  <c r="Y69" i="2"/>
  <c r="AH68" i="2"/>
  <c r="AA68" i="2"/>
  <c r="Z68" i="2"/>
  <c r="AN67" i="2"/>
  <c r="AH67" i="2"/>
  <c r="AD67" i="2"/>
  <c r="AA67" i="2"/>
  <c r="AN66" i="2"/>
  <c r="AH66" i="2"/>
  <c r="AE66" i="2"/>
  <c r="AB66" i="2"/>
  <c r="AA66" i="2"/>
  <c r="Z66" i="2"/>
  <c r="Y66" i="2"/>
  <c r="AH65" i="2"/>
  <c r="AA65" i="2" s="1"/>
  <c r="AG65" i="2"/>
  <c r="AF65" i="2"/>
  <c r="AE65" i="2"/>
  <c r="AD65" i="2"/>
  <c r="AB65" i="2"/>
  <c r="Z65" i="2"/>
  <c r="Y65" i="2"/>
  <c r="AH64" i="2"/>
  <c r="AG64" i="2"/>
  <c r="AF64" i="2"/>
  <c r="AI64" i="2" s="1"/>
  <c r="AE64" i="2"/>
  <c r="AD64" i="2"/>
  <c r="AC64" i="2"/>
  <c r="AB64" i="2"/>
  <c r="AA64" i="2"/>
  <c r="Z64" i="2"/>
  <c r="Y64" i="2"/>
  <c r="AH63" i="2"/>
  <c r="AB63" i="2" s="1"/>
  <c r="AE63" i="2"/>
  <c r="AD63" i="2"/>
  <c r="Y63" i="2"/>
  <c r="AH62" i="2"/>
  <c r="AG62" i="2"/>
  <c r="AF62" i="2"/>
  <c r="AD62" i="2"/>
  <c r="AC62" i="2"/>
  <c r="AB62" i="2"/>
  <c r="Z62" i="2"/>
  <c r="AH61" i="2"/>
  <c r="AA61" i="2" s="1"/>
  <c r="AC61" i="2"/>
  <c r="AN60" i="2"/>
  <c r="AH60" i="2"/>
  <c r="AE60" i="2" s="1"/>
  <c r="AF60" i="2"/>
  <c r="Y60" i="2"/>
  <c r="AN59" i="2"/>
  <c r="AH59" i="2"/>
  <c r="AG59" i="2"/>
  <c r="AF59" i="2"/>
  <c r="AE59" i="2"/>
  <c r="AD59" i="2"/>
  <c r="AC59" i="2"/>
  <c r="AB59" i="2"/>
  <c r="AA59" i="2"/>
  <c r="Z59" i="2"/>
  <c r="Y59" i="2"/>
  <c r="AH58" i="2"/>
  <c r="Z58" i="2"/>
  <c r="AH57" i="2"/>
  <c r="AH56" i="2"/>
  <c r="Z56" i="2" s="1"/>
  <c r="AG56" i="2"/>
  <c r="AF56" i="2"/>
  <c r="AD56" i="2"/>
  <c r="AC56" i="2"/>
  <c r="AB56" i="2"/>
  <c r="AA56" i="2"/>
  <c r="Y56" i="2"/>
  <c r="AH55" i="2"/>
  <c r="AF55" i="2" s="1"/>
  <c r="AH54" i="2"/>
  <c r="AB54" i="2" s="1"/>
  <c r="AF54" i="2"/>
  <c r="AE54" i="2"/>
  <c r="AD54" i="2"/>
  <c r="AC54" i="2"/>
  <c r="AA54" i="2"/>
  <c r="Z54" i="2"/>
  <c r="Y54" i="2"/>
  <c r="AN53" i="2"/>
  <c r="AH53" i="2"/>
  <c r="AE53" i="2" s="1"/>
  <c r="AG53" i="2"/>
  <c r="AB53" i="2"/>
  <c r="AA53" i="2"/>
  <c r="Z53" i="2"/>
  <c r="Y53" i="2"/>
  <c r="AN52" i="2"/>
  <c r="AH52" i="2"/>
  <c r="AG52" i="2"/>
  <c r="AE52" i="2"/>
  <c r="AD52" i="2"/>
  <c r="AC52" i="2"/>
  <c r="AA52" i="2"/>
  <c r="AH51" i="2"/>
  <c r="AH50" i="2"/>
  <c r="AG50" i="2"/>
  <c r="AF50" i="2"/>
  <c r="AE50" i="2"/>
  <c r="AD50" i="2"/>
  <c r="AC50" i="2"/>
  <c r="AB50" i="2"/>
  <c r="AA50" i="2"/>
  <c r="Z50" i="2"/>
  <c r="Y50" i="2"/>
  <c r="AH49" i="2"/>
  <c r="AG49" i="2"/>
  <c r="AF49" i="2"/>
  <c r="AI49" i="2" s="1"/>
  <c r="AE49" i="2"/>
  <c r="AD49" i="2"/>
  <c r="AC49" i="2"/>
  <c r="AB49" i="2"/>
  <c r="AA49" i="2"/>
  <c r="Z49" i="2"/>
  <c r="Y49" i="2"/>
  <c r="AH48" i="2"/>
  <c r="Z48" i="2" s="1"/>
  <c r="AE48" i="2"/>
  <c r="AH47" i="2"/>
  <c r="AD47" i="2" s="1"/>
  <c r="AN46" i="2"/>
  <c r="AH46" i="2"/>
  <c r="AE46" i="2"/>
  <c r="AC46" i="2"/>
  <c r="Z46" i="2"/>
  <c r="AN45" i="2"/>
  <c r="AH45" i="2"/>
  <c r="AB45" i="2" s="1"/>
  <c r="AG45" i="2"/>
  <c r="AF45" i="2"/>
  <c r="AE45" i="2"/>
  <c r="AD45" i="2"/>
  <c r="AC45" i="2"/>
  <c r="AA45" i="2"/>
  <c r="Z45" i="2"/>
  <c r="Y45" i="2"/>
  <c r="AH44" i="2"/>
  <c r="AD44" i="2" s="1"/>
  <c r="AG44" i="2"/>
  <c r="AE44" i="2"/>
  <c r="AC44" i="2"/>
  <c r="AB44" i="2"/>
  <c r="AA44" i="2"/>
  <c r="Z44" i="2"/>
  <c r="AH43" i="2"/>
  <c r="AG43" i="2"/>
  <c r="AF43" i="2"/>
  <c r="AE43" i="2"/>
  <c r="AC43" i="2"/>
  <c r="AB43" i="2"/>
  <c r="Z43" i="2"/>
  <c r="AH42" i="2"/>
  <c r="AE42" i="2"/>
  <c r="AD42" i="2"/>
  <c r="Z42" i="2"/>
  <c r="AH41" i="2"/>
  <c r="AG41" i="2"/>
  <c r="AD41" i="2"/>
  <c r="AB41" i="2"/>
  <c r="Y41" i="2"/>
  <c r="AH40" i="2"/>
  <c r="AG40" i="2"/>
  <c r="AF40" i="2"/>
  <c r="AE40" i="2"/>
  <c r="AD40" i="2"/>
  <c r="AC40" i="2"/>
  <c r="AB40" i="2"/>
  <c r="AA40" i="2"/>
  <c r="Z40" i="2"/>
  <c r="Y40" i="2"/>
  <c r="AN39" i="2"/>
  <c r="AH39" i="2"/>
  <c r="AD39" i="2" s="1"/>
  <c r="AG39" i="2"/>
  <c r="AE39" i="2"/>
  <c r="AC39" i="2"/>
  <c r="AB39" i="2"/>
  <c r="AA39" i="2"/>
  <c r="Z39" i="2"/>
  <c r="AN38" i="2"/>
  <c r="AH38" i="2"/>
  <c r="AG38" i="2"/>
  <c r="AF38" i="2"/>
  <c r="AD38" i="2"/>
  <c r="AC38" i="2"/>
  <c r="AA38" i="2"/>
  <c r="AH37" i="2"/>
  <c r="AE37" i="2"/>
  <c r="AH36" i="2"/>
  <c r="AC36" i="2" s="1"/>
  <c r="AE36" i="2"/>
  <c r="Z36" i="2"/>
  <c r="AH35" i="2"/>
  <c r="AB35" i="2" s="1"/>
  <c r="AG35" i="2"/>
  <c r="AF35" i="2"/>
  <c r="AE35" i="2"/>
  <c r="AD35" i="2"/>
  <c r="AC35" i="2"/>
  <c r="AA35" i="2"/>
  <c r="Z35" i="2"/>
  <c r="Y35" i="2"/>
  <c r="AH34" i="2"/>
  <c r="AD34" i="2" s="1"/>
  <c r="AG34" i="2"/>
  <c r="AF34" i="2"/>
  <c r="AE34" i="2"/>
  <c r="AC34" i="2"/>
  <c r="AB34" i="2"/>
  <c r="AA34" i="2"/>
  <c r="Z34" i="2"/>
  <c r="Y34" i="2"/>
  <c r="AH33" i="2"/>
  <c r="AF33" i="2" s="1"/>
  <c r="AG33" i="2"/>
  <c r="AE33" i="2"/>
  <c r="AC33" i="2"/>
  <c r="AB33" i="2"/>
  <c r="AA33" i="2"/>
  <c r="Z33" i="2"/>
  <c r="AN32" i="2"/>
  <c r="AH32" i="2"/>
  <c r="AF32" i="2"/>
  <c r="AE32" i="2"/>
  <c r="AC32" i="2"/>
  <c r="AA32" i="2"/>
  <c r="AN31" i="2"/>
  <c r="AH31" i="2"/>
  <c r="AC31" i="2" s="1"/>
  <c r="AG31" i="2"/>
  <c r="AF31" i="2"/>
  <c r="AE31" i="2"/>
  <c r="AD31" i="2"/>
  <c r="AB31" i="2"/>
  <c r="AI31" i="2" s="1"/>
  <c r="AA31" i="2"/>
  <c r="Z31" i="2"/>
  <c r="Y31" i="2"/>
  <c r="AH30" i="2"/>
  <c r="AF30" i="2" s="1"/>
  <c r="AB30" i="2"/>
  <c r="AH29" i="2"/>
  <c r="AG29" i="2"/>
  <c r="AF29" i="2"/>
  <c r="AE29" i="2"/>
  <c r="AD29" i="2"/>
  <c r="AC29" i="2"/>
  <c r="AB29" i="2"/>
  <c r="AA29" i="2"/>
  <c r="Z29" i="2"/>
  <c r="Y29" i="2"/>
  <c r="AH28" i="2"/>
  <c r="AG28" i="2"/>
  <c r="AC28" i="2"/>
  <c r="AH27" i="2"/>
  <c r="AD27" i="2" s="1"/>
  <c r="AF27" i="2"/>
  <c r="AB27" i="2"/>
  <c r="Z27" i="2"/>
  <c r="Y27" i="2"/>
  <c r="AH26" i="2"/>
  <c r="AG26" i="2"/>
  <c r="AF26" i="2"/>
  <c r="AE26" i="2"/>
  <c r="AD26" i="2"/>
  <c r="AC26" i="2"/>
  <c r="AB26" i="2"/>
  <c r="AA26" i="2"/>
  <c r="Z26" i="2"/>
  <c r="AI26" i="2" s="1"/>
  <c r="Y26" i="2"/>
  <c r="AN25" i="2"/>
  <c r="AH25" i="2"/>
  <c r="AG25" i="2"/>
  <c r="AF25" i="2"/>
  <c r="AE25" i="2"/>
  <c r="AD25" i="2"/>
  <c r="AC25" i="2"/>
  <c r="AB25" i="2"/>
  <c r="AA25" i="2"/>
  <c r="Z25" i="2"/>
  <c r="Y25" i="2"/>
  <c r="AN24" i="2"/>
  <c r="AH24" i="2"/>
  <c r="AF24" i="2" s="1"/>
  <c r="AE24" i="2"/>
  <c r="AD24" i="2"/>
  <c r="AA24" i="2"/>
  <c r="AH23" i="2"/>
  <c r="AE23" i="2"/>
  <c r="AC23" i="2"/>
  <c r="AB23" i="2"/>
  <c r="Z23" i="2"/>
  <c r="AH22" i="2"/>
  <c r="AG22" i="2"/>
  <c r="AE22" i="2"/>
  <c r="AA22" i="2"/>
  <c r="AH21" i="2"/>
  <c r="AG21" i="2"/>
  <c r="AE21" i="2"/>
  <c r="AD21" i="2"/>
  <c r="Z21" i="2"/>
  <c r="AH20" i="2"/>
  <c r="AF20" i="2"/>
  <c r="AE20" i="2"/>
  <c r="AC20" i="2"/>
  <c r="Z20" i="2"/>
  <c r="Y20" i="2"/>
  <c r="AN19" i="2"/>
  <c r="AH19" i="2"/>
  <c r="AC19" i="2" s="1"/>
  <c r="AG19" i="2"/>
  <c r="AE19" i="2"/>
  <c r="AB19" i="2"/>
  <c r="AA19" i="2"/>
  <c r="Z19" i="2"/>
  <c r="AI18" i="2"/>
  <c r="AH18" i="2"/>
  <c r="AG18" i="2"/>
  <c r="AF18" i="2"/>
  <c r="AE18" i="2"/>
  <c r="AD18" i="2"/>
  <c r="AC18" i="2"/>
  <c r="AB18" i="2"/>
  <c r="AA18" i="2"/>
  <c r="Z18" i="2"/>
  <c r="Y18" i="2"/>
  <c r="AN17" i="2"/>
  <c r="AN18" i="2" s="1"/>
  <c r="AH17" i="2"/>
  <c r="AG17" i="2"/>
  <c r="AF17" i="2"/>
  <c r="AE17" i="2"/>
  <c r="AD17" i="2"/>
  <c r="AI17" i="2" s="1"/>
  <c r="AC17" i="2"/>
  <c r="AB17" i="2"/>
  <c r="AA17" i="2"/>
  <c r="Z17" i="2"/>
  <c r="Y17" i="2"/>
  <c r="AH16" i="2"/>
  <c r="AF16" i="2"/>
  <c r="AD16" i="2"/>
  <c r="AC16" i="2"/>
  <c r="AA16" i="2"/>
  <c r="Z16" i="2"/>
  <c r="AH15" i="2"/>
  <c r="AC15" i="2" s="1"/>
  <c r="AG15" i="2"/>
  <c r="AE15" i="2"/>
  <c r="AB15" i="2"/>
  <c r="Y15" i="2"/>
  <c r="AH14" i="2"/>
  <c r="AE14" i="2" s="1"/>
  <c r="AG14" i="2"/>
  <c r="AF14" i="2"/>
  <c r="AD14" i="2"/>
  <c r="AB14" i="2"/>
  <c r="AA14" i="2"/>
  <c r="Y14" i="2"/>
  <c r="AH13" i="2"/>
  <c r="AG13" i="2"/>
  <c r="AE13" i="2"/>
  <c r="AC13" i="2"/>
  <c r="AB13" i="2"/>
  <c r="Z13" i="2"/>
  <c r="Y13" i="2"/>
  <c r="AH12" i="2"/>
  <c r="AF12" i="2" s="1"/>
  <c r="AD12" i="2"/>
  <c r="AC12" i="2"/>
  <c r="AA12" i="2"/>
  <c r="AN11" i="2"/>
  <c r="AH11" i="2"/>
  <c r="AF11" i="2"/>
  <c r="AE11" i="2"/>
  <c r="AC11" i="2"/>
  <c r="AB11" i="2"/>
  <c r="AA11" i="2"/>
  <c r="Y11" i="2"/>
  <c r="AN10" i="2"/>
  <c r="AH10" i="2"/>
  <c r="AE10" i="2" s="1"/>
  <c r="AG10" i="2"/>
  <c r="AD10" i="2"/>
  <c r="AC10" i="2"/>
  <c r="AA10" i="2"/>
  <c r="AH9" i="2"/>
  <c r="AF9" i="2" s="1"/>
  <c r="AH8" i="2"/>
  <c r="AG8" i="2"/>
  <c r="AF8" i="2"/>
  <c r="AE8" i="2"/>
  <c r="AD8" i="2"/>
  <c r="AC8" i="2"/>
  <c r="AB8" i="2"/>
  <c r="AI8" i="2" s="1"/>
  <c r="AA8" i="2"/>
  <c r="Z8" i="2"/>
  <c r="Y8" i="2"/>
  <c r="AH7" i="2"/>
  <c r="AG7" i="2"/>
  <c r="AF7" i="2"/>
  <c r="AD7" i="2"/>
  <c r="AC7" i="2"/>
  <c r="AA7" i="2"/>
  <c r="Y7" i="2"/>
  <c r="AH6" i="2"/>
  <c r="AG6" i="2"/>
  <c r="AE6" i="2"/>
  <c r="AD6" i="2"/>
  <c r="AB6" i="2"/>
  <c r="AA6" i="2"/>
  <c r="Z6" i="2"/>
  <c r="AH5" i="2"/>
  <c r="AF5" i="2"/>
  <c r="AE5" i="2"/>
  <c r="AC5" i="2"/>
  <c r="AB5" i="2"/>
  <c r="AA5" i="2"/>
  <c r="Z5" i="2"/>
  <c r="AN4" i="2"/>
  <c r="AH4" i="2"/>
  <c r="AG4" i="2"/>
  <c r="AE4" i="2"/>
  <c r="AD4" i="2"/>
  <c r="AB4" i="2"/>
  <c r="Y4" i="2"/>
  <c r="AN3" i="2"/>
  <c r="AK3" i="2"/>
  <c r="AH3" i="2"/>
  <c r="AD3" i="2" s="1"/>
  <c r="AG3" i="2"/>
  <c r="AE3" i="2"/>
  <c r="AC3" i="2"/>
  <c r="AB3" i="2"/>
  <c r="V3" i="2"/>
  <c r="AH2" i="2"/>
  <c r="AC2" i="2" s="1"/>
  <c r="AG2" i="2"/>
  <c r="AF2" i="2"/>
  <c r="AE2" i="2"/>
  <c r="AD2" i="2"/>
  <c r="AB2" i="2"/>
  <c r="AA2" i="2"/>
  <c r="Z2" i="2"/>
  <c r="Y2" i="2"/>
  <c r="AI2" i="2" s="1"/>
  <c r="T2" i="2"/>
  <c r="S2" i="2" s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3" i="1"/>
  <c r="AN192" i="1"/>
  <c r="AN193" i="1"/>
  <c r="AN117" i="1"/>
  <c r="AN115" i="1"/>
  <c r="AN116" i="1" s="1"/>
  <c r="AN82" i="1"/>
  <c r="AN80" i="1"/>
  <c r="AN81" i="1" s="1"/>
  <c r="AN19" i="1"/>
  <c r="AN17" i="1"/>
  <c r="AN18" i="1" s="1"/>
  <c r="AN191" i="1"/>
  <c r="AN186" i="1"/>
  <c r="AN185" i="1"/>
  <c r="AN179" i="1"/>
  <c r="AN178" i="1"/>
  <c r="AN172" i="1"/>
  <c r="AN171" i="1"/>
  <c r="AN165" i="1"/>
  <c r="AN164" i="1"/>
  <c r="AN162" i="1" s="1"/>
  <c r="AN158" i="1"/>
  <c r="AN157" i="1"/>
  <c r="AN151" i="1"/>
  <c r="AN150" i="1"/>
  <c r="AN148" i="1" s="1"/>
  <c r="AN144" i="1"/>
  <c r="AN143" i="1"/>
  <c r="AN136" i="1"/>
  <c r="AN137" i="1"/>
  <c r="AN130" i="1"/>
  <c r="AN129" i="1"/>
  <c r="AN123" i="1"/>
  <c r="AN122" i="1"/>
  <c r="AN109" i="1"/>
  <c r="AN108" i="1"/>
  <c r="AN102" i="1"/>
  <c r="AN101" i="1"/>
  <c r="AN95" i="1"/>
  <c r="AN94" i="1"/>
  <c r="AN88" i="1"/>
  <c r="AN87" i="1"/>
  <c r="AN74" i="1"/>
  <c r="AN73" i="1"/>
  <c r="AN67" i="1"/>
  <c r="AN66" i="1"/>
  <c r="AN60" i="1"/>
  <c r="AN59" i="1"/>
  <c r="AN53" i="1"/>
  <c r="AN52" i="1"/>
  <c r="AN46" i="1"/>
  <c r="AN45" i="1"/>
  <c r="AN39" i="1"/>
  <c r="AN38" i="1"/>
  <c r="AN32" i="1"/>
  <c r="AN31" i="1"/>
  <c r="AN25" i="1"/>
  <c r="AN24" i="1"/>
  <c r="AN11" i="1"/>
  <c r="AN10" i="1"/>
  <c r="AN4" i="1"/>
  <c r="AN3" i="1"/>
  <c r="AK3" i="1"/>
  <c r="AA153" i="1"/>
  <c r="AA163" i="1"/>
  <c r="AC187" i="1"/>
  <c r="AH19" i="1"/>
  <c r="AH20" i="1"/>
  <c r="AH21" i="1"/>
  <c r="AE21" i="1" s="1"/>
  <c r="AH22" i="1"/>
  <c r="AH23" i="1"/>
  <c r="AH24" i="1"/>
  <c r="AA24" i="1" s="1"/>
  <c r="AH25" i="1"/>
  <c r="AH26" i="1"/>
  <c r="AH27" i="1"/>
  <c r="AH28" i="1"/>
  <c r="AA28" i="1" s="1"/>
  <c r="AH29" i="1"/>
  <c r="AH30" i="1"/>
  <c r="Y30" i="1" s="1"/>
  <c r="AH31" i="1"/>
  <c r="AD31" i="1" s="1"/>
  <c r="AH32" i="1"/>
  <c r="AH33" i="1"/>
  <c r="AA33" i="1" s="1"/>
  <c r="AH34" i="1"/>
  <c r="AH35" i="1"/>
  <c r="AH36" i="1"/>
  <c r="Y36" i="1" s="1"/>
  <c r="AH37" i="1"/>
  <c r="AA37" i="1" s="1"/>
  <c r="AH38" i="1"/>
  <c r="AH39" i="1"/>
  <c r="AG39" i="1" s="1"/>
  <c r="AH40" i="1"/>
  <c r="Y40" i="1" s="1"/>
  <c r="AH41" i="1"/>
  <c r="AH42" i="1"/>
  <c r="AH43" i="1"/>
  <c r="AH44" i="1"/>
  <c r="AH45" i="1"/>
  <c r="AB45" i="1" s="1"/>
  <c r="AH46" i="1"/>
  <c r="AH47" i="1"/>
  <c r="AH48" i="1"/>
  <c r="Y48" i="1" s="1"/>
  <c r="AH49" i="1"/>
  <c r="AA49" i="1" s="1"/>
  <c r="AH50" i="1"/>
  <c r="AH51" i="1"/>
  <c r="AH52" i="1"/>
  <c r="AH53" i="1"/>
  <c r="AH54" i="1"/>
  <c r="AE54" i="1" s="1"/>
  <c r="AH55" i="1"/>
  <c r="AH56" i="1"/>
  <c r="AH57" i="1"/>
  <c r="AA57" i="1" s="1"/>
  <c r="AH58" i="1"/>
  <c r="AH59" i="1"/>
  <c r="AH60" i="1"/>
  <c r="Y60" i="1" s="1"/>
  <c r="AH61" i="1"/>
  <c r="AA61" i="1" s="1"/>
  <c r="AH62" i="1"/>
  <c r="AH63" i="1"/>
  <c r="AG63" i="1" s="1"/>
  <c r="AH64" i="1"/>
  <c r="Y64" i="1" s="1"/>
  <c r="AH65" i="1"/>
  <c r="AA65" i="1" s="1"/>
  <c r="AH66" i="1"/>
  <c r="AH67" i="1"/>
  <c r="AH68" i="1"/>
  <c r="AH69" i="1"/>
  <c r="AB69" i="1" s="1"/>
  <c r="AH70" i="1"/>
  <c r="AH71" i="1"/>
  <c r="AH72" i="1"/>
  <c r="Y72" i="1" s="1"/>
  <c r="AH73" i="1"/>
  <c r="AA73" i="1" s="1"/>
  <c r="AH74" i="1"/>
  <c r="AH75" i="1"/>
  <c r="AH76" i="1"/>
  <c r="AH77" i="1"/>
  <c r="AB77" i="1" s="1"/>
  <c r="AH78" i="1"/>
  <c r="AE78" i="1" s="1"/>
  <c r="AH79" i="1"/>
  <c r="AG79" i="1" s="1"/>
  <c r="AH80" i="1"/>
  <c r="AH81" i="1"/>
  <c r="AA81" i="1" s="1"/>
  <c r="AH82" i="1"/>
  <c r="AH83" i="1"/>
  <c r="AH84" i="1"/>
  <c r="Y84" i="1" s="1"/>
  <c r="AH85" i="1"/>
  <c r="AA85" i="1" s="1"/>
  <c r="AH86" i="1"/>
  <c r="AE86" i="1" s="1"/>
  <c r="AH87" i="1"/>
  <c r="AG87" i="1" s="1"/>
  <c r="AH88" i="1"/>
  <c r="AH89" i="1"/>
  <c r="AH90" i="1"/>
  <c r="AE90" i="1" s="1"/>
  <c r="AH91" i="1"/>
  <c r="AH92" i="1"/>
  <c r="Y92" i="1" s="1"/>
  <c r="AH93" i="1"/>
  <c r="AA93" i="1" s="1"/>
  <c r="AH94" i="1"/>
  <c r="AH95" i="1"/>
  <c r="AH96" i="1"/>
  <c r="Y96" i="1" s="1"/>
  <c r="AH97" i="1"/>
  <c r="Z97" i="1" s="1"/>
  <c r="AH98" i="1"/>
  <c r="AD98" i="1" s="1"/>
  <c r="AH99" i="1"/>
  <c r="AH100" i="1"/>
  <c r="AH101" i="1"/>
  <c r="Z101" i="1" s="1"/>
  <c r="AH102" i="1"/>
  <c r="Y102" i="1" s="1"/>
  <c r="AH103" i="1"/>
  <c r="AH104" i="1"/>
  <c r="AH105" i="1"/>
  <c r="AA105" i="1" s="1"/>
  <c r="AH106" i="1"/>
  <c r="AH107" i="1"/>
  <c r="Y107" i="1" s="1"/>
  <c r="AH108" i="1"/>
  <c r="Y108" i="1" s="1"/>
  <c r="AH109" i="1"/>
  <c r="Z109" i="1" s="1"/>
  <c r="AH110" i="1"/>
  <c r="AH111" i="1"/>
  <c r="AF111" i="1" s="1"/>
  <c r="AH112" i="1"/>
  <c r="Y112" i="1" s="1"/>
  <c r="AH113" i="1"/>
  <c r="AA113" i="1" s="1"/>
  <c r="AH114" i="1"/>
  <c r="Y114" i="1" s="1"/>
  <c r="AH115" i="1"/>
  <c r="AB115" i="1" s="1"/>
  <c r="AH116" i="1"/>
  <c r="Y116" i="1" s="1"/>
  <c r="AH117" i="1"/>
  <c r="AE117" i="1" s="1"/>
  <c r="AH118" i="1"/>
  <c r="AH119" i="1"/>
  <c r="AH120" i="1"/>
  <c r="AE120" i="1" s="1"/>
  <c r="AH121" i="1"/>
  <c r="Y121" i="1" s="1"/>
  <c r="AH122" i="1"/>
  <c r="Y122" i="1" s="1"/>
  <c r="AH123" i="1"/>
  <c r="AC123" i="1" s="1"/>
  <c r="AH124" i="1"/>
  <c r="AC124" i="1" s="1"/>
  <c r="AH125" i="1"/>
  <c r="AG125" i="1" s="1"/>
  <c r="AH126" i="1"/>
  <c r="AE126" i="1" s="1"/>
  <c r="AH127" i="1"/>
  <c r="AA127" i="1" s="1"/>
  <c r="AH128" i="1"/>
  <c r="AH129" i="1"/>
  <c r="AH130" i="1"/>
  <c r="AA130" i="1" s="1"/>
  <c r="AH131" i="1"/>
  <c r="AF131" i="1" s="1"/>
  <c r="AH132" i="1"/>
  <c r="Y132" i="1" s="1"/>
  <c r="AH133" i="1"/>
  <c r="AB133" i="1" s="1"/>
  <c r="AH134" i="1"/>
  <c r="AC134" i="1" s="1"/>
  <c r="AH135" i="1"/>
  <c r="AA135" i="1" s="1"/>
  <c r="AH136" i="1"/>
  <c r="Y136" i="1" s="1"/>
  <c r="AH137" i="1"/>
  <c r="AA137" i="1" s="1"/>
  <c r="AH138" i="1"/>
  <c r="AE138" i="1" s="1"/>
  <c r="AH139" i="1"/>
  <c r="AA139" i="1" s="1"/>
  <c r="AH140" i="1"/>
  <c r="AD140" i="1" s="1"/>
  <c r="AH141" i="1"/>
  <c r="Z141" i="1" s="1"/>
  <c r="AH142" i="1"/>
  <c r="AC142" i="1" s="1"/>
  <c r="AH143" i="1"/>
  <c r="AH144" i="1"/>
  <c r="Y144" i="1" s="1"/>
  <c r="AH145" i="1"/>
  <c r="AB145" i="1" s="1"/>
  <c r="AH146" i="1"/>
  <c r="AD146" i="1" s="1"/>
  <c r="AH147" i="1"/>
  <c r="AA147" i="1" s="1"/>
  <c r="AH148" i="1"/>
  <c r="Y148" i="1" s="1"/>
  <c r="AH149" i="1"/>
  <c r="Z149" i="1" s="1"/>
  <c r="AH150" i="1"/>
  <c r="AE150" i="1" s="1"/>
  <c r="AH151" i="1"/>
  <c r="AD151" i="1" s="1"/>
  <c r="AH152" i="1"/>
  <c r="AG152" i="1" s="1"/>
  <c r="AH153" i="1"/>
  <c r="AH154" i="1"/>
  <c r="AA154" i="1" s="1"/>
  <c r="AH155" i="1"/>
  <c r="AG155" i="1" s="1"/>
  <c r="AH156" i="1"/>
  <c r="Y156" i="1" s="1"/>
  <c r="AH157" i="1"/>
  <c r="AB157" i="1" s="1"/>
  <c r="AH158" i="1"/>
  <c r="AD158" i="1" s="1"/>
  <c r="AH159" i="1"/>
  <c r="AD159" i="1" s="1"/>
  <c r="AH160" i="1"/>
  <c r="Y160" i="1" s="1"/>
  <c r="AH161" i="1"/>
  <c r="Z161" i="1" s="1"/>
  <c r="AH162" i="1"/>
  <c r="AE162" i="1" s="1"/>
  <c r="AH163" i="1"/>
  <c r="AD163" i="1" s="1"/>
  <c r="AH164" i="1"/>
  <c r="AA164" i="1" s="1"/>
  <c r="AH165" i="1"/>
  <c r="AD165" i="1" s="1"/>
  <c r="AH166" i="1"/>
  <c r="AC166" i="1" s="1"/>
  <c r="AH167" i="1"/>
  <c r="AF167" i="1" s="1"/>
  <c r="AH168" i="1"/>
  <c r="Y168" i="1" s="1"/>
  <c r="AH169" i="1"/>
  <c r="AB169" i="1" s="1"/>
  <c r="AH170" i="1"/>
  <c r="AA170" i="1" s="1"/>
  <c r="AH171" i="1"/>
  <c r="Y171" i="1" s="1"/>
  <c r="AH172" i="1"/>
  <c r="Y172" i="1" s="1"/>
  <c r="AH173" i="1"/>
  <c r="Z173" i="1" s="1"/>
  <c r="AH174" i="1"/>
  <c r="AE174" i="1" s="1"/>
  <c r="AH175" i="1"/>
  <c r="Y175" i="1" s="1"/>
  <c r="AH176" i="1"/>
  <c r="AG176" i="1" s="1"/>
  <c r="AH177" i="1"/>
  <c r="AE177" i="1" s="1"/>
  <c r="AH178" i="1"/>
  <c r="Z178" i="1" s="1"/>
  <c r="AH179" i="1"/>
  <c r="AA179" i="1" s="1"/>
  <c r="AH180" i="1"/>
  <c r="Y180" i="1" s="1"/>
  <c r="AH181" i="1"/>
  <c r="AB181" i="1" s="1"/>
  <c r="AH182" i="1"/>
  <c r="Z182" i="1" s="1"/>
  <c r="AH183" i="1"/>
  <c r="AD183" i="1" s="1"/>
  <c r="AH184" i="1"/>
  <c r="Y184" i="1" s="1"/>
  <c r="AH185" i="1"/>
  <c r="Z185" i="1" s="1"/>
  <c r="AH186" i="1"/>
  <c r="AE186" i="1" s="1"/>
  <c r="AH187" i="1"/>
  <c r="AA187" i="1" s="1"/>
  <c r="AH188" i="1"/>
  <c r="AB188" i="1" s="1"/>
  <c r="AH189" i="1"/>
  <c r="Z189" i="1" s="1"/>
  <c r="AH190" i="1"/>
  <c r="AD190" i="1" s="1"/>
  <c r="AH191" i="1"/>
  <c r="AG191" i="1" s="1"/>
  <c r="AH192" i="1"/>
  <c r="Y192" i="1" s="1"/>
  <c r="AH193" i="1"/>
  <c r="AB193" i="1" s="1"/>
  <c r="AH194" i="1"/>
  <c r="AD194" i="1" s="1"/>
  <c r="AH195" i="1"/>
  <c r="AC195" i="1" s="1"/>
  <c r="AH196" i="1"/>
  <c r="Y196" i="1" s="1"/>
  <c r="AH197" i="1"/>
  <c r="AE197" i="1" s="1"/>
  <c r="AH198" i="1"/>
  <c r="AE198" i="1" s="1"/>
  <c r="AH199" i="1"/>
  <c r="AC199" i="1" s="1"/>
  <c r="AH200" i="1"/>
  <c r="AG200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3" i="1"/>
  <c r="AH4" i="1"/>
  <c r="AH5" i="1"/>
  <c r="AE5" i="1" s="1"/>
  <c r="AH2" i="1"/>
  <c r="AD2" i="1" s="1"/>
  <c r="V3" i="1"/>
  <c r="T2" i="1"/>
  <c r="Q2" i="1" s="1"/>
  <c r="AJ18" i="2" l="1"/>
  <c r="AP18" i="2" s="1"/>
  <c r="S198" i="2"/>
  <c r="S193" i="2"/>
  <c r="S196" i="2"/>
  <c r="S183" i="2"/>
  <c r="S173" i="2"/>
  <c r="S178" i="2"/>
  <c r="S194" i="2"/>
  <c r="S191" i="2"/>
  <c r="S186" i="2"/>
  <c r="S199" i="2"/>
  <c r="S176" i="2"/>
  <c r="S189" i="2"/>
  <c r="S171" i="2"/>
  <c r="S197" i="2"/>
  <c r="S184" i="2"/>
  <c r="S192" i="2"/>
  <c r="S187" i="2"/>
  <c r="S169" i="2"/>
  <c r="S195" i="2"/>
  <c r="S182" i="2"/>
  <c r="S190" i="2"/>
  <c r="S180" i="2"/>
  <c r="S174" i="2"/>
  <c r="S170" i="2"/>
  <c r="S149" i="2"/>
  <c r="S162" i="2"/>
  <c r="S152" i="2"/>
  <c r="S144" i="2"/>
  <c r="S188" i="2"/>
  <c r="S165" i="2"/>
  <c r="S157" i="2"/>
  <c r="S160" i="2"/>
  <c r="S147" i="2"/>
  <c r="S200" i="2"/>
  <c r="S181" i="2"/>
  <c r="S163" i="2"/>
  <c r="S150" i="2"/>
  <c r="S145" i="2"/>
  <c r="S166" i="2"/>
  <c r="S168" i="2"/>
  <c r="S177" i="2"/>
  <c r="S161" i="2"/>
  <c r="S175" i="2"/>
  <c r="S156" i="2"/>
  <c r="S179" i="2"/>
  <c r="S172" i="2"/>
  <c r="S167" i="2"/>
  <c r="S151" i="2"/>
  <c r="S164" i="2"/>
  <c r="S134" i="2"/>
  <c r="S153" i="2"/>
  <c r="S129" i="2"/>
  <c r="S143" i="2"/>
  <c r="S185" i="2"/>
  <c r="S159" i="2"/>
  <c r="S127" i="2"/>
  <c r="S158" i="2"/>
  <c r="S155" i="2"/>
  <c r="S138" i="2"/>
  <c r="S154" i="2"/>
  <c r="S148" i="2"/>
  <c r="S133" i="2"/>
  <c r="S128" i="2"/>
  <c r="S123" i="2"/>
  <c r="S142" i="2"/>
  <c r="S135" i="2"/>
  <c r="S125" i="2"/>
  <c r="S114" i="2"/>
  <c r="S109" i="2"/>
  <c r="S104" i="2"/>
  <c r="S139" i="2"/>
  <c r="S141" i="2"/>
  <c r="S131" i="2"/>
  <c r="S120" i="2"/>
  <c r="S110" i="2"/>
  <c r="S126" i="2"/>
  <c r="S119" i="2"/>
  <c r="S115" i="2"/>
  <c r="S105" i="2"/>
  <c r="S118" i="2"/>
  <c r="S113" i="2"/>
  <c r="S103" i="2"/>
  <c r="S146" i="2"/>
  <c r="S137" i="2"/>
  <c r="S132" i="2"/>
  <c r="S106" i="2"/>
  <c r="S107" i="2"/>
  <c r="S97" i="2"/>
  <c r="S92" i="2"/>
  <c r="S79" i="2"/>
  <c r="S140" i="2"/>
  <c r="S136" i="2"/>
  <c r="S122" i="2"/>
  <c r="S117" i="2"/>
  <c r="S111" i="2"/>
  <c r="S101" i="2"/>
  <c r="S100" i="2"/>
  <c r="S99" i="2"/>
  <c r="S91" i="2"/>
  <c r="S98" i="2"/>
  <c r="S90" i="2"/>
  <c r="S71" i="2"/>
  <c r="S121" i="2"/>
  <c r="S85" i="2"/>
  <c r="S124" i="2"/>
  <c r="S84" i="2"/>
  <c r="S77" i="2"/>
  <c r="S88" i="2"/>
  <c r="S72" i="2"/>
  <c r="S67" i="2"/>
  <c r="S116" i="2"/>
  <c r="S96" i="2"/>
  <c r="S95" i="2"/>
  <c r="S87" i="2"/>
  <c r="S112" i="2"/>
  <c r="S130" i="2"/>
  <c r="S108" i="2"/>
  <c r="S102" i="2"/>
  <c r="S78" i="2"/>
  <c r="S74" i="2"/>
  <c r="S57" i="2"/>
  <c r="S47" i="2"/>
  <c r="S94" i="2"/>
  <c r="S82" i="2"/>
  <c r="S75" i="2"/>
  <c r="S66" i="2"/>
  <c r="S81" i="2"/>
  <c r="S61" i="2"/>
  <c r="S69" i="2"/>
  <c r="S63" i="2"/>
  <c r="S56" i="2"/>
  <c r="S38" i="2"/>
  <c r="S80" i="2"/>
  <c r="S68" i="2"/>
  <c r="S62" i="2"/>
  <c r="S52" i="2"/>
  <c r="S26" i="2"/>
  <c r="S18" i="2"/>
  <c r="S53" i="2"/>
  <c r="S40" i="2"/>
  <c r="S25" i="2"/>
  <c r="S54" i="2"/>
  <c r="S60" i="2"/>
  <c r="S59" i="2"/>
  <c r="S55" i="2"/>
  <c r="S43" i="2"/>
  <c r="S49" i="2"/>
  <c r="S19" i="2"/>
  <c r="S76" i="2"/>
  <c r="S34" i="2"/>
  <c r="S32" i="2"/>
  <c r="S24" i="2"/>
  <c r="S20" i="2"/>
  <c r="S65" i="2"/>
  <c r="S45" i="2"/>
  <c r="S42" i="2"/>
  <c r="S31" i="2"/>
  <c r="S89" i="2"/>
  <c r="S83" i="2"/>
  <c r="S50" i="2"/>
  <c r="S30" i="2"/>
  <c r="S21" i="2"/>
  <c r="S8" i="2"/>
  <c r="S64" i="2"/>
  <c r="S15" i="2"/>
  <c r="S14" i="2"/>
  <c r="S46" i="2"/>
  <c r="S13" i="2"/>
  <c r="S86" i="2"/>
  <c r="S23" i="2"/>
  <c r="S22" i="2"/>
  <c r="S51" i="2"/>
  <c r="S41" i="2"/>
  <c r="S36" i="2"/>
  <c r="S28" i="2"/>
  <c r="S27" i="2"/>
  <c r="S58" i="2"/>
  <c r="S37" i="2"/>
  <c r="S70" i="2"/>
  <c r="S48" i="2"/>
  <c r="S35" i="2"/>
  <c r="S10" i="2"/>
  <c r="S6" i="2"/>
  <c r="S29" i="2"/>
  <c r="S12" i="2"/>
  <c r="S4" i="2"/>
  <c r="S44" i="2"/>
  <c r="S5" i="2"/>
  <c r="S39" i="2"/>
  <c r="S3" i="2"/>
  <c r="S17" i="2"/>
  <c r="S93" i="2"/>
  <c r="S9" i="2"/>
  <c r="S73" i="2"/>
  <c r="S33" i="2"/>
  <c r="S11" i="2"/>
  <c r="S7" i="2"/>
  <c r="S16" i="2"/>
  <c r="AA51" i="2"/>
  <c r="AG51" i="2"/>
  <c r="AF51" i="2"/>
  <c r="AE51" i="2"/>
  <c r="AC51" i="2"/>
  <c r="Z51" i="2"/>
  <c r="Y51" i="2"/>
  <c r="AF3" i="2"/>
  <c r="AF4" i="2"/>
  <c r="AA4" i="2"/>
  <c r="AB24" i="2"/>
  <c r="AF28" i="2"/>
  <c r="AD28" i="2"/>
  <c r="AB28" i="2"/>
  <c r="Z28" i="2"/>
  <c r="AE28" i="2"/>
  <c r="AA28" i="2"/>
  <c r="Y28" i="2"/>
  <c r="AF42" i="2"/>
  <c r="Y42" i="2"/>
  <c r="AC42" i="2"/>
  <c r="AA42" i="2"/>
  <c r="AB42" i="2"/>
  <c r="AG42" i="2"/>
  <c r="AB47" i="2"/>
  <c r="AD76" i="2"/>
  <c r="Z76" i="2"/>
  <c r="Y76" i="2"/>
  <c r="AF76" i="2"/>
  <c r="AC76" i="2"/>
  <c r="AA76" i="2"/>
  <c r="AG76" i="2"/>
  <c r="AB76" i="2"/>
  <c r="AE76" i="2"/>
  <c r="AG12" i="2"/>
  <c r="AE12" i="2"/>
  <c r="AB12" i="2"/>
  <c r="AI25" i="2"/>
  <c r="AJ26" i="2" s="1"/>
  <c r="AP26" i="2" s="1"/>
  <c r="AG30" i="2"/>
  <c r="AE30" i="2"/>
  <c r="AC30" i="2"/>
  <c r="AA30" i="2"/>
  <c r="Y30" i="2"/>
  <c r="AI30" i="2" s="1"/>
  <c r="AJ30" i="2" s="1"/>
  <c r="AP30" i="2" s="1"/>
  <c r="AD30" i="2"/>
  <c r="Z30" i="2"/>
  <c r="Y10" i="2"/>
  <c r="AI10" i="2" s="1"/>
  <c r="AF10" i="2"/>
  <c r="AB10" i="2"/>
  <c r="AE47" i="2"/>
  <c r="AA47" i="2"/>
  <c r="AF47" i="2"/>
  <c r="AC47" i="2"/>
  <c r="Z47" i="2"/>
  <c r="Y47" i="2"/>
  <c r="AG47" i="2"/>
  <c r="K2" i="2"/>
  <c r="L2" i="2"/>
  <c r="AC6" i="2"/>
  <c r="AF6" i="2"/>
  <c r="Y9" i="2"/>
  <c r="Z15" i="2"/>
  <c r="AI15" i="2" s="1"/>
  <c r="AF15" i="2"/>
  <c r="AD15" i="2"/>
  <c r="AA15" i="2"/>
  <c r="AD20" i="2"/>
  <c r="AB20" i="2"/>
  <c r="AI20" i="2" s="1"/>
  <c r="AG20" i="2"/>
  <c r="AA20" i="2"/>
  <c r="AC21" i="2"/>
  <c r="AA21" i="2"/>
  <c r="AB21" i="2"/>
  <c r="Y21" i="2"/>
  <c r="AF21" i="2"/>
  <c r="AB22" i="2"/>
  <c r="Z22" i="2"/>
  <c r="AF22" i="2"/>
  <c r="AD22" i="2"/>
  <c r="AC22" i="2"/>
  <c r="Y22" i="2"/>
  <c r="AA23" i="2"/>
  <c r="Y23" i="2"/>
  <c r="AI23" i="2" s="1"/>
  <c r="AG23" i="2"/>
  <c r="AF23" i="2"/>
  <c r="AD23" i="2"/>
  <c r="AE57" i="2"/>
  <c r="AA57" i="2"/>
  <c r="Y57" i="2"/>
  <c r="AG57" i="2"/>
  <c r="AD57" i="2"/>
  <c r="AB57" i="2"/>
  <c r="Z57" i="2"/>
  <c r="AF57" i="2"/>
  <c r="AC57" i="2"/>
  <c r="N2" i="2"/>
  <c r="AA9" i="2"/>
  <c r="AE71" i="2"/>
  <c r="AA71" i="2"/>
  <c r="Z71" i="2"/>
  <c r="AI71" i="2" s="1"/>
  <c r="AG71" i="2"/>
  <c r="AF71" i="2"/>
  <c r="AD71" i="2"/>
  <c r="AB71" i="2"/>
  <c r="AC71" i="2"/>
  <c r="AI34" i="2"/>
  <c r="O2" i="2"/>
  <c r="AB9" i="2"/>
  <c r="AE55" i="2"/>
  <c r="Y61" i="2"/>
  <c r="AG61" i="2"/>
  <c r="AE61" i="2"/>
  <c r="AD61" i="2"/>
  <c r="AF61" i="2"/>
  <c r="AB61" i="2"/>
  <c r="Z61" i="2"/>
  <c r="Z24" i="2"/>
  <c r="Y24" i="2"/>
  <c r="AG24" i="2"/>
  <c r="AC24" i="2"/>
  <c r="P2" i="2"/>
  <c r="Y3" i="2"/>
  <c r="AI3" i="2" s="1"/>
  <c r="AJ3" i="2" s="1"/>
  <c r="AP3" i="2" s="1"/>
  <c r="Z4" i="2"/>
  <c r="AD9" i="2"/>
  <c r="AF13" i="2"/>
  <c r="AD13" i="2"/>
  <c r="AA13" i="2"/>
  <c r="AI13" i="2" s="1"/>
  <c r="Y16" i="2"/>
  <c r="AG16" i="2"/>
  <c r="AE16" i="2"/>
  <c r="AB16" i="2"/>
  <c r="AG32" i="2"/>
  <c r="Z32" i="2"/>
  <c r="AB32" i="2"/>
  <c r="Y32" i="2"/>
  <c r="AD32" i="2"/>
  <c r="AI40" i="2"/>
  <c r="AB68" i="2"/>
  <c r="AD68" i="2"/>
  <c r="Y68" i="2"/>
  <c r="AG68" i="2"/>
  <c r="AE68" i="2"/>
  <c r="AC68" i="2"/>
  <c r="AF68" i="2"/>
  <c r="AE9" i="2"/>
  <c r="Y12" i="2"/>
  <c r="Q2" i="2"/>
  <c r="Z3" i="2"/>
  <c r="AG55" i="2"/>
  <c r="AC55" i="2"/>
  <c r="AA55" i="2"/>
  <c r="Z55" i="2"/>
  <c r="AD55" i="2"/>
  <c r="Y55" i="2"/>
  <c r="AB55" i="2"/>
  <c r="AA3" i="2"/>
  <c r="AC4" i="2"/>
  <c r="AD5" i="2"/>
  <c r="Y5" i="2"/>
  <c r="AI5" i="2" s="1"/>
  <c r="AG5" i="2"/>
  <c r="Y6" i="2"/>
  <c r="AB7" i="2"/>
  <c r="Z7" i="2"/>
  <c r="AI7" i="2" s="1"/>
  <c r="AE7" i="2"/>
  <c r="Z10" i="2"/>
  <c r="AG11" i="2"/>
  <c r="AD11" i="2"/>
  <c r="Z11" i="2"/>
  <c r="AI11" i="2" s="1"/>
  <c r="AJ11" i="2" s="1"/>
  <c r="AP11" i="2" s="1"/>
  <c r="Z12" i="2"/>
  <c r="AI29" i="2"/>
  <c r="R2" i="2"/>
  <c r="M2" i="2"/>
  <c r="Z9" i="2"/>
  <c r="AG9" i="2"/>
  <c r="AC9" i="2"/>
  <c r="AB51" i="2"/>
  <c r="AF72" i="2"/>
  <c r="AE72" i="2"/>
  <c r="AC72" i="2"/>
  <c r="AA72" i="2"/>
  <c r="AD72" i="2"/>
  <c r="Z72" i="2"/>
  <c r="AG72" i="2"/>
  <c r="Y72" i="2"/>
  <c r="Y75" i="2"/>
  <c r="AG75" i="2"/>
  <c r="AF75" i="2"/>
  <c r="AD75" i="2"/>
  <c r="AA75" i="2"/>
  <c r="Z75" i="2"/>
  <c r="AE75" i="2"/>
  <c r="AB75" i="2"/>
  <c r="AG37" i="2"/>
  <c r="Z37" i="2"/>
  <c r="AD37" i="2"/>
  <c r="AB37" i="2"/>
  <c r="Y37" i="2"/>
  <c r="AI37" i="2" s="1"/>
  <c r="AF37" i="2"/>
  <c r="AC37" i="2"/>
  <c r="AA37" i="2"/>
  <c r="AF48" i="2"/>
  <c r="AC48" i="2"/>
  <c r="AG48" i="2"/>
  <c r="AD48" i="2"/>
  <c r="AA48" i="2"/>
  <c r="Y48" i="2"/>
  <c r="AB48" i="2"/>
  <c r="AD51" i="2"/>
  <c r="AF58" i="2"/>
  <c r="AD58" i="2"/>
  <c r="AC58" i="2"/>
  <c r="AG58" i="2"/>
  <c r="AE58" i="2"/>
  <c r="AB58" i="2"/>
  <c r="AA58" i="2"/>
  <c r="Y58" i="2"/>
  <c r="AG60" i="2"/>
  <c r="AC60" i="2"/>
  <c r="AI60" i="2" s="1"/>
  <c r="AA60" i="2"/>
  <c r="Z60" i="2"/>
  <c r="AB60" i="2"/>
  <c r="AD60" i="2"/>
  <c r="Y19" i="2"/>
  <c r="Z14" i="2"/>
  <c r="AI14" i="2" s="1"/>
  <c r="AJ14" i="2" s="1"/>
  <c r="AP14" i="2" s="1"/>
  <c r="AE67" i="2"/>
  <c r="AG67" i="2"/>
  <c r="AB67" i="2"/>
  <c r="Z67" i="2"/>
  <c r="Y67" i="2"/>
  <c r="AF67" i="2"/>
  <c r="AC67" i="2"/>
  <c r="Z70" i="2"/>
  <c r="AG70" i="2"/>
  <c r="Y70" i="2"/>
  <c r="AF70" i="2"/>
  <c r="AE70" i="2"/>
  <c r="AD70" i="2"/>
  <c r="AC70" i="2"/>
  <c r="AG27" i="2"/>
  <c r="AE27" i="2"/>
  <c r="AC27" i="2"/>
  <c r="AI27" i="2" s="1"/>
  <c r="AJ27" i="2" s="1"/>
  <c r="AP27" i="2" s="1"/>
  <c r="AA27" i="2"/>
  <c r="AB36" i="2"/>
  <c r="AG36" i="2"/>
  <c r="AF36" i="2"/>
  <c r="AD36" i="2"/>
  <c r="AA36" i="2"/>
  <c r="Y36" i="2"/>
  <c r="AI36" i="2" s="1"/>
  <c r="AI59" i="2"/>
  <c r="AG74" i="2"/>
  <c r="AC74" i="2"/>
  <c r="AB74" i="2"/>
  <c r="Z74" i="2"/>
  <c r="AF74" i="2"/>
  <c r="AD74" i="2"/>
  <c r="AA74" i="2"/>
  <c r="AE74" i="2"/>
  <c r="Y74" i="2"/>
  <c r="AC14" i="2"/>
  <c r="AF19" i="2"/>
  <c r="AD19" i="2"/>
  <c r="AI35" i="2"/>
  <c r="AI50" i="2"/>
  <c r="AC63" i="2"/>
  <c r="Z63" i="2"/>
  <c r="AI63" i="2" s="1"/>
  <c r="AG63" i="2"/>
  <c r="AF63" i="2"/>
  <c r="AA63" i="2"/>
  <c r="AA41" i="2"/>
  <c r="AF41" i="2"/>
  <c r="AE41" i="2"/>
  <c r="AC41" i="2"/>
  <c r="Z41" i="2"/>
  <c r="AI41" i="2" s="1"/>
  <c r="AI45" i="2"/>
  <c r="AA46" i="2"/>
  <c r="AF46" i="2"/>
  <c r="AG46" i="2"/>
  <c r="AD46" i="2"/>
  <c r="AB46" i="2"/>
  <c r="Y46" i="2"/>
  <c r="Z38" i="2"/>
  <c r="AE38" i="2"/>
  <c r="AI78" i="2"/>
  <c r="AF39" i="2"/>
  <c r="Y43" i="2"/>
  <c r="AD43" i="2"/>
  <c r="AF44" i="2"/>
  <c r="AF66" i="2"/>
  <c r="AG66" i="2"/>
  <c r="AD66" i="2"/>
  <c r="AC66" i="2"/>
  <c r="AI66" i="2" s="1"/>
  <c r="AE79" i="2"/>
  <c r="AG79" i="2"/>
  <c r="AF79" i="2"/>
  <c r="AC79" i="2"/>
  <c r="Z79" i="2"/>
  <c r="AD79" i="2"/>
  <c r="AA79" i="2"/>
  <c r="Y79" i="2"/>
  <c r="AE92" i="2"/>
  <c r="AC92" i="2"/>
  <c r="AB92" i="2"/>
  <c r="Z92" i="2"/>
  <c r="Y92" i="2"/>
  <c r="AI92" i="2" s="1"/>
  <c r="AF92" i="2"/>
  <c r="AG92" i="2"/>
  <c r="AA92" i="2"/>
  <c r="AI94" i="2"/>
  <c r="AG95" i="2"/>
  <c r="AC95" i="2"/>
  <c r="Z95" i="2"/>
  <c r="AD95" i="2"/>
  <c r="AB95" i="2"/>
  <c r="AA95" i="2"/>
  <c r="AE95" i="2"/>
  <c r="AF95" i="2"/>
  <c r="Y95" i="2"/>
  <c r="Y33" i="2"/>
  <c r="AI33" i="2" s="1"/>
  <c r="AD33" i="2"/>
  <c r="AF53" i="2"/>
  <c r="AD53" i="2"/>
  <c r="AC53" i="2"/>
  <c r="AI53" i="2" s="1"/>
  <c r="Y38" i="2"/>
  <c r="AF52" i="2"/>
  <c r="AB52" i="2"/>
  <c r="Z52" i="2"/>
  <c r="Y52" i="2"/>
  <c r="AE62" i="2"/>
  <c r="AA62" i="2"/>
  <c r="Y62" i="2"/>
  <c r="AI85" i="2"/>
  <c r="AB38" i="2"/>
  <c r="Y39" i="2"/>
  <c r="AA43" i="2"/>
  <c r="Y44" i="2"/>
  <c r="AI44" i="2" s="1"/>
  <c r="AF82" i="2"/>
  <c r="Y82" i="2"/>
  <c r="AC82" i="2"/>
  <c r="AB82" i="2"/>
  <c r="AE82" i="2"/>
  <c r="AD82" i="2"/>
  <c r="AA82" i="2"/>
  <c r="AB89" i="2"/>
  <c r="AG89" i="2"/>
  <c r="AF89" i="2"/>
  <c r="AE89" i="2"/>
  <c r="AD89" i="2"/>
  <c r="AA89" i="2"/>
  <c r="Y89" i="2"/>
  <c r="AI89" i="2" s="1"/>
  <c r="Y96" i="2"/>
  <c r="AI96" i="2" s="1"/>
  <c r="AJ97" i="2" s="1"/>
  <c r="AP97" i="2" s="1"/>
  <c r="AG96" i="2"/>
  <c r="AD96" i="2"/>
  <c r="AC96" i="2"/>
  <c r="AB96" i="2"/>
  <c r="AA96" i="2"/>
  <c r="AE96" i="2"/>
  <c r="AG54" i="2"/>
  <c r="AI54" i="2" s="1"/>
  <c r="AE56" i="2"/>
  <c r="AI56" i="2" s="1"/>
  <c r="AG69" i="2"/>
  <c r="AB69" i="2"/>
  <c r="AI69" i="2" s="1"/>
  <c r="Z86" i="2"/>
  <c r="Y100" i="2"/>
  <c r="AD100" i="2"/>
  <c r="Z100" i="2"/>
  <c r="AG100" i="2"/>
  <c r="AF100" i="2"/>
  <c r="AC100" i="2"/>
  <c r="AA100" i="2"/>
  <c r="AB100" i="2"/>
  <c r="AJ107" i="2"/>
  <c r="AP107" i="2" s="1"/>
  <c r="AI80" i="2"/>
  <c r="AF93" i="2"/>
  <c r="AC93" i="2"/>
  <c r="AD93" i="2"/>
  <c r="AB93" i="2"/>
  <c r="Z93" i="2"/>
  <c r="Y93" i="2"/>
  <c r="AG93" i="2"/>
  <c r="AI118" i="2"/>
  <c r="AB78" i="2"/>
  <c r="AA78" i="2"/>
  <c r="AG78" i="2"/>
  <c r="AD78" i="2"/>
  <c r="AA86" i="2"/>
  <c r="AF86" i="2"/>
  <c r="AD86" i="2"/>
  <c r="AC86" i="2"/>
  <c r="Y86" i="2"/>
  <c r="AG86" i="2"/>
  <c r="AC65" i="2"/>
  <c r="AI65" i="2" s="1"/>
  <c r="AA69" i="2"/>
  <c r="AB81" i="2"/>
  <c r="AG81" i="2"/>
  <c r="AF81" i="2"/>
  <c r="AE81" i="2"/>
  <c r="AA81" i="2"/>
  <c r="Z81" i="2"/>
  <c r="AI81" i="2" s="1"/>
  <c r="Y77" i="2"/>
  <c r="AI77" i="2" s="1"/>
  <c r="Z91" i="2"/>
  <c r="AE91" i="2"/>
  <c r="AB77" i="2"/>
  <c r="AA80" i="2"/>
  <c r="AF87" i="2"/>
  <c r="Y87" i="2"/>
  <c r="AD77" i="2"/>
  <c r="AD80" i="2"/>
  <c r="AG88" i="2"/>
  <c r="Y91" i="2"/>
  <c r="AD101" i="2"/>
  <c r="AG101" i="2"/>
  <c r="AE101" i="2"/>
  <c r="AC101" i="2"/>
  <c r="AA101" i="2"/>
  <c r="AI101" i="2" s="1"/>
  <c r="AA110" i="2"/>
  <c r="AE112" i="2"/>
  <c r="Y73" i="2"/>
  <c r="AI73" i="2" s="1"/>
  <c r="AE80" i="2"/>
  <c r="AA91" i="2"/>
  <c r="AF110" i="2"/>
  <c r="AG112" i="2"/>
  <c r="AC112" i="2"/>
  <c r="AB112" i="2"/>
  <c r="Z112" i="2"/>
  <c r="AD112" i="2"/>
  <c r="Y112" i="2"/>
  <c r="AE110" i="2"/>
  <c r="AD110" i="2"/>
  <c r="AB110" i="2"/>
  <c r="Y110" i="2"/>
  <c r="AC110" i="2"/>
  <c r="Z110" i="2"/>
  <c r="AE104" i="2"/>
  <c r="AA104" i="2"/>
  <c r="Z104" i="2"/>
  <c r="AD104" i="2"/>
  <c r="AB104" i="2"/>
  <c r="Y104" i="2"/>
  <c r="AE109" i="2"/>
  <c r="AA109" i="2"/>
  <c r="Z109" i="2"/>
  <c r="AI109" i="2" s="1"/>
  <c r="AG109" i="2"/>
  <c r="AB109" i="2"/>
  <c r="AF109" i="2"/>
  <c r="Z133" i="2"/>
  <c r="Y133" i="2"/>
  <c r="AI133" i="2" s="1"/>
  <c r="AF133" i="2"/>
  <c r="AE133" i="2"/>
  <c r="AD133" i="2"/>
  <c r="AG133" i="2"/>
  <c r="AC133" i="2"/>
  <c r="AA133" i="2"/>
  <c r="AB133" i="2"/>
  <c r="Z83" i="2"/>
  <c r="AI83" i="2" s="1"/>
  <c r="AB87" i="2"/>
  <c r="Y88" i="2"/>
  <c r="AI88" i="2" s="1"/>
  <c r="AG90" i="2"/>
  <c r="Z90" i="2"/>
  <c r="AI90" i="2" s="1"/>
  <c r="AF91" i="2"/>
  <c r="AE114" i="2"/>
  <c r="AI114" i="2" s="1"/>
  <c r="AA114" i="2"/>
  <c r="Z114" i="2"/>
  <c r="AG114" i="2"/>
  <c r="AD114" i="2"/>
  <c r="AI123" i="2"/>
  <c r="AD124" i="2"/>
  <c r="AB124" i="2"/>
  <c r="Y124" i="2"/>
  <c r="AC124" i="2"/>
  <c r="AA124" i="2"/>
  <c r="AF124" i="2"/>
  <c r="AE124" i="2"/>
  <c r="AA98" i="2"/>
  <c r="AF98" i="2"/>
  <c r="AI126" i="2"/>
  <c r="AF99" i="2"/>
  <c r="Y99" i="2"/>
  <c r="AI99" i="2" s="1"/>
  <c r="AB111" i="2"/>
  <c r="AG111" i="2"/>
  <c r="AD111" i="2"/>
  <c r="AA128" i="2"/>
  <c r="Z128" i="2"/>
  <c r="AG128" i="2"/>
  <c r="AF128" i="2"/>
  <c r="AE128" i="2"/>
  <c r="AB128" i="2"/>
  <c r="Y128" i="2"/>
  <c r="AD128" i="2"/>
  <c r="AF105" i="2"/>
  <c r="AE105" i="2"/>
  <c r="AC105" i="2"/>
  <c r="AI105" i="2" s="1"/>
  <c r="Z105" i="2"/>
  <c r="Y98" i="2"/>
  <c r="AF115" i="2"/>
  <c r="AE115" i="2"/>
  <c r="AC115" i="2"/>
  <c r="Z115" i="2"/>
  <c r="AI115" i="2" s="1"/>
  <c r="AI142" i="2"/>
  <c r="AI138" i="2"/>
  <c r="AD98" i="2"/>
  <c r="AB99" i="2"/>
  <c r="Z103" i="2"/>
  <c r="AG103" i="2"/>
  <c r="AE103" i="2"/>
  <c r="Z111" i="2"/>
  <c r="AI111" i="2" s="1"/>
  <c r="AB116" i="2"/>
  <c r="AA116" i="2"/>
  <c r="AI116" i="2" s="1"/>
  <c r="AG116" i="2"/>
  <c r="AD116" i="2"/>
  <c r="AI121" i="2"/>
  <c r="AI139" i="2"/>
  <c r="AF108" i="2"/>
  <c r="AI108" i="2" s="1"/>
  <c r="AE113" i="2"/>
  <c r="AI113" i="2" s="1"/>
  <c r="Z117" i="2"/>
  <c r="AI117" i="2" s="1"/>
  <c r="AF118" i="2"/>
  <c r="AE118" i="2"/>
  <c r="Z125" i="2"/>
  <c r="AI125" i="2" s="1"/>
  <c r="AE134" i="2"/>
  <c r="AD134" i="2"/>
  <c r="AB134" i="2"/>
  <c r="Y134" i="2"/>
  <c r="Z123" i="2"/>
  <c r="AF123" i="2"/>
  <c r="AE123" i="2"/>
  <c r="AE125" i="2"/>
  <c r="AF129" i="2"/>
  <c r="AE129" i="2"/>
  <c r="AC129" i="2"/>
  <c r="Z129" i="2"/>
  <c r="Y129" i="2"/>
  <c r="Z130" i="2"/>
  <c r="AI130" i="2" s="1"/>
  <c r="AC132" i="2"/>
  <c r="AI136" i="2"/>
  <c r="AC137" i="2"/>
  <c r="Y119" i="2"/>
  <c r="AG135" i="2"/>
  <c r="AD135" i="2"/>
  <c r="AC135" i="2"/>
  <c r="AB135" i="2"/>
  <c r="AI135" i="2" s="1"/>
  <c r="AG125" i="2"/>
  <c r="AD125" i="2"/>
  <c r="AC125" i="2"/>
  <c r="AB125" i="2"/>
  <c r="AG132" i="2"/>
  <c r="AF132" i="2"/>
  <c r="AD132" i="2"/>
  <c r="AA132" i="2"/>
  <c r="Z132" i="2"/>
  <c r="Y132" i="2"/>
  <c r="AI132" i="2" s="1"/>
  <c r="AG137" i="2"/>
  <c r="AF137" i="2"/>
  <c r="AD137" i="2"/>
  <c r="AA137" i="2"/>
  <c r="Z137" i="2"/>
  <c r="Y137" i="2"/>
  <c r="AG130" i="2"/>
  <c r="AD130" i="2"/>
  <c r="AC130" i="2"/>
  <c r="AB130" i="2"/>
  <c r="Z119" i="2"/>
  <c r="Z134" i="2"/>
  <c r="AI141" i="2"/>
  <c r="AC120" i="2"/>
  <c r="AI120" i="2" s="1"/>
  <c r="AA122" i="2"/>
  <c r="AI122" i="2" s="1"/>
  <c r="Z127" i="2"/>
  <c r="AI127" i="2" s="1"/>
  <c r="AF131" i="2"/>
  <c r="AD144" i="2"/>
  <c r="AG145" i="2"/>
  <c r="AE145" i="2"/>
  <c r="AC145" i="2"/>
  <c r="AG150" i="2"/>
  <c r="AE150" i="2"/>
  <c r="AC150" i="2"/>
  <c r="AB122" i="2"/>
  <c r="AA127" i="2"/>
  <c r="AG131" i="2"/>
  <c r="AB140" i="2"/>
  <c r="AI140" i="2" s="1"/>
  <c r="AF144" i="2"/>
  <c r="Y149" i="2"/>
  <c r="AF152" i="2"/>
  <c r="AE152" i="2"/>
  <c r="AC152" i="2"/>
  <c r="AA152" i="2"/>
  <c r="Y152" i="2"/>
  <c r="AB156" i="2"/>
  <c r="AA156" i="2"/>
  <c r="Z156" i="2"/>
  <c r="Y156" i="2"/>
  <c r="AG156" i="2"/>
  <c r="AF156" i="2"/>
  <c r="AE156" i="2"/>
  <c r="AF162" i="2"/>
  <c r="AE162" i="2"/>
  <c r="AD162" i="2"/>
  <c r="AC162" i="2"/>
  <c r="AB162" i="2"/>
  <c r="AA162" i="2"/>
  <c r="Z162" i="2"/>
  <c r="Y162" i="2"/>
  <c r="AG162" i="2"/>
  <c r="AI166" i="2"/>
  <c r="AB127" i="2"/>
  <c r="AA149" i="2"/>
  <c r="Z151" i="2"/>
  <c r="AE144" i="2"/>
  <c r="AC144" i="2"/>
  <c r="AA144" i="2"/>
  <c r="Y144" i="2"/>
  <c r="AE127" i="2"/>
  <c r="Y131" i="2"/>
  <c r="AA139" i="2"/>
  <c r="AA143" i="2"/>
  <c r="Y143" i="2"/>
  <c r="AI143" i="2" s="1"/>
  <c r="AG143" i="2"/>
  <c r="AI155" i="2"/>
  <c r="AI158" i="2"/>
  <c r="AI145" i="2"/>
  <c r="AE149" i="2"/>
  <c r="AD149" i="2"/>
  <c r="AB149" i="2"/>
  <c r="Z149" i="2"/>
  <c r="Z145" i="2"/>
  <c r="Z150" i="2"/>
  <c r="AI150" i="2" s="1"/>
  <c r="AB151" i="2"/>
  <c r="AA151" i="2"/>
  <c r="Y151" i="2"/>
  <c r="AG151" i="2"/>
  <c r="AG157" i="2"/>
  <c r="AF157" i="2"/>
  <c r="AE157" i="2"/>
  <c r="AD157" i="2"/>
  <c r="AC157" i="2"/>
  <c r="AB157" i="2"/>
  <c r="Z157" i="2"/>
  <c r="Y157" i="2"/>
  <c r="AG154" i="2"/>
  <c r="AA163" i="2"/>
  <c r="AG167" i="2"/>
  <c r="AF171" i="2"/>
  <c r="AE171" i="2"/>
  <c r="AC171" i="2"/>
  <c r="Z171" i="2"/>
  <c r="AF178" i="2"/>
  <c r="AE178" i="2"/>
  <c r="AC178" i="2"/>
  <c r="AB178" i="2"/>
  <c r="Z178" i="2"/>
  <c r="Y179" i="2"/>
  <c r="AI179" i="2" s="1"/>
  <c r="AD188" i="2"/>
  <c r="AC188" i="2"/>
  <c r="AB188" i="2"/>
  <c r="AA188" i="2"/>
  <c r="Z188" i="2"/>
  <c r="Y188" i="2"/>
  <c r="AG188" i="2"/>
  <c r="AB163" i="2"/>
  <c r="AI163" i="2" s="1"/>
  <c r="Y165" i="2"/>
  <c r="AI172" i="2"/>
  <c r="Z179" i="2"/>
  <c r="AG186" i="2"/>
  <c r="AF186" i="2"/>
  <c r="AE186" i="2"/>
  <c r="AD186" i="2"/>
  <c r="AC186" i="2"/>
  <c r="AI186" i="2" s="1"/>
  <c r="AB186" i="2"/>
  <c r="AA186" i="2"/>
  <c r="Z186" i="2"/>
  <c r="AA147" i="2"/>
  <c r="AI147" i="2" s="1"/>
  <c r="AF148" i="2"/>
  <c r="AI148" i="2" s="1"/>
  <c r="AC163" i="2"/>
  <c r="Z165" i="2"/>
  <c r="AF168" i="2"/>
  <c r="AC168" i="2"/>
  <c r="Z172" i="2"/>
  <c r="AB179" i="2"/>
  <c r="AA165" i="2"/>
  <c r="AC147" i="2"/>
  <c r="Y154" i="2"/>
  <c r="AC160" i="2"/>
  <c r="AE163" i="2"/>
  <c r="AB165" i="2"/>
  <c r="Y167" i="2"/>
  <c r="AC172" i="2"/>
  <c r="AG174" i="2"/>
  <c r="AF174" i="2"/>
  <c r="AD174" i="2"/>
  <c r="AA174" i="2"/>
  <c r="AI174" i="2" s="1"/>
  <c r="Y177" i="2"/>
  <c r="AF163" i="2"/>
  <c r="AC165" i="2"/>
  <c r="AG179" i="2"/>
  <c r="AF179" i="2"/>
  <c r="AD179" i="2"/>
  <c r="AA179" i="2"/>
  <c r="AI180" i="2"/>
  <c r="AI189" i="2"/>
  <c r="Z146" i="2"/>
  <c r="AI146" i="2" s="1"/>
  <c r="AE147" i="2"/>
  <c r="AA154" i="2"/>
  <c r="Z159" i="2"/>
  <c r="AI159" i="2" s="1"/>
  <c r="AE160" i="2"/>
  <c r="Z164" i="2"/>
  <c r="AD165" i="2"/>
  <c r="AA167" i="2"/>
  <c r="AD170" i="2"/>
  <c r="AI170" i="2" s="1"/>
  <c r="AA170" i="2"/>
  <c r="Z170" i="2"/>
  <c r="AG170" i="2"/>
  <c r="AC177" i="2"/>
  <c r="AE165" i="2"/>
  <c r="Y171" i="2"/>
  <c r="AA172" i="2"/>
  <c r="AG172" i="2"/>
  <c r="AD172" i="2"/>
  <c r="AI190" i="2"/>
  <c r="AC154" i="2"/>
  <c r="AB159" i="2"/>
  <c r="AB164" i="2"/>
  <c r="AF165" i="2"/>
  <c r="AC167" i="2"/>
  <c r="Z168" i="2"/>
  <c r="AI168" i="2" s="1"/>
  <c r="AA171" i="2"/>
  <c r="AC175" i="2"/>
  <c r="AB175" i="2"/>
  <c r="Z175" i="2"/>
  <c r="Y175" i="2"/>
  <c r="AF175" i="2"/>
  <c r="Y178" i="2"/>
  <c r="AI178" i="2" s="1"/>
  <c r="AA168" i="2"/>
  <c r="AB171" i="2"/>
  <c r="AA177" i="2"/>
  <c r="Z177" i="2"/>
  <c r="AG177" i="2"/>
  <c r="AD177" i="2"/>
  <c r="AA178" i="2"/>
  <c r="AG181" i="2"/>
  <c r="AF181" i="2"/>
  <c r="AE181" i="2"/>
  <c r="AD181" i="2"/>
  <c r="AC181" i="2"/>
  <c r="AB181" i="2"/>
  <c r="AA181" i="2"/>
  <c r="AI181" i="2" s="1"/>
  <c r="Z181" i="2"/>
  <c r="AA184" i="2"/>
  <c r="AI184" i="2" s="1"/>
  <c r="AF185" i="2"/>
  <c r="AF193" i="2"/>
  <c r="AF198" i="2"/>
  <c r="AC184" i="2"/>
  <c r="Y173" i="2"/>
  <c r="AI173" i="2" s="1"/>
  <c r="AF182" i="2"/>
  <c r="AI182" i="2" s="1"/>
  <c r="Y183" i="2"/>
  <c r="AD184" i="2"/>
  <c r="AE187" i="2"/>
  <c r="AC189" i="2"/>
  <c r="AA191" i="2"/>
  <c r="AE192" i="2"/>
  <c r="AA194" i="2"/>
  <c r="AI194" i="2" s="1"/>
  <c r="AF195" i="2"/>
  <c r="Y196" i="2"/>
  <c r="AD197" i="2"/>
  <c r="AI197" i="2" s="1"/>
  <c r="AB199" i="2"/>
  <c r="AG200" i="2"/>
  <c r="AE184" i="2"/>
  <c r="Z196" i="2"/>
  <c r="AA173" i="2"/>
  <c r="AA183" i="2"/>
  <c r="AF184" i="2"/>
  <c r="Y185" i="2"/>
  <c r="AC191" i="2"/>
  <c r="Y193" i="2"/>
  <c r="AC194" i="2"/>
  <c r="AA196" i="2"/>
  <c r="Y198" i="2"/>
  <c r="AB173" i="2"/>
  <c r="AB183" i="2"/>
  <c r="Z185" i="2"/>
  <c r="AD191" i="2"/>
  <c r="Z193" i="2"/>
  <c r="AD194" i="2"/>
  <c r="AB196" i="2"/>
  <c r="AG197" i="2"/>
  <c r="Z198" i="2"/>
  <c r="AE199" i="2"/>
  <c r="AI199" i="2" s="1"/>
  <c r="AA193" i="2"/>
  <c r="AE194" i="2"/>
  <c r="AC196" i="2"/>
  <c r="AA198" i="2"/>
  <c r="AF199" i="2"/>
  <c r="Y200" i="2"/>
  <c r="AB185" i="2"/>
  <c r="AF191" i="2"/>
  <c r="AI191" i="2" s="1"/>
  <c r="AB193" i="2"/>
  <c r="AF194" i="2"/>
  <c r="Y195" i="2"/>
  <c r="AD196" i="2"/>
  <c r="AB198" i="2"/>
  <c r="Z200" i="2"/>
  <c r="Y169" i="2"/>
  <c r="AI169" i="2" s="1"/>
  <c r="Y187" i="2"/>
  <c r="Y192" i="2"/>
  <c r="AI192" i="2" s="1"/>
  <c r="AC193" i="2"/>
  <c r="Z195" i="2"/>
  <c r="AE196" i="2"/>
  <c r="AC198" i="2"/>
  <c r="AA200" i="2"/>
  <c r="AA195" i="2"/>
  <c r="AF196" i="2"/>
  <c r="AD198" i="2"/>
  <c r="AB200" i="2"/>
  <c r="Z2" i="1"/>
  <c r="AG151" i="1"/>
  <c r="AG146" i="1"/>
  <c r="AD200" i="1"/>
  <c r="Y187" i="1"/>
  <c r="AG133" i="1"/>
  <c r="AE181" i="1"/>
  <c r="AA133" i="1"/>
  <c r="Z181" i="1"/>
  <c r="AD176" i="1"/>
  <c r="AG175" i="1"/>
  <c r="AD169" i="1"/>
  <c r="Z194" i="1"/>
  <c r="Z121" i="1"/>
  <c r="AF191" i="1"/>
  <c r="AF175" i="1"/>
  <c r="AA157" i="1"/>
  <c r="AD157" i="1"/>
  <c r="AG187" i="1"/>
  <c r="AD175" i="1"/>
  <c r="Z157" i="1"/>
  <c r="AE109" i="1"/>
  <c r="AG170" i="1"/>
  <c r="AD170" i="1"/>
  <c r="AC170" i="1"/>
  <c r="AG182" i="1"/>
  <c r="Z170" i="1"/>
  <c r="AF151" i="1"/>
  <c r="Y2" i="1"/>
  <c r="AD181" i="1"/>
  <c r="AD142" i="1"/>
  <c r="AE2" i="1"/>
  <c r="AA181" i="1"/>
  <c r="AD166" i="1"/>
  <c r="Q76" i="1"/>
  <c r="Q42" i="1"/>
  <c r="Q77" i="1"/>
  <c r="Q94" i="1"/>
  <c r="Q97" i="1"/>
  <c r="Q140" i="1"/>
  <c r="Q146" i="1"/>
  <c r="AB192" i="1"/>
  <c r="AF200" i="1"/>
  <c r="Z197" i="1"/>
  <c r="AA194" i="1"/>
  <c r="AD186" i="1"/>
  <c r="AC183" i="1"/>
  <c r="AF180" i="1"/>
  <c r="AA175" i="1"/>
  <c r="AD172" i="1"/>
  <c r="AE169" i="1"/>
  <c r="AA166" i="1"/>
  <c r="Z162" i="1"/>
  <c r="AA159" i="1"/>
  <c r="AD156" i="1"/>
  <c r="AA151" i="1"/>
  <c r="AD147" i="1"/>
  <c r="AA142" i="1"/>
  <c r="AG136" i="1"/>
  <c r="AD132" i="1"/>
  <c r="AD124" i="1"/>
  <c r="AA117" i="1"/>
  <c r="Y111" i="1"/>
  <c r="AG174" i="1"/>
  <c r="AB156" i="1"/>
  <c r="AB200" i="1"/>
  <c r="AF196" i="1"/>
  <c r="AG193" i="1"/>
  <c r="AA186" i="1"/>
  <c r="AD182" i="1"/>
  <c r="AB180" i="1"/>
  <c r="AD174" i="1"/>
  <c r="AA172" i="1"/>
  <c r="AA169" i="1"/>
  <c r="AD164" i="1"/>
  <c r="AE161" i="1"/>
  <c r="AG158" i="1"/>
  <c r="AA156" i="1"/>
  <c r="AD150" i="1"/>
  <c r="AA146" i="1"/>
  <c r="AA136" i="1"/>
  <c r="AE123" i="1"/>
  <c r="AF115" i="1"/>
  <c r="AB109" i="1"/>
  <c r="AG150" i="1"/>
  <c r="AF199" i="1"/>
  <c r="AD196" i="1"/>
  <c r="AE193" i="1"/>
  <c r="AA189" i="1"/>
  <c r="Z186" i="1"/>
  <c r="AC182" i="1"/>
  <c r="AA180" i="1"/>
  <c r="AC174" i="1"/>
  <c r="AG171" i="1"/>
  <c r="Z169" i="1"/>
  <c r="AB164" i="1"/>
  <c r="AD161" i="1"/>
  <c r="AC158" i="1"/>
  <c r="AC150" i="1"/>
  <c r="AG145" i="1"/>
  <c r="AF139" i="1"/>
  <c r="AG135" i="1"/>
  <c r="AF127" i="1"/>
  <c r="AF108" i="1"/>
  <c r="AG196" i="1"/>
  <c r="AC186" i="1"/>
  <c r="AB172" i="1"/>
  <c r="AG161" i="1"/>
  <c r="AD136" i="1"/>
  <c r="AD199" i="1"/>
  <c r="AB196" i="1"/>
  <c r="AD193" i="1"/>
  <c r="AE185" i="1"/>
  <c r="AA182" i="1"/>
  <c r="AG179" i="1"/>
  <c r="AA174" i="1"/>
  <c r="AC171" i="1"/>
  <c r="AG168" i="1"/>
  <c r="AG160" i="1"/>
  <c r="AA158" i="1"/>
  <c r="AD154" i="1"/>
  <c r="AA150" i="1"/>
  <c r="AD145" i="1"/>
  <c r="AD139" i="1"/>
  <c r="AF135" i="1"/>
  <c r="AD127" i="1"/>
  <c r="AF122" i="1"/>
  <c r="AE114" i="1"/>
  <c r="AB85" i="1"/>
  <c r="AB37" i="1"/>
  <c r="AD180" i="1"/>
  <c r="AA132" i="1"/>
  <c r="AA196" i="1"/>
  <c r="AA193" i="1"/>
  <c r="AG188" i="1"/>
  <c r="Z174" i="1"/>
  <c r="AA171" i="1"/>
  <c r="AF168" i="1"/>
  <c r="AG163" i="1"/>
  <c r="AF160" i="1"/>
  <c r="AG157" i="1"/>
  <c r="AC154" i="1"/>
  <c r="Z150" i="1"/>
  <c r="AA145" i="1"/>
  <c r="AD135" i="1"/>
  <c r="AA114" i="1"/>
  <c r="Y159" i="1"/>
  <c r="Z124" i="1"/>
  <c r="AG198" i="1"/>
  <c r="AG195" i="1"/>
  <c r="Z193" i="1"/>
  <c r="AG184" i="1"/>
  <c r="AG181" i="1"/>
  <c r="AE173" i="1"/>
  <c r="AD168" i="1"/>
  <c r="AF163" i="1"/>
  <c r="AD160" i="1"/>
  <c r="AE157" i="1"/>
  <c r="AG149" i="1"/>
  <c r="Z145" i="1"/>
  <c r="AG138" i="1"/>
  <c r="AA134" i="1"/>
  <c r="AG126" i="1"/>
  <c r="AC121" i="1"/>
  <c r="Z114" i="1"/>
  <c r="AC102" i="1"/>
  <c r="AD198" i="1"/>
  <c r="AF195" i="1"/>
  <c r="AG192" i="1"/>
  <c r="AF184" i="1"/>
  <c r="AD173" i="1"/>
  <c r="AB168" i="1"/>
  <c r="AB160" i="1"/>
  <c r="AG144" i="1"/>
  <c r="AD138" i="1"/>
  <c r="AD126" i="1"/>
  <c r="AE101" i="1"/>
  <c r="AC198" i="1"/>
  <c r="AD195" i="1"/>
  <c r="AF192" i="1"/>
  <c r="AD184" i="1"/>
  <c r="AA173" i="1"/>
  <c r="AA168" i="1"/>
  <c r="AG162" i="1"/>
  <c r="AA160" i="1"/>
  <c r="AG148" i="1"/>
  <c r="AD144" i="1"/>
  <c r="AC138" i="1"/>
  <c r="AD133" i="1"/>
  <c r="AC126" i="1"/>
  <c r="AF120" i="1"/>
  <c r="AF112" i="1"/>
  <c r="AA198" i="1"/>
  <c r="AA195" i="1"/>
  <c r="AD192" i="1"/>
  <c r="AB184" i="1"/>
  <c r="AD162" i="1"/>
  <c r="AG159" i="1"/>
  <c r="AF148" i="1"/>
  <c r="AA144" i="1"/>
  <c r="AA138" i="1"/>
  <c r="AA126" i="1"/>
  <c r="Z120" i="1"/>
  <c r="Z112" i="1"/>
  <c r="Z198" i="1"/>
  <c r="Y195" i="1"/>
  <c r="AA184" i="1"/>
  <c r="AG172" i="1"/>
  <c r="AC162" i="1"/>
  <c r="AF159" i="1"/>
  <c r="AG156" i="1"/>
  <c r="AD148" i="1"/>
  <c r="AG137" i="1"/>
  <c r="Z133" i="1"/>
  <c r="Y120" i="1"/>
  <c r="AB97" i="1"/>
  <c r="AD197" i="1"/>
  <c r="AG194" i="1"/>
  <c r="AA192" i="1"/>
  <c r="AG186" i="1"/>
  <c r="AF183" i="1"/>
  <c r="AG180" i="1"/>
  <c r="AC175" i="1"/>
  <c r="AF172" i="1"/>
  <c r="AG169" i="1"/>
  <c r="AA162" i="1"/>
  <c r="AF156" i="1"/>
  <c r="AA148" i="1"/>
  <c r="AG132" i="1"/>
  <c r="AG124" i="1"/>
  <c r="AB61" i="1"/>
  <c r="Q138" i="1"/>
  <c r="Q88" i="1"/>
  <c r="Q57" i="1"/>
  <c r="Q48" i="1"/>
  <c r="Q93" i="1"/>
  <c r="Q80" i="1"/>
  <c r="Q64" i="1"/>
  <c r="Q20" i="1"/>
  <c r="Q199" i="1"/>
  <c r="Q142" i="1"/>
  <c r="Q18" i="1"/>
  <c r="Q92" i="1"/>
  <c r="Q32" i="1"/>
  <c r="Q197" i="1"/>
  <c r="Q193" i="1"/>
  <c r="Q181" i="1"/>
  <c r="Q177" i="1"/>
  <c r="Q169" i="1"/>
  <c r="Q165" i="1"/>
  <c r="Q161" i="1"/>
  <c r="Q157" i="1"/>
  <c r="Q153" i="1"/>
  <c r="Q62" i="1"/>
  <c r="Q189" i="1"/>
  <c r="Q185" i="1"/>
  <c r="Q173" i="1"/>
  <c r="R2" i="1"/>
  <c r="P2" i="1"/>
  <c r="Q14" i="1"/>
  <c r="Q132" i="1"/>
  <c r="Q128" i="1"/>
  <c r="Q124" i="1"/>
  <c r="Q120" i="1"/>
  <c r="Q116" i="1"/>
  <c r="Q8" i="1"/>
  <c r="Q16" i="1"/>
  <c r="Q22" i="1"/>
  <c r="Q25" i="1"/>
  <c r="Q38" i="1"/>
  <c r="Q41" i="1"/>
  <c r="Q5" i="1"/>
  <c r="Q13" i="1"/>
  <c r="Q28" i="1"/>
  <c r="Q44" i="1"/>
  <c r="Q51" i="1"/>
  <c r="Q55" i="1"/>
  <c r="Q59" i="1"/>
  <c r="Q63" i="1"/>
  <c r="Q67" i="1"/>
  <c r="Q71" i="1"/>
  <c r="Q75" i="1"/>
  <c r="Q79" i="1"/>
  <c r="Q83" i="1"/>
  <c r="Q87" i="1"/>
  <c r="Q91" i="1"/>
  <c r="Q7" i="1"/>
  <c r="Q15" i="1"/>
  <c r="Q27" i="1"/>
  <c r="Q43" i="1"/>
  <c r="Q4" i="1"/>
  <c r="Q12" i="1"/>
  <c r="Q30" i="1"/>
  <c r="Q33" i="1"/>
  <c r="Q46" i="1"/>
  <c r="Q11" i="1"/>
  <c r="Q19" i="1"/>
  <c r="Q35" i="1"/>
  <c r="Q50" i="1"/>
  <c r="Q66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23" i="1"/>
  <c r="Q52" i="1"/>
  <c r="Q61" i="1"/>
  <c r="Q10" i="1"/>
  <c r="Q21" i="1"/>
  <c r="Q31" i="1"/>
  <c r="Q36" i="1"/>
  <c r="Q54" i="1"/>
  <c r="Q73" i="1"/>
  <c r="Q81" i="1"/>
  <c r="Q89" i="1"/>
  <c r="Q95" i="1"/>
  <c r="Q102" i="1"/>
  <c r="Q106" i="1"/>
  <c r="Q110" i="1"/>
  <c r="Q114" i="1"/>
  <c r="Q118" i="1"/>
  <c r="Q122" i="1"/>
  <c r="Q126" i="1"/>
  <c r="Q130" i="1"/>
  <c r="Q134" i="1"/>
  <c r="Q70" i="1"/>
  <c r="Q78" i="1"/>
  <c r="Q86" i="1"/>
  <c r="Q24" i="1"/>
  <c r="Q29" i="1"/>
  <c r="Q34" i="1"/>
  <c r="Q39" i="1"/>
  <c r="Q49" i="1"/>
  <c r="Q58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53" i="1"/>
  <c r="Q60" i="1"/>
  <c r="Q17" i="1"/>
  <c r="Q37" i="1"/>
  <c r="Q40" i="1"/>
  <c r="Q45" i="1"/>
  <c r="Q74" i="1"/>
  <c r="Q82" i="1"/>
  <c r="Q90" i="1"/>
  <c r="Q96" i="1"/>
  <c r="Q26" i="1"/>
  <c r="Q47" i="1"/>
  <c r="Q56" i="1"/>
  <c r="Q84" i="1"/>
  <c r="Q136" i="1"/>
  <c r="Q144" i="1"/>
  <c r="Q3" i="1"/>
  <c r="Q65" i="1"/>
  <c r="Q69" i="1"/>
  <c r="Q112" i="1"/>
  <c r="Q85" i="1"/>
  <c r="Q100" i="1"/>
  <c r="Q10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98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68" i="1"/>
  <c r="Q72" i="1"/>
  <c r="Q104" i="1"/>
  <c r="Q154" i="1"/>
  <c r="Q158" i="1"/>
  <c r="Q162" i="1"/>
  <c r="Q166" i="1"/>
  <c r="Q170" i="1"/>
  <c r="Q174" i="1"/>
  <c r="Q178" i="1"/>
  <c r="Q182" i="1"/>
  <c r="Q186" i="1"/>
  <c r="Q190" i="1"/>
  <c r="Q194" i="1"/>
  <c r="Q148" i="1"/>
  <c r="Q198" i="1"/>
  <c r="Q150" i="1"/>
  <c r="Q9" i="1"/>
  <c r="Q6" i="1"/>
  <c r="AG177" i="1"/>
  <c r="Z3" i="1"/>
  <c r="AA3" i="1"/>
  <c r="AC3" i="1"/>
  <c r="AD3" i="1"/>
  <c r="AE3" i="1"/>
  <c r="AF3" i="1"/>
  <c r="AG3" i="1"/>
  <c r="Y3" i="1"/>
  <c r="AB3" i="1"/>
  <c r="Z7" i="1"/>
  <c r="AA7" i="1"/>
  <c r="AC7" i="1"/>
  <c r="AD7" i="1"/>
  <c r="AE7" i="1"/>
  <c r="AF7" i="1"/>
  <c r="AG7" i="1"/>
  <c r="Y7" i="1"/>
  <c r="AB7" i="1"/>
  <c r="Z191" i="1"/>
  <c r="AB191" i="1"/>
  <c r="AE191" i="1"/>
  <c r="Y191" i="1"/>
  <c r="AA191" i="1"/>
  <c r="Z179" i="1"/>
  <c r="AB179" i="1"/>
  <c r="AE179" i="1"/>
  <c r="Y179" i="1"/>
  <c r="AC179" i="1"/>
  <c r="AD179" i="1"/>
  <c r="AF179" i="1"/>
  <c r="Z167" i="1"/>
  <c r="AB167" i="1"/>
  <c r="AE167" i="1"/>
  <c r="Y167" i="1"/>
  <c r="AA167" i="1"/>
  <c r="AC167" i="1"/>
  <c r="AD167" i="1"/>
  <c r="AG167" i="1"/>
  <c r="Z155" i="1"/>
  <c r="AB155" i="1"/>
  <c r="AC155" i="1"/>
  <c r="AE155" i="1"/>
  <c r="Y155" i="1"/>
  <c r="AA155" i="1"/>
  <c r="AD155" i="1"/>
  <c r="AF155" i="1"/>
  <c r="Y143" i="1"/>
  <c r="Z143" i="1"/>
  <c r="AB143" i="1"/>
  <c r="AC143" i="1"/>
  <c r="AE143" i="1"/>
  <c r="AA143" i="1"/>
  <c r="AD143" i="1"/>
  <c r="AF143" i="1"/>
  <c r="AG143" i="1"/>
  <c r="AG131" i="1"/>
  <c r="Y131" i="1"/>
  <c r="Z131" i="1"/>
  <c r="AB131" i="1"/>
  <c r="AC131" i="1"/>
  <c r="AE131" i="1"/>
  <c r="AA131" i="1"/>
  <c r="AD131" i="1"/>
  <c r="Z119" i="1"/>
  <c r="AA119" i="1"/>
  <c r="AE119" i="1"/>
  <c r="Y119" i="1"/>
  <c r="AC119" i="1"/>
  <c r="AD119" i="1"/>
  <c r="AG119" i="1"/>
  <c r="AB119" i="1"/>
  <c r="AF119" i="1"/>
  <c r="Z107" i="1"/>
  <c r="AA107" i="1"/>
  <c r="AD107" i="1"/>
  <c r="AE107" i="1"/>
  <c r="AF107" i="1"/>
  <c r="AG107" i="1"/>
  <c r="AB107" i="1"/>
  <c r="AC107" i="1"/>
  <c r="Y95" i="1"/>
  <c r="Z95" i="1"/>
  <c r="AA95" i="1"/>
  <c r="AB95" i="1"/>
  <c r="AC95" i="1"/>
  <c r="AD95" i="1"/>
  <c r="AE95" i="1"/>
  <c r="AF95" i="1"/>
  <c r="AG95" i="1"/>
  <c r="Y83" i="1"/>
  <c r="Z83" i="1"/>
  <c r="AA83" i="1"/>
  <c r="AB83" i="1"/>
  <c r="AC83" i="1"/>
  <c r="AD83" i="1"/>
  <c r="AE83" i="1"/>
  <c r="AF83" i="1"/>
  <c r="AG83" i="1"/>
  <c r="Y71" i="1"/>
  <c r="Z71" i="1"/>
  <c r="AA71" i="1"/>
  <c r="AB71" i="1"/>
  <c r="AC71" i="1"/>
  <c r="AD71" i="1"/>
  <c r="AE71" i="1"/>
  <c r="AF71" i="1"/>
  <c r="AG71" i="1"/>
  <c r="Y59" i="1"/>
  <c r="Z59" i="1"/>
  <c r="AA59" i="1"/>
  <c r="AB59" i="1"/>
  <c r="AC59" i="1"/>
  <c r="AD59" i="1"/>
  <c r="AE59" i="1"/>
  <c r="AF59" i="1"/>
  <c r="AG59" i="1"/>
  <c r="Y47" i="1"/>
  <c r="Z47" i="1"/>
  <c r="AA47" i="1"/>
  <c r="AB47" i="1"/>
  <c r="AC47" i="1"/>
  <c r="AD47" i="1"/>
  <c r="AE47" i="1"/>
  <c r="AF47" i="1"/>
  <c r="AG47" i="1"/>
  <c r="Y35" i="1"/>
  <c r="Z35" i="1"/>
  <c r="AA35" i="1"/>
  <c r="AB35" i="1"/>
  <c r="AC35" i="1"/>
  <c r="AD35" i="1"/>
  <c r="AE35" i="1"/>
  <c r="AF35" i="1"/>
  <c r="AG35" i="1"/>
  <c r="AA23" i="1"/>
  <c r="AE23" i="1"/>
  <c r="AF23" i="1"/>
  <c r="Y23" i="1"/>
  <c r="Z23" i="1"/>
  <c r="AB23" i="1"/>
  <c r="AC23" i="1"/>
  <c r="AD23" i="1"/>
  <c r="AG23" i="1"/>
  <c r="AD191" i="1"/>
  <c r="Z18" i="1"/>
  <c r="AA18" i="1"/>
  <c r="AB18" i="1"/>
  <c r="AC18" i="1"/>
  <c r="AD18" i="1"/>
  <c r="AE18" i="1"/>
  <c r="AF18" i="1"/>
  <c r="Y18" i="1"/>
  <c r="AG18" i="1"/>
  <c r="Z6" i="1"/>
  <c r="AA6" i="1"/>
  <c r="AB6" i="1"/>
  <c r="AC6" i="1"/>
  <c r="AD6" i="1"/>
  <c r="AE6" i="1"/>
  <c r="AF6" i="1"/>
  <c r="AG6" i="1"/>
  <c r="Y6" i="1"/>
  <c r="AE190" i="1"/>
  <c r="AF190" i="1"/>
  <c r="Y190" i="1"/>
  <c r="AB190" i="1"/>
  <c r="Z190" i="1"/>
  <c r="AA190" i="1"/>
  <c r="AC190" i="1"/>
  <c r="AG190" i="1"/>
  <c r="AE178" i="1"/>
  <c r="AF178" i="1"/>
  <c r="Y178" i="1"/>
  <c r="AB178" i="1"/>
  <c r="AA178" i="1"/>
  <c r="AC178" i="1"/>
  <c r="AD178" i="1"/>
  <c r="AG178" i="1"/>
  <c r="AE166" i="1"/>
  <c r="AF166" i="1"/>
  <c r="Y166" i="1"/>
  <c r="AB166" i="1"/>
  <c r="AG166" i="1"/>
  <c r="Z166" i="1"/>
  <c r="AE154" i="1"/>
  <c r="AF154" i="1"/>
  <c r="Y154" i="1"/>
  <c r="Z154" i="1"/>
  <c r="AB154" i="1"/>
  <c r="AG154" i="1"/>
  <c r="AE142" i="1"/>
  <c r="AF142" i="1"/>
  <c r="Y142" i="1"/>
  <c r="Z142" i="1"/>
  <c r="AB142" i="1"/>
  <c r="AG142" i="1"/>
  <c r="AD130" i="1"/>
  <c r="AE130" i="1"/>
  <c r="AF130" i="1"/>
  <c r="AG130" i="1"/>
  <c r="Y130" i="1"/>
  <c r="Z130" i="1"/>
  <c r="AB130" i="1"/>
  <c r="AC130" i="1"/>
  <c r="AG118" i="1"/>
  <c r="AB118" i="1"/>
  <c r="AA118" i="1"/>
  <c r="AC118" i="1"/>
  <c r="AD118" i="1"/>
  <c r="AE118" i="1"/>
  <c r="AF118" i="1"/>
  <c r="Y118" i="1"/>
  <c r="Z118" i="1"/>
  <c r="AG106" i="1"/>
  <c r="AA106" i="1"/>
  <c r="AB106" i="1"/>
  <c r="Y106" i="1"/>
  <c r="Z106" i="1"/>
  <c r="AC106" i="1"/>
  <c r="AE106" i="1"/>
  <c r="AF106" i="1"/>
  <c r="AD106" i="1"/>
  <c r="AG94" i="1"/>
  <c r="Y94" i="1"/>
  <c r="Z94" i="1"/>
  <c r="AA94" i="1"/>
  <c r="AB94" i="1"/>
  <c r="AF94" i="1"/>
  <c r="AC94" i="1"/>
  <c r="AD94" i="1"/>
  <c r="AE94" i="1"/>
  <c r="AG82" i="1"/>
  <c r="Y82" i="1"/>
  <c r="Z82" i="1"/>
  <c r="AA82" i="1"/>
  <c r="AB82" i="1"/>
  <c r="AC82" i="1"/>
  <c r="AF82" i="1"/>
  <c r="AD82" i="1"/>
  <c r="AE82" i="1"/>
  <c r="AG70" i="1"/>
  <c r="Y70" i="1"/>
  <c r="Z70" i="1"/>
  <c r="AA70" i="1"/>
  <c r="AB70" i="1"/>
  <c r="AC70" i="1"/>
  <c r="AF70" i="1"/>
  <c r="AD70" i="1"/>
  <c r="AE70" i="1"/>
  <c r="AG58" i="1"/>
  <c r="Y58" i="1"/>
  <c r="Z58" i="1"/>
  <c r="AA58" i="1"/>
  <c r="AB58" i="1"/>
  <c r="AC58" i="1"/>
  <c r="AF58" i="1"/>
  <c r="AD58" i="1"/>
  <c r="AE58" i="1"/>
  <c r="AG46" i="1"/>
  <c r="Y46" i="1"/>
  <c r="Z46" i="1"/>
  <c r="AA46" i="1"/>
  <c r="AB46" i="1"/>
  <c r="AC46" i="1"/>
  <c r="AF46" i="1"/>
  <c r="AD46" i="1"/>
  <c r="AE46" i="1"/>
  <c r="AG34" i="1"/>
  <c r="Y34" i="1"/>
  <c r="Z34" i="1"/>
  <c r="AA34" i="1"/>
  <c r="AB34" i="1"/>
  <c r="AC34" i="1"/>
  <c r="AF34" i="1"/>
  <c r="AD34" i="1"/>
  <c r="AE34" i="1"/>
  <c r="AA22" i="1"/>
  <c r="AB22" i="1"/>
  <c r="AC22" i="1"/>
  <c r="AE22" i="1"/>
  <c r="AF22" i="1"/>
  <c r="Z22" i="1"/>
  <c r="AD22" i="1"/>
  <c r="AG22" i="1"/>
  <c r="Y22" i="1"/>
  <c r="AC191" i="1"/>
  <c r="AF17" i="1"/>
  <c r="AG17" i="1"/>
  <c r="Y17" i="1"/>
  <c r="Z17" i="1"/>
  <c r="AA17" i="1"/>
  <c r="AB17" i="1"/>
  <c r="AC17" i="1"/>
  <c r="AE17" i="1"/>
  <c r="AD17" i="1"/>
  <c r="AB189" i="1"/>
  <c r="AC189" i="1"/>
  <c r="AF189" i="1"/>
  <c r="Y189" i="1"/>
  <c r="AG189" i="1"/>
  <c r="AB177" i="1"/>
  <c r="AC177" i="1"/>
  <c r="AF177" i="1"/>
  <c r="Y177" i="1"/>
  <c r="Z177" i="1"/>
  <c r="AA177" i="1"/>
  <c r="AD177" i="1"/>
  <c r="AB165" i="1"/>
  <c r="AC165" i="1"/>
  <c r="AF165" i="1"/>
  <c r="Y165" i="1"/>
  <c r="Z165" i="1"/>
  <c r="AA165" i="1"/>
  <c r="AE165" i="1"/>
  <c r="AG165" i="1"/>
  <c r="AE189" i="1"/>
  <c r="AD189" i="1"/>
  <c r="AB153" i="1"/>
  <c r="AC153" i="1"/>
  <c r="AF153" i="1"/>
  <c r="Y153" i="1"/>
  <c r="AB141" i="1"/>
  <c r="AC141" i="1"/>
  <c r="AE141" i="1"/>
  <c r="AF141" i="1"/>
  <c r="Y141" i="1"/>
  <c r="AA129" i="1"/>
  <c r="AB129" i="1"/>
  <c r="AC129" i="1"/>
  <c r="AD129" i="1"/>
  <c r="AE129" i="1"/>
  <c r="AF129" i="1"/>
  <c r="Y129" i="1"/>
  <c r="AG153" i="1"/>
  <c r="AG141" i="1"/>
  <c r="AC16" i="1"/>
  <c r="AD16" i="1"/>
  <c r="AF16" i="1"/>
  <c r="AG16" i="1"/>
  <c r="Y16" i="1"/>
  <c r="Z16" i="1"/>
  <c r="AA16" i="1"/>
  <c r="AE16" i="1"/>
  <c r="Y200" i="1"/>
  <c r="Z200" i="1"/>
  <c r="AC200" i="1"/>
  <c r="AE200" i="1"/>
  <c r="Y188" i="1"/>
  <c r="Z188" i="1"/>
  <c r="AC188" i="1"/>
  <c r="AE188" i="1"/>
  <c r="Y176" i="1"/>
  <c r="Z176" i="1"/>
  <c r="AC176" i="1"/>
  <c r="AE176" i="1"/>
  <c r="Y164" i="1"/>
  <c r="Z164" i="1"/>
  <c r="AC164" i="1"/>
  <c r="AE164" i="1"/>
  <c r="Y152" i="1"/>
  <c r="Z152" i="1"/>
  <c r="AB152" i="1"/>
  <c r="AC152" i="1"/>
  <c r="AE152" i="1"/>
  <c r="AF152" i="1"/>
  <c r="Y140" i="1"/>
  <c r="Z140" i="1"/>
  <c r="AB140" i="1"/>
  <c r="AC140" i="1"/>
  <c r="AE140" i="1"/>
  <c r="AF140" i="1"/>
  <c r="Y128" i="1"/>
  <c r="Z128" i="1"/>
  <c r="AA128" i="1"/>
  <c r="AB128" i="1"/>
  <c r="AC128" i="1"/>
  <c r="AE128" i="1"/>
  <c r="AF128" i="1"/>
  <c r="AA116" i="1"/>
  <c r="AC116" i="1"/>
  <c r="AD116" i="1"/>
  <c r="Z116" i="1"/>
  <c r="AB116" i="1"/>
  <c r="AE116" i="1"/>
  <c r="AF116" i="1"/>
  <c r="AG116" i="1"/>
  <c r="AA104" i="1"/>
  <c r="AC104" i="1"/>
  <c r="AD104" i="1"/>
  <c r="AG104" i="1"/>
  <c r="Z104" i="1"/>
  <c r="AB104" i="1"/>
  <c r="AE104" i="1"/>
  <c r="AA92" i="1"/>
  <c r="AB92" i="1"/>
  <c r="AC92" i="1"/>
  <c r="AD92" i="1"/>
  <c r="AE92" i="1"/>
  <c r="AF92" i="1"/>
  <c r="AG92" i="1"/>
  <c r="Z92" i="1"/>
  <c r="AA80" i="1"/>
  <c r="AB80" i="1"/>
  <c r="AC80" i="1"/>
  <c r="AD80" i="1"/>
  <c r="AE80" i="1"/>
  <c r="AF80" i="1"/>
  <c r="AG80" i="1"/>
  <c r="Z80" i="1"/>
  <c r="Y80" i="1"/>
  <c r="AA68" i="1"/>
  <c r="AB68" i="1"/>
  <c r="AC68" i="1"/>
  <c r="AD68" i="1"/>
  <c r="AE68" i="1"/>
  <c r="AF68" i="1"/>
  <c r="AG68" i="1"/>
  <c r="Z68" i="1"/>
  <c r="Y68" i="1"/>
  <c r="AA56" i="1"/>
  <c r="AB56" i="1"/>
  <c r="AC56" i="1"/>
  <c r="AD56" i="1"/>
  <c r="AE56" i="1"/>
  <c r="AF56" i="1"/>
  <c r="AG56" i="1"/>
  <c r="Z56" i="1"/>
  <c r="Y56" i="1"/>
  <c r="AA44" i="1"/>
  <c r="AB44" i="1"/>
  <c r="AC44" i="1"/>
  <c r="AD44" i="1"/>
  <c r="AE44" i="1"/>
  <c r="AF44" i="1"/>
  <c r="AG44" i="1"/>
  <c r="Z44" i="1"/>
  <c r="Y44" i="1"/>
  <c r="AD32" i="1"/>
  <c r="Y32" i="1"/>
  <c r="Z32" i="1"/>
  <c r="AA32" i="1"/>
  <c r="AB32" i="1"/>
  <c r="AC32" i="1"/>
  <c r="AE32" i="1"/>
  <c r="AF32" i="1"/>
  <c r="AG32" i="1"/>
  <c r="AC20" i="1"/>
  <c r="AD20" i="1"/>
  <c r="AF20" i="1"/>
  <c r="AG20" i="1"/>
  <c r="Y20" i="1"/>
  <c r="Z20" i="1"/>
  <c r="AA20" i="1"/>
  <c r="AB20" i="1"/>
  <c r="AE20" i="1"/>
  <c r="AA200" i="1"/>
  <c r="AG197" i="1"/>
  <c r="AF188" i="1"/>
  <c r="AA161" i="1"/>
  <c r="AE153" i="1"/>
  <c r="AG147" i="1"/>
  <c r="AD141" i="1"/>
  <c r="Z15" i="1"/>
  <c r="AA15" i="1"/>
  <c r="AC15" i="1"/>
  <c r="AD15" i="1"/>
  <c r="AE15" i="1"/>
  <c r="AF15" i="1"/>
  <c r="AG15" i="1"/>
  <c r="Y15" i="1"/>
  <c r="AB15" i="1"/>
  <c r="Z199" i="1"/>
  <c r="AB199" i="1"/>
  <c r="AE199" i="1"/>
  <c r="Z187" i="1"/>
  <c r="AB187" i="1"/>
  <c r="AE187" i="1"/>
  <c r="Z175" i="1"/>
  <c r="AB175" i="1"/>
  <c r="AE175" i="1"/>
  <c r="Z163" i="1"/>
  <c r="AB163" i="1"/>
  <c r="AE163" i="1"/>
  <c r="Y151" i="1"/>
  <c r="Z151" i="1"/>
  <c r="AB151" i="1"/>
  <c r="AC151" i="1"/>
  <c r="AE151" i="1"/>
  <c r="Y139" i="1"/>
  <c r="Z139" i="1"/>
  <c r="AB139" i="1"/>
  <c r="AC139" i="1"/>
  <c r="AE139" i="1"/>
  <c r="AG127" i="1"/>
  <c r="Y127" i="1"/>
  <c r="Z127" i="1"/>
  <c r="AB127" i="1"/>
  <c r="AC127" i="1"/>
  <c r="AE127" i="1"/>
  <c r="Z115" i="1"/>
  <c r="AA115" i="1"/>
  <c r="AE115" i="1"/>
  <c r="Y115" i="1"/>
  <c r="AC115" i="1"/>
  <c r="AD115" i="1"/>
  <c r="AG115" i="1"/>
  <c r="Z103" i="1"/>
  <c r="AA103" i="1"/>
  <c r="AC103" i="1"/>
  <c r="AD103" i="1"/>
  <c r="AE103" i="1"/>
  <c r="Y103" i="1"/>
  <c r="AB103" i="1"/>
  <c r="AF103" i="1"/>
  <c r="AG103" i="1"/>
  <c r="Y91" i="1"/>
  <c r="Z91" i="1"/>
  <c r="AA91" i="1"/>
  <c r="AB91" i="1"/>
  <c r="AC91" i="1"/>
  <c r="AD91" i="1"/>
  <c r="AE91" i="1"/>
  <c r="AF91" i="1"/>
  <c r="AG91" i="1"/>
  <c r="Y79" i="1"/>
  <c r="Z79" i="1"/>
  <c r="AA79" i="1"/>
  <c r="AB79" i="1"/>
  <c r="AC79" i="1"/>
  <c r="AD79" i="1"/>
  <c r="AE79" i="1"/>
  <c r="AF79" i="1"/>
  <c r="Y67" i="1"/>
  <c r="Z67" i="1"/>
  <c r="AA67" i="1"/>
  <c r="AB67" i="1"/>
  <c r="AC67" i="1"/>
  <c r="AD67" i="1"/>
  <c r="AE67" i="1"/>
  <c r="AF67" i="1"/>
  <c r="AG67" i="1"/>
  <c r="Y55" i="1"/>
  <c r="Z55" i="1"/>
  <c r="AA55" i="1"/>
  <c r="AB55" i="1"/>
  <c r="AC55" i="1"/>
  <c r="AD55" i="1"/>
  <c r="AE55" i="1"/>
  <c r="AF55" i="1"/>
  <c r="Y43" i="1"/>
  <c r="Z43" i="1"/>
  <c r="AA43" i="1"/>
  <c r="AB43" i="1"/>
  <c r="AC43" i="1"/>
  <c r="AD43" i="1"/>
  <c r="AE43" i="1"/>
  <c r="AF43" i="1"/>
  <c r="AG43" i="1"/>
  <c r="AA31" i="1"/>
  <c r="AF31" i="1"/>
  <c r="Y31" i="1"/>
  <c r="Z31" i="1"/>
  <c r="AB31" i="1"/>
  <c r="AC31" i="1"/>
  <c r="AG31" i="1"/>
  <c r="AE31" i="1"/>
  <c r="Z19" i="1"/>
  <c r="AA19" i="1"/>
  <c r="AC19" i="1"/>
  <c r="AD19" i="1"/>
  <c r="AE19" i="1"/>
  <c r="AF19" i="1"/>
  <c r="AG19" i="1"/>
  <c r="Y19" i="1"/>
  <c r="AB19" i="1"/>
  <c r="AG199" i="1"/>
  <c r="AD188" i="1"/>
  <c r="AG183" i="1"/>
  <c r="AC163" i="1"/>
  <c r="AD153" i="1"/>
  <c r="AF147" i="1"/>
  <c r="AA141" i="1"/>
  <c r="AF13" i="1"/>
  <c r="AG13" i="1"/>
  <c r="Y13" i="1"/>
  <c r="Z13" i="1"/>
  <c r="AA13" i="1"/>
  <c r="AB13" i="1"/>
  <c r="AC13" i="1"/>
  <c r="AD13" i="1"/>
  <c r="AE13" i="1"/>
  <c r="AB197" i="1"/>
  <c r="AC197" i="1"/>
  <c r="AF197" i="1"/>
  <c r="Y197" i="1"/>
  <c r="AB185" i="1"/>
  <c r="AC185" i="1"/>
  <c r="AF185" i="1"/>
  <c r="Y185" i="1"/>
  <c r="AB173" i="1"/>
  <c r="AC173" i="1"/>
  <c r="AF173" i="1"/>
  <c r="Y173" i="1"/>
  <c r="AB161" i="1"/>
  <c r="AC161" i="1"/>
  <c r="AF161" i="1"/>
  <c r="Y161" i="1"/>
  <c r="AB149" i="1"/>
  <c r="AC149" i="1"/>
  <c r="AE149" i="1"/>
  <c r="AF149" i="1"/>
  <c r="Y149" i="1"/>
  <c r="AB137" i="1"/>
  <c r="AC137" i="1"/>
  <c r="AE137" i="1"/>
  <c r="AF137" i="1"/>
  <c r="Y137" i="1"/>
  <c r="AA125" i="1"/>
  <c r="AB125" i="1"/>
  <c r="AC125" i="1"/>
  <c r="AD125" i="1"/>
  <c r="AE125" i="1"/>
  <c r="AF125" i="1"/>
  <c r="Y125" i="1"/>
  <c r="AD113" i="1"/>
  <c r="AF113" i="1"/>
  <c r="AG113" i="1"/>
  <c r="Y113" i="1"/>
  <c r="Z113" i="1"/>
  <c r="AB113" i="1"/>
  <c r="AC113" i="1"/>
  <c r="AD101" i="1"/>
  <c r="AF101" i="1"/>
  <c r="AG101" i="1"/>
  <c r="Y101" i="1"/>
  <c r="AC101" i="1"/>
  <c r="AA101" i="1"/>
  <c r="AB101" i="1"/>
  <c r="AD89" i="1"/>
  <c r="AE89" i="1"/>
  <c r="AF89" i="1"/>
  <c r="AG89" i="1"/>
  <c r="Y89" i="1"/>
  <c r="AC89" i="1"/>
  <c r="Z89" i="1"/>
  <c r="AA89" i="1"/>
  <c r="AB89" i="1"/>
  <c r="AD77" i="1"/>
  <c r="AE77" i="1"/>
  <c r="AF77" i="1"/>
  <c r="AG77" i="1"/>
  <c r="Y77" i="1"/>
  <c r="Z77" i="1"/>
  <c r="AC77" i="1"/>
  <c r="AA77" i="1"/>
  <c r="AD65" i="1"/>
  <c r="AE65" i="1"/>
  <c r="AF65" i="1"/>
  <c r="AG65" i="1"/>
  <c r="Y65" i="1"/>
  <c r="Z65" i="1"/>
  <c r="AC65" i="1"/>
  <c r="AB65" i="1"/>
  <c r="AD53" i="1"/>
  <c r="AE53" i="1"/>
  <c r="AF53" i="1"/>
  <c r="AG53" i="1"/>
  <c r="Y53" i="1"/>
  <c r="Z53" i="1"/>
  <c r="AC53" i="1"/>
  <c r="AA53" i="1"/>
  <c r="AB53" i="1"/>
  <c r="AD41" i="1"/>
  <c r="AE41" i="1"/>
  <c r="AF41" i="1"/>
  <c r="AG41" i="1"/>
  <c r="Y41" i="1"/>
  <c r="Z41" i="1"/>
  <c r="AC41" i="1"/>
  <c r="AA41" i="1"/>
  <c r="AB41" i="1"/>
  <c r="AG29" i="1"/>
  <c r="Y29" i="1"/>
  <c r="Z29" i="1"/>
  <c r="AA29" i="1"/>
  <c r="AB29" i="1"/>
  <c r="AC29" i="1"/>
  <c r="AD29" i="1"/>
  <c r="AE29" i="1"/>
  <c r="AF29" i="1"/>
  <c r="AA197" i="1"/>
  <c r="AA188" i="1"/>
  <c r="AG185" i="1"/>
  <c r="AF176" i="1"/>
  <c r="Y163" i="1"/>
  <c r="Z153" i="1"/>
  <c r="AG140" i="1"/>
  <c r="AD137" i="1"/>
  <c r="AG129" i="1"/>
  <c r="Z125" i="1"/>
  <c r="AE113" i="1"/>
  <c r="AB16" i="1"/>
  <c r="Z129" i="1"/>
  <c r="Z11" i="1"/>
  <c r="AA11" i="1"/>
  <c r="AC11" i="1"/>
  <c r="AD11" i="1"/>
  <c r="AE11" i="1"/>
  <c r="AF11" i="1"/>
  <c r="AG11" i="1"/>
  <c r="Y11" i="1"/>
  <c r="AB11" i="1"/>
  <c r="Z195" i="1"/>
  <c r="AB195" i="1"/>
  <c r="AE195" i="1"/>
  <c r="Z183" i="1"/>
  <c r="AB183" i="1"/>
  <c r="AE183" i="1"/>
  <c r="Z171" i="1"/>
  <c r="AB171" i="1"/>
  <c r="AE171" i="1"/>
  <c r="Z159" i="1"/>
  <c r="AB159" i="1"/>
  <c r="AC159" i="1"/>
  <c r="AE159" i="1"/>
  <c r="Y147" i="1"/>
  <c r="Z147" i="1"/>
  <c r="AB147" i="1"/>
  <c r="AC147" i="1"/>
  <c r="AE147" i="1"/>
  <c r="Y135" i="1"/>
  <c r="Z135" i="1"/>
  <c r="AB135" i="1"/>
  <c r="AC135" i="1"/>
  <c r="AE135" i="1"/>
  <c r="Z123" i="1"/>
  <c r="AA123" i="1"/>
  <c r="AF123" i="1"/>
  <c r="AG123" i="1"/>
  <c r="Y123" i="1"/>
  <c r="AB123" i="1"/>
  <c r="AD123" i="1"/>
  <c r="Z111" i="1"/>
  <c r="AA111" i="1"/>
  <c r="AD111" i="1"/>
  <c r="AE111" i="1"/>
  <c r="AB111" i="1"/>
  <c r="AC111" i="1"/>
  <c r="AG111" i="1"/>
  <c r="Z99" i="1"/>
  <c r="AA99" i="1"/>
  <c r="AB99" i="1"/>
  <c r="AC99" i="1"/>
  <c r="AD99" i="1"/>
  <c r="AE99" i="1"/>
  <c r="Y99" i="1"/>
  <c r="AF99" i="1"/>
  <c r="AG99" i="1"/>
  <c r="Y87" i="1"/>
  <c r="Z87" i="1"/>
  <c r="AA87" i="1"/>
  <c r="AB87" i="1"/>
  <c r="AC87" i="1"/>
  <c r="AD87" i="1"/>
  <c r="AE87" i="1"/>
  <c r="AF87" i="1"/>
  <c r="Y75" i="1"/>
  <c r="Z75" i="1"/>
  <c r="AA75" i="1"/>
  <c r="AB75" i="1"/>
  <c r="AC75" i="1"/>
  <c r="AD75" i="1"/>
  <c r="AE75" i="1"/>
  <c r="AF75" i="1"/>
  <c r="AG75" i="1"/>
  <c r="Y63" i="1"/>
  <c r="Z63" i="1"/>
  <c r="AA63" i="1"/>
  <c r="AB63" i="1"/>
  <c r="AC63" i="1"/>
  <c r="AD63" i="1"/>
  <c r="AE63" i="1"/>
  <c r="AF63" i="1"/>
  <c r="Y51" i="1"/>
  <c r="Z51" i="1"/>
  <c r="AA51" i="1"/>
  <c r="AB51" i="1"/>
  <c r="AC51" i="1"/>
  <c r="AD51" i="1"/>
  <c r="AE51" i="1"/>
  <c r="AF51" i="1"/>
  <c r="AG51" i="1"/>
  <c r="Y39" i="1"/>
  <c r="Z39" i="1"/>
  <c r="AA39" i="1"/>
  <c r="AB39" i="1"/>
  <c r="AC39" i="1"/>
  <c r="AD39" i="1"/>
  <c r="AE39" i="1"/>
  <c r="AF39" i="1"/>
  <c r="AA27" i="1"/>
  <c r="AE27" i="1"/>
  <c r="AF27" i="1"/>
  <c r="Y27" i="1"/>
  <c r="Z27" i="1"/>
  <c r="AB27" i="1"/>
  <c r="AC27" i="1"/>
  <c r="AD27" i="1"/>
  <c r="AG27" i="1"/>
  <c r="AA199" i="1"/>
  <c r="AF187" i="1"/>
  <c r="AD185" i="1"/>
  <c r="AA183" i="1"/>
  <c r="AB176" i="1"/>
  <c r="AF171" i="1"/>
  <c r="AG164" i="1"/>
  <c r="AD152" i="1"/>
  <c r="AD149" i="1"/>
  <c r="AA140" i="1"/>
  <c r="Z137" i="1"/>
  <c r="AG128" i="1"/>
  <c r="AF104" i="1"/>
  <c r="AG55" i="1"/>
  <c r="AB2" i="1"/>
  <c r="AC2" i="1"/>
  <c r="AF2" i="1"/>
  <c r="AG2" i="1"/>
  <c r="Z10" i="1"/>
  <c r="AA10" i="1"/>
  <c r="AB10" i="1"/>
  <c r="AC10" i="1"/>
  <c r="AD10" i="1"/>
  <c r="AE10" i="1"/>
  <c r="AF10" i="1"/>
  <c r="Y10" i="1"/>
  <c r="AG10" i="1"/>
  <c r="AE194" i="1"/>
  <c r="AF194" i="1"/>
  <c r="Y194" i="1"/>
  <c r="AB194" i="1"/>
  <c r="AE182" i="1"/>
  <c r="AF182" i="1"/>
  <c r="Y182" i="1"/>
  <c r="AB182" i="1"/>
  <c r="AE170" i="1"/>
  <c r="AF170" i="1"/>
  <c r="Y170" i="1"/>
  <c r="AB170" i="1"/>
  <c r="AE158" i="1"/>
  <c r="AF158" i="1"/>
  <c r="Y158" i="1"/>
  <c r="Z158" i="1"/>
  <c r="AB158" i="1"/>
  <c r="AE146" i="1"/>
  <c r="AF146" i="1"/>
  <c r="Y146" i="1"/>
  <c r="Z146" i="1"/>
  <c r="AB146" i="1"/>
  <c r="AD134" i="1"/>
  <c r="AE134" i="1"/>
  <c r="AF134" i="1"/>
  <c r="AG134" i="1"/>
  <c r="Y134" i="1"/>
  <c r="Z134" i="1"/>
  <c r="AB134" i="1"/>
  <c r="AG122" i="1"/>
  <c r="Z122" i="1"/>
  <c r="AA122" i="1"/>
  <c r="AB122" i="1"/>
  <c r="AC122" i="1"/>
  <c r="AD122" i="1"/>
  <c r="AE122" i="1"/>
  <c r="AG110" i="1"/>
  <c r="AA110" i="1"/>
  <c r="AB110" i="1"/>
  <c r="Y110" i="1"/>
  <c r="Z110" i="1"/>
  <c r="AC110" i="1"/>
  <c r="AD110" i="1"/>
  <c r="AE110" i="1"/>
  <c r="AF110" i="1"/>
  <c r="AG98" i="1"/>
  <c r="Y98" i="1"/>
  <c r="Z98" i="1"/>
  <c r="AA98" i="1"/>
  <c r="AB98" i="1"/>
  <c r="AF98" i="1"/>
  <c r="AE98" i="1"/>
  <c r="AC98" i="1"/>
  <c r="AG86" i="1"/>
  <c r="Y86" i="1"/>
  <c r="Z86" i="1"/>
  <c r="AA86" i="1"/>
  <c r="AB86" i="1"/>
  <c r="AF86" i="1"/>
  <c r="AC86" i="1"/>
  <c r="AD86" i="1"/>
  <c r="AG74" i="1"/>
  <c r="Y74" i="1"/>
  <c r="Z74" i="1"/>
  <c r="AA74" i="1"/>
  <c r="AB74" i="1"/>
  <c r="AC74" i="1"/>
  <c r="AF74" i="1"/>
  <c r="AD74" i="1"/>
  <c r="AE74" i="1"/>
  <c r="AG62" i="1"/>
  <c r="Y62" i="1"/>
  <c r="Z62" i="1"/>
  <c r="AA62" i="1"/>
  <c r="AB62" i="1"/>
  <c r="AC62" i="1"/>
  <c r="AF62" i="1"/>
  <c r="AD62" i="1"/>
  <c r="AE62" i="1"/>
  <c r="AG50" i="1"/>
  <c r="Y50" i="1"/>
  <c r="Z50" i="1"/>
  <c r="AA50" i="1"/>
  <c r="AB50" i="1"/>
  <c r="AC50" i="1"/>
  <c r="AF50" i="1"/>
  <c r="AD50" i="1"/>
  <c r="AE50" i="1"/>
  <c r="AG38" i="1"/>
  <c r="Y38" i="1"/>
  <c r="Z38" i="1"/>
  <c r="AA38" i="1"/>
  <c r="AB38" i="1"/>
  <c r="AC38" i="1"/>
  <c r="AF38" i="1"/>
  <c r="AD38" i="1"/>
  <c r="AE38" i="1"/>
  <c r="AB26" i="1"/>
  <c r="AC26" i="1"/>
  <c r="AF26" i="1"/>
  <c r="AD26" i="1"/>
  <c r="AE26" i="1"/>
  <c r="AG26" i="1"/>
  <c r="AA26" i="1"/>
  <c r="Y26" i="1"/>
  <c r="Z26" i="1"/>
  <c r="AA2" i="1"/>
  <c r="Y199" i="1"/>
  <c r="AC194" i="1"/>
  <c r="AD187" i="1"/>
  <c r="AA185" i="1"/>
  <c r="Y183" i="1"/>
  <c r="AA176" i="1"/>
  <c r="AG173" i="1"/>
  <c r="AD171" i="1"/>
  <c r="AF164" i="1"/>
  <c r="AA152" i="1"/>
  <c r="AA149" i="1"/>
  <c r="AC146" i="1"/>
  <c r="AG139" i="1"/>
  <c r="AD128" i="1"/>
  <c r="Y104" i="1"/>
  <c r="AD117" i="1"/>
  <c r="AF117" i="1"/>
  <c r="AG117" i="1"/>
  <c r="Y117" i="1"/>
  <c r="AD105" i="1"/>
  <c r="AF105" i="1"/>
  <c r="AG105" i="1"/>
  <c r="Y105" i="1"/>
  <c r="AD93" i="1"/>
  <c r="AE93" i="1"/>
  <c r="AF93" i="1"/>
  <c r="AG93" i="1"/>
  <c r="Y93" i="1"/>
  <c r="AC93" i="1"/>
  <c r="AD81" i="1"/>
  <c r="AE81" i="1"/>
  <c r="AF81" i="1"/>
  <c r="AG81" i="1"/>
  <c r="Y81" i="1"/>
  <c r="Z81" i="1"/>
  <c r="AC81" i="1"/>
  <c r="AD69" i="1"/>
  <c r="AE69" i="1"/>
  <c r="AF69" i="1"/>
  <c r="AG69" i="1"/>
  <c r="Y69" i="1"/>
  <c r="Z69" i="1"/>
  <c r="AC69" i="1"/>
  <c r="AD57" i="1"/>
  <c r="AE57" i="1"/>
  <c r="AF57" i="1"/>
  <c r="AG57" i="1"/>
  <c r="Y57" i="1"/>
  <c r="Z57" i="1"/>
  <c r="AC57" i="1"/>
  <c r="AD45" i="1"/>
  <c r="AE45" i="1"/>
  <c r="AF45" i="1"/>
  <c r="AG45" i="1"/>
  <c r="Y45" i="1"/>
  <c r="Z45" i="1"/>
  <c r="AC45" i="1"/>
  <c r="Z33" i="1"/>
  <c r="AD33" i="1"/>
  <c r="AE33" i="1"/>
  <c r="AF33" i="1"/>
  <c r="AG33" i="1"/>
  <c r="Y33" i="1"/>
  <c r="AC33" i="1"/>
  <c r="AG21" i="1"/>
  <c r="Y21" i="1"/>
  <c r="Z21" i="1"/>
  <c r="AA21" i="1"/>
  <c r="AB21" i="1"/>
  <c r="AC21" i="1"/>
  <c r="AD21" i="1"/>
  <c r="AB198" i="1"/>
  <c r="Y193" i="1"/>
  <c r="AB186" i="1"/>
  <c r="Y181" i="1"/>
  <c r="AB174" i="1"/>
  <c r="Y169" i="1"/>
  <c r="AB162" i="1"/>
  <c r="Y157" i="1"/>
  <c r="AB150" i="1"/>
  <c r="Y145" i="1"/>
  <c r="AB138" i="1"/>
  <c r="Y133" i="1"/>
  <c r="AB126" i="1"/>
  <c r="AE121" i="1"/>
  <c r="AC109" i="1"/>
  <c r="Z105" i="1"/>
  <c r="Z93" i="1"/>
  <c r="AF144" i="1"/>
  <c r="Z138" i="1"/>
  <c r="AF136" i="1"/>
  <c r="AF132" i="1"/>
  <c r="Z126" i="1"/>
  <c r="AF124" i="1"/>
  <c r="AB121" i="1"/>
  <c r="AC117" i="1"/>
  <c r="AA109" i="1"/>
  <c r="AA97" i="1"/>
  <c r="Z14" i="1"/>
  <c r="AA14" i="1"/>
  <c r="AB14" i="1"/>
  <c r="AC14" i="1"/>
  <c r="AD14" i="1"/>
  <c r="AE14" i="1"/>
  <c r="AF14" i="1"/>
  <c r="Y14" i="1"/>
  <c r="AG14" i="1"/>
  <c r="AG114" i="1"/>
  <c r="AB114" i="1"/>
  <c r="AG102" i="1"/>
  <c r="Z102" i="1"/>
  <c r="AA102" i="1"/>
  <c r="AB102" i="1"/>
  <c r="AF102" i="1"/>
  <c r="AG90" i="1"/>
  <c r="Y90" i="1"/>
  <c r="Z90" i="1"/>
  <c r="AA90" i="1"/>
  <c r="AB90" i="1"/>
  <c r="AF90" i="1"/>
  <c r="AG78" i="1"/>
  <c r="Y78" i="1"/>
  <c r="Z78" i="1"/>
  <c r="AA78" i="1"/>
  <c r="AB78" i="1"/>
  <c r="AC78" i="1"/>
  <c r="AF78" i="1"/>
  <c r="AG66" i="1"/>
  <c r="Y66" i="1"/>
  <c r="Z66" i="1"/>
  <c r="AA66" i="1"/>
  <c r="AB66" i="1"/>
  <c r="AC66" i="1"/>
  <c r="AF66" i="1"/>
  <c r="AG54" i="1"/>
  <c r="Y54" i="1"/>
  <c r="Z54" i="1"/>
  <c r="AA54" i="1"/>
  <c r="AB54" i="1"/>
  <c r="AC54" i="1"/>
  <c r="AF54" i="1"/>
  <c r="AG42" i="1"/>
  <c r="Y42" i="1"/>
  <c r="Z42" i="1"/>
  <c r="AA42" i="1"/>
  <c r="AB42" i="1"/>
  <c r="AC42" i="1"/>
  <c r="AF42" i="1"/>
  <c r="AB30" i="1"/>
  <c r="AC30" i="1"/>
  <c r="AA30" i="1"/>
  <c r="AD30" i="1"/>
  <c r="AE30" i="1"/>
  <c r="AF30" i="1"/>
  <c r="AG30" i="1"/>
  <c r="Z30" i="1"/>
  <c r="Y198" i="1"/>
  <c r="AE196" i="1"/>
  <c r="AE192" i="1"/>
  <c r="Y186" i="1"/>
  <c r="AE184" i="1"/>
  <c r="AE180" i="1"/>
  <c r="Y174" i="1"/>
  <c r="AE172" i="1"/>
  <c r="AE168" i="1"/>
  <c r="Y162" i="1"/>
  <c r="AE160" i="1"/>
  <c r="AE156" i="1"/>
  <c r="Y150" i="1"/>
  <c r="AE148" i="1"/>
  <c r="AE144" i="1"/>
  <c r="Y138" i="1"/>
  <c r="AE136" i="1"/>
  <c r="AE132" i="1"/>
  <c r="Y126" i="1"/>
  <c r="AE124" i="1"/>
  <c r="AA121" i="1"/>
  <c r="AB117" i="1"/>
  <c r="AD78" i="1"/>
  <c r="AD54" i="1"/>
  <c r="AC12" i="1"/>
  <c r="AD12" i="1"/>
  <c r="AF12" i="1"/>
  <c r="AG12" i="1"/>
  <c r="Y12" i="1"/>
  <c r="Z12" i="1"/>
  <c r="AB12" i="1"/>
  <c r="AE12" i="1"/>
  <c r="AA12" i="1"/>
  <c r="AA112" i="1"/>
  <c r="AC112" i="1"/>
  <c r="AD112" i="1"/>
  <c r="AA100" i="1"/>
  <c r="AC100" i="1"/>
  <c r="AD100" i="1"/>
  <c r="AE100" i="1"/>
  <c r="AF100" i="1"/>
  <c r="AG100" i="1"/>
  <c r="Z100" i="1"/>
  <c r="AA88" i="1"/>
  <c r="AB88" i="1"/>
  <c r="AC88" i="1"/>
  <c r="AD88" i="1"/>
  <c r="AE88" i="1"/>
  <c r="AF88" i="1"/>
  <c r="AG88" i="1"/>
  <c r="Z88" i="1"/>
  <c r="AA76" i="1"/>
  <c r="AB76" i="1"/>
  <c r="AC76" i="1"/>
  <c r="AD76" i="1"/>
  <c r="AE76" i="1"/>
  <c r="AF76" i="1"/>
  <c r="AG76" i="1"/>
  <c r="Z76" i="1"/>
  <c r="AA64" i="1"/>
  <c r="AB64" i="1"/>
  <c r="AC64" i="1"/>
  <c r="AD64" i="1"/>
  <c r="AE64" i="1"/>
  <c r="AF64" i="1"/>
  <c r="AG64" i="1"/>
  <c r="Z64" i="1"/>
  <c r="AA52" i="1"/>
  <c r="AB52" i="1"/>
  <c r="AC52" i="1"/>
  <c r="AD52" i="1"/>
  <c r="AE52" i="1"/>
  <c r="AF52" i="1"/>
  <c r="AG52" i="1"/>
  <c r="Z52" i="1"/>
  <c r="AA40" i="1"/>
  <c r="AB40" i="1"/>
  <c r="AC40" i="1"/>
  <c r="AD40" i="1"/>
  <c r="AE40" i="1"/>
  <c r="AF40" i="1"/>
  <c r="AG40" i="1"/>
  <c r="Z40" i="1"/>
  <c r="AD28" i="1"/>
  <c r="Z28" i="1"/>
  <c r="AC28" i="1"/>
  <c r="AE28" i="1"/>
  <c r="AF28" i="1"/>
  <c r="AG28" i="1"/>
  <c r="AB28" i="1"/>
  <c r="AC196" i="1"/>
  <c r="AF193" i="1"/>
  <c r="AC192" i="1"/>
  <c r="AC184" i="1"/>
  <c r="AF181" i="1"/>
  <c r="AC180" i="1"/>
  <c r="AC172" i="1"/>
  <c r="AF169" i="1"/>
  <c r="AC168" i="1"/>
  <c r="AC160" i="1"/>
  <c r="AF157" i="1"/>
  <c r="AC156" i="1"/>
  <c r="AC148" i="1"/>
  <c r="AF145" i="1"/>
  <c r="AC144" i="1"/>
  <c r="AC136" i="1"/>
  <c r="AF133" i="1"/>
  <c r="AC132" i="1"/>
  <c r="AB124" i="1"/>
  <c r="Z117" i="1"/>
  <c r="AE108" i="1"/>
  <c r="AB100" i="1"/>
  <c r="AD90" i="1"/>
  <c r="AA69" i="1"/>
  <c r="AA45" i="1"/>
  <c r="Y28" i="1"/>
  <c r="AB148" i="1"/>
  <c r="AE145" i="1"/>
  <c r="AB144" i="1"/>
  <c r="AB136" i="1"/>
  <c r="AE133" i="1"/>
  <c r="AB132" i="1"/>
  <c r="AA124" i="1"/>
  <c r="AG120" i="1"/>
  <c r="AF114" i="1"/>
  <c r="AG112" i="1"/>
  <c r="AB108" i="1"/>
  <c r="Y100" i="1"/>
  <c r="AC90" i="1"/>
  <c r="Y76" i="1"/>
  <c r="Y52" i="1"/>
  <c r="Z108" i="1"/>
  <c r="AF5" i="1"/>
  <c r="AG5" i="1"/>
  <c r="Y5" i="1"/>
  <c r="Z5" i="1"/>
  <c r="AA5" i="1"/>
  <c r="AB5" i="1"/>
  <c r="AC5" i="1"/>
  <c r="AD5" i="1"/>
  <c r="AF9" i="1"/>
  <c r="AG9" i="1"/>
  <c r="Y9" i="1"/>
  <c r="Z9" i="1"/>
  <c r="AA9" i="1"/>
  <c r="AB9" i="1"/>
  <c r="AC9" i="1"/>
  <c r="AD9" i="1"/>
  <c r="AE9" i="1"/>
  <c r="AD121" i="1"/>
  <c r="AF121" i="1"/>
  <c r="AG121" i="1"/>
  <c r="AD109" i="1"/>
  <c r="AF109" i="1"/>
  <c r="AG109" i="1"/>
  <c r="Y109" i="1"/>
  <c r="AD97" i="1"/>
  <c r="AE97" i="1"/>
  <c r="AF97" i="1"/>
  <c r="AG97" i="1"/>
  <c r="Y97" i="1"/>
  <c r="AC97" i="1"/>
  <c r="AD85" i="1"/>
  <c r="AE85" i="1"/>
  <c r="AF85" i="1"/>
  <c r="AG85" i="1"/>
  <c r="Y85" i="1"/>
  <c r="Z85" i="1"/>
  <c r="AC85" i="1"/>
  <c r="AD73" i="1"/>
  <c r="AE73" i="1"/>
  <c r="AF73" i="1"/>
  <c r="AG73" i="1"/>
  <c r="Y73" i="1"/>
  <c r="Z73" i="1"/>
  <c r="AC73" i="1"/>
  <c r="AD61" i="1"/>
  <c r="AE61" i="1"/>
  <c r="AF61" i="1"/>
  <c r="AG61" i="1"/>
  <c r="Y61" i="1"/>
  <c r="Z61" i="1"/>
  <c r="AC61" i="1"/>
  <c r="AD49" i="1"/>
  <c r="AE49" i="1"/>
  <c r="AF49" i="1"/>
  <c r="AG49" i="1"/>
  <c r="Y49" i="1"/>
  <c r="Z49" i="1"/>
  <c r="AC49" i="1"/>
  <c r="AD37" i="1"/>
  <c r="AE37" i="1"/>
  <c r="AF37" i="1"/>
  <c r="AG37" i="1"/>
  <c r="Y37" i="1"/>
  <c r="Z37" i="1"/>
  <c r="AC37" i="1"/>
  <c r="AG25" i="1"/>
  <c r="Y25" i="1"/>
  <c r="Z25" i="1"/>
  <c r="AC25" i="1"/>
  <c r="AA25" i="1"/>
  <c r="AB25" i="1"/>
  <c r="AD25" i="1"/>
  <c r="AE25" i="1"/>
  <c r="AF25" i="1"/>
  <c r="AF198" i="1"/>
  <c r="Z196" i="1"/>
  <c r="AC193" i="1"/>
  <c r="Z192" i="1"/>
  <c r="AF186" i="1"/>
  <c r="Z184" i="1"/>
  <c r="AC181" i="1"/>
  <c r="Z180" i="1"/>
  <c r="AF174" i="1"/>
  <c r="Z172" i="1"/>
  <c r="AC169" i="1"/>
  <c r="Z168" i="1"/>
  <c r="AF162" i="1"/>
  <c r="Z160" i="1"/>
  <c r="AC157" i="1"/>
  <c r="Z156" i="1"/>
  <c r="AF150" i="1"/>
  <c r="Z148" i="1"/>
  <c r="AC145" i="1"/>
  <c r="Z144" i="1"/>
  <c r="AF138" i="1"/>
  <c r="Z136" i="1"/>
  <c r="AC133" i="1"/>
  <c r="Z132" i="1"/>
  <c r="AF126" i="1"/>
  <c r="Y124" i="1"/>
  <c r="AD114" i="1"/>
  <c r="AE112" i="1"/>
  <c r="AE105" i="1"/>
  <c r="AE66" i="1"/>
  <c r="AE42" i="1"/>
  <c r="AC4" i="1"/>
  <c r="AD4" i="1"/>
  <c r="AF4" i="1"/>
  <c r="AG4" i="1"/>
  <c r="Y4" i="1"/>
  <c r="Z4" i="1"/>
  <c r="AA4" i="1"/>
  <c r="AB4" i="1"/>
  <c r="AE4" i="1"/>
  <c r="AC8" i="1"/>
  <c r="AD8" i="1"/>
  <c r="AF8" i="1"/>
  <c r="AG8" i="1"/>
  <c r="Y8" i="1"/>
  <c r="Z8" i="1"/>
  <c r="AA8" i="1"/>
  <c r="AB8" i="1"/>
  <c r="AE8" i="1"/>
  <c r="AA120" i="1"/>
  <c r="AC120" i="1"/>
  <c r="AD120" i="1"/>
  <c r="AA108" i="1"/>
  <c r="AC108" i="1"/>
  <c r="AD108" i="1"/>
  <c r="AG108" i="1"/>
  <c r="AA96" i="1"/>
  <c r="AB96" i="1"/>
  <c r="AC96" i="1"/>
  <c r="AD96" i="1"/>
  <c r="AE96" i="1"/>
  <c r="AF96" i="1"/>
  <c r="AG96" i="1"/>
  <c r="Z96" i="1"/>
  <c r="AA84" i="1"/>
  <c r="AB84" i="1"/>
  <c r="AC84" i="1"/>
  <c r="AD84" i="1"/>
  <c r="AE84" i="1"/>
  <c r="AF84" i="1"/>
  <c r="AG84" i="1"/>
  <c r="Z84" i="1"/>
  <c r="AA72" i="1"/>
  <c r="AB72" i="1"/>
  <c r="AC72" i="1"/>
  <c r="AD72" i="1"/>
  <c r="AE72" i="1"/>
  <c r="AF72" i="1"/>
  <c r="AG72" i="1"/>
  <c r="Z72" i="1"/>
  <c r="AA60" i="1"/>
  <c r="AB60" i="1"/>
  <c r="AC60" i="1"/>
  <c r="AD60" i="1"/>
  <c r="AE60" i="1"/>
  <c r="AF60" i="1"/>
  <c r="AG60" i="1"/>
  <c r="Z60" i="1"/>
  <c r="AA48" i="1"/>
  <c r="AB48" i="1"/>
  <c r="AC48" i="1"/>
  <c r="AD48" i="1"/>
  <c r="AE48" i="1"/>
  <c r="AF48" i="1"/>
  <c r="AG48" i="1"/>
  <c r="Z48" i="1"/>
  <c r="AA36" i="1"/>
  <c r="AB36" i="1"/>
  <c r="AC36" i="1"/>
  <c r="AD36" i="1"/>
  <c r="AE36" i="1"/>
  <c r="AF36" i="1"/>
  <c r="AG36" i="1"/>
  <c r="Z36" i="1"/>
  <c r="AD24" i="1"/>
  <c r="Z24" i="1"/>
  <c r="AC24" i="1"/>
  <c r="AE24" i="1"/>
  <c r="AF24" i="1"/>
  <c r="AG24" i="1"/>
  <c r="AB24" i="1"/>
  <c r="AB120" i="1"/>
  <c r="AC114" i="1"/>
  <c r="AB112" i="1"/>
  <c r="AC105" i="1"/>
  <c r="AE102" i="1"/>
  <c r="AD66" i="1"/>
  <c r="AD42" i="1"/>
  <c r="Y24" i="1"/>
  <c r="AB105" i="1"/>
  <c r="AD102" i="1"/>
  <c r="AB93" i="1"/>
  <c r="Y88" i="1"/>
  <c r="AB81" i="1"/>
  <c r="AB73" i="1"/>
  <c r="AB57" i="1"/>
  <c r="AB49" i="1"/>
  <c r="AB33" i="1"/>
  <c r="AF21" i="1"/>
  <c r="O2" i="1"/>
  <c r="N2" i="1"/>
  <c r="M2" i="1"/>
  <c r="K2" i="1"/>
  <c r="L2" i="1"/>
  <c r="S2" i="1"/>
  <c r="AJ147" i="2" l="1"/>
  <c r="AP147" i="2" s="1"/>
  <c r="AJ108" i="2"/>
  <c r="AP108" i="2" s="1"/>
  <c r="AJ8" i="2"/>
  <c r="AP8" i="2" s="1"/>
  <c r="AJ182" i="2"/>
  <c r="AP182" i="2" s="1"/>
  <c r="AJ102" i="2"/>
  <c r="AP102" i="2" s="1"/>
  <c r="AJ65" i="2"/>
  <c r="AP65" i="2" s="1"/>
  <c r="AJ115" i="2"/>
  <c r="AP115" i="2" s="1"/>
  <c r="AJ159" i="2"/>
  <c r="AP159" i="2" s="1"/>
  <c r="AJ114" i="2"/>
  <c r="AP114" i="2" s="1"/>
  <c r="AJ66" i="2"/>
  <c r="AP66" i="2" s="1"/>
  <c r="AJ15" i="2"/>
  <c r="AP15" i="2" s="1"/>
  <c r="AJ174" i="2"/>
  <c r="AP174" i="2" s="1"/>
  <c r="AJ116" i="2"/>
  <c r="AP116" i="2" s="1"/>
  <c r="AJ60" i="2"/>
  <c r="AP60" i="2" s="1"/>
  <c r="AJ81" i="2"/>
  <c r="AP81" i="2" s="1"/>
  <c r="AJ64" i="2"/>
  <c r="AP64" i="2" s="1"/>
  <c r="AJ140" i="2"/>
  <c r="AP140" i="2" s="1"/>
  <c r="AJ127" i="2"/>
  <c r="AP127" i="2" s="1"/>
  <c r="AJ69" i="2"/>
  <c r="AP69" i="2" s="1"/>
  <c r="AJ122" i="2"/>
  <c r="AP122" i="2" s="1"/>
  <c r="AJ191" i="2"/>
  <c r="AP191" i="2" s="1"/>
  <c r="AJ135" i="2"/>
  <c r="AP135" i="2" s="1"/>
  <c r="AJ106" i="2"/>
  <c r="AP106" i="2" s="1"/>
  <c r="AJ181" i="2"/>
  <c r="AP181" i="2" s="1"/>
  <c r="AJ84" i="2"/>
  <c r="AP84" i="2" s="1"/>
  <c r="AJ54" i="2"/>
  <c r="AP54" i="2" s="1"/>
  <c r="AJ41" i="2"/>
  <c r="AP41" i="2" s="1"/>
  <c r="AJ170" i="2"/>
  <c r="AP170" i="2" s="1"/>
  <c r="AJ148" i="2"/>
  <c r="AP148" i="2" s="1"/>
  <c r="AJ109" i="2"/>
  <c r="AP109" i="2" s="1"/>
  <c r="AJ20" i="2"/>
  <c r="AP20" i="2" s="1"/>
  <c r="AI183" i="2"/>
  <c r="AI177" i="2"/>
  <c r="AI154" i="2"/>
  <c r="AI87" i="2"/>
  <c r="AI38" i="2"/>
  <c r="AJ35" i="2"/>
  <c r="AP35" i="2" s="1"/>
  <c r="AI12" i="2"/>
  <c r="AJ12" i="2" s="1"/>
  <c r="AP12" i="2" s="1"/>
  <c r="AJ118" i="2"/>
  <c r="AP118" i="2" s="1"/>
  <c r="AJ179" i="2"/>
  <c r="AP179" i="2" s="1"/>
  <c r="AJ143" i="2"/>
  <c r="AP143" i="2" s="1"/>
  <c r="AI128" i="2"/>
  <c r="AJ88" i="2"/>
  <c r="AP88" i="2" s="1"/>
  <c r="AJ89" i="2"/>
  <c r="AP89" i="2" s="1"/>
  <c r="AI82" i="2"/>
  <c r="AJ83" i="2" s="1"/>
  <c r="AP83" i="2" s="1"/>
  <c r="AI62" i="2"/>
  <c r="AJ63" i="2" s="1"/>
  <c r="AP63" i="2" s="1"/>
  <c r="AJ59" i="2"/>
  <c r="AP59" i="2" s="1"/>
  <c r="AI58" i="2"/>
  <c r="AI48" i="2"/>
  <c r="AI32" i="2"/>
  <c r="AJ33" i="2" s="1"/>
  <c r="AP33" i="2" s="1"/>
  <c r="AI4" i="2"/>
  <c r="AI22" i="2"/>
  <c r="K194" i="2"/>
  <c r="K199" i="2"/>
  <c r="K189" i="2"/>
  <c r="K171" i="2"/>
  <c r="K197" i="2"/>
  <c r="K184" i="2"/>
  <c r="K179" i="2"/>
  <c r="K174" i="2"/>
  <c r="K192" i="2"/>
  <c r="K187" i="2"/>
  <c r="T187" i="2" s="1"/>
  <c r="K195" i="2"/>
  <c r="K182" i="2"/>
  <c r="K200" i="2"/>
  <c r="K177" i="2"/>
  <c r="K172" i="2"/>
  <c r="K190" i="2"/>
  <c r="K198" i="2"/>
  <c r="K193" i="2"/>
  <c r="K185" i="2"/>
  <c r="K175" i="2"/>
  <c r="K188" i="2"/>
  <c r="K178" i="2"/>
  <c r="T178" i="2" s="1"/>
  <c r="K155" i="2"/>
  <c r="K186" i="2"/>
  <c r="K163" i="2"/>
  <c r="K150" i="2"/>
  <c r="K145" i="2"/>
  <c r="K168" i="2"/>
  <c r="K166" i="2"/>
  <c r="K158" i="2"/>
  <c r="K169" i="2"/>
  <c r="K196" i="2"/>
  <c r="K170" i="2"/>
  <c r="K161" i="2"/>
  <c r="T161" i="2" s="1"/>
  <c r="K156" i="2"/>
  <c r="K151" i="2"/>
  <c r="K191" i="2"/>
  <c r="K181" i="2"/>
  <c r="K164" i="2"/>
  <c r="K159" i="2"/>
  <c r="K167" i="2"/>
  <c r="K154" i="2"/>
  <c r="K183" i="2"/>
  <c r="K162" i="2"/>
  <c r="K180" i="2"/>
  <c r="K176" i="2"/>
  <c r="K148" i="2"/>
  <c r="K142" i="2"/>
  <c r="K140" i="2"/>
  <c r="K135" i="2"/>
  <c r="K130" i="2"/>
  <c r="K125" i="2"/>
  <c r="K165" i="2"/>
  <c r="K149" i="2"/>
  <c r="K146" i="2"/>
  <c r="K133" i="2"/>
  <c r="K157" i="2"/>
  <c r="K153" i="2"/>
  <c r="T153" i="2" s="1"/>
  <c r="K173" i="2"/>
  <c r="K136" i="2"/>
  <c r="K126" i="2"/>
  <c r="K160" i="2"/>
  <c r="K152" i="2"/>
  <c r="K139" i="2"/>
  <c r="K121" i="2"/>
  <c r="K147" i="2"/>
  <c r="K144" i="2"/>
  <c r="K143" i="2"/>
  <c r="K134" i="2"/>
  <c r="K124" i="2"/>
  <c r="T124" i="2" s="1"/>
  <c r="K110" i="2"/>
  <c r="K127" i="2"/>
  <c r="K129" i="2"/>
  <c r="K108" i="2"/>
  <c r="K116" i="2"/>
  <c r="K111" i="2"/>
  <c r="K141" i="2"/>
  <c r="K101" i="2"/>
  <c r="K138" i="2"/>
  <c r="K120" i="2"/>
  <c r="K112" i="2"/>
  <c r="K131" i="2"/>
  <c r="K100" i="2"/>
  <c r="K123" i="2"/>
  <c r="K107" i="2"/>
  <c r="K98" i="2"/>
  <c r="K122" i="2"/>
  <c r="K119" i="2"/>
  <c r="K97" i="2"/>
  <c r="K113" i="2"/>
  <c r="K109" i="2"/>
  <c r="K104" i="2"/>
  <c r="K102" i="2"/>
  <c r="K99" i="2"/>
  <c r="K83" i="2"/>
  <c r="K77" i="2"/>
  <c r="K96" i="2"/>
  <c r="K95" i="2"/>
  <c r="K94" i="2"/>
  <c r="K92" i="2"/>
  <c r="K103" i="2"/>
  <c r="K86" i="2"/>
  <c r="K91" i="2"/>
  <c r="K78" i="2"/>
  <c r="K68" i="2"/>
  <c r="K118" i="2"/>
  <c r="T118" i="2" s="1"/>
  <c r="K132" i="2"/>
  <c r="K90" i="2"/>
  <c r="K76" i="2"/>
  <c r="K128" i="2"/>
  <c r="K114" i="2"/>
  <c r="K137" i="2"/>
  <c r="K115" i="2"/>
  <c r="K105" i="2"/>
  <c r="K74" i="2"/>
  <c r="K87" i="2"/>
  <c r="K70" i="2"/>
  <c r="K66" i="2"/>
  <c r="T66" i="2" s="1"/>
  <c r="K45" i="2"/>
  <c r="K35" i="2"/>
  <c r="K93" i="2"/>
  <c r="K106" i="2"/>
  <c r="K65" i="2"/>
  <c r="K51" i="2"/>
  <c r="K67" i="2"/>
  <c r="K59" i="2"/>
  <c r="K62" i="2"/>
  <c r="K44" i="2"/>
  <c r="K39" i="2"/>
  <c r="K34" i="2"/>
  <c r="T34" i="2" s="1"/>
  <c r="K79" i="2"/>
  <c r="K75" i="2"/>
  <c r="K71" i="2"/>
  <c r="K69" i="2"/>
  <c r="K55" i="2"/>
  <c r="K24" i="2"/>
  <c r="K15" i="2"/>
  <c r="K61" i="2"/>
  <c r="K38" i="2"/>
  <c r="K32" i="2"/>
  <c r="K22" i="2"/>
  <c r="K117" i="2"/>
  <c r="T117" i="2" s="1"/>
  <c r="K88" i="2"/>
  <c r="K57" i="2"/>
  <c r="K56" i="2"/>
  <c r="K48" i="2"/>
  <c r="K37" i="2"/>
  <c r="K30" i="2"/>
  <c r="K46" i="2"/>
  <c r="K36" i="2"/>
  <c r="K31" i="2"/>
  <c r="K28" i="2"/>
  <c r="K73" i="2"/>
  <c r="K53" i="2"/>
  <c r="T53" i="2" s="1"/>
  <c r="K64" i="2"/>
  <c r="K25" i="2"/>
  <c r="K9" i="2"/>
  <c r="K52" i="2"/>
  <c r="K7" i="2"/>
  <c r="K49" i="2"/>
  <c r="K27" i="2"/>
  <c r="K72" i="2"/>
  <c r="K43" i="2"/>
  <c r="K14" i="2"/>
  <c r="K58" i="2"/>
  <c r="K11" i="2"/>
  <c r="K81" i="2"/>
  <c r="K47" i="2"/>
  <c r="K33" i="2"/>
  <c r="K17" i="2"/>
  <c r="K85" i="2"/>
  <c r="K84" i="2"/>
  <c r="K4" i="2"/>
  <c r="K3" i="2"/>
  <c r="K63" i="2"/>
  <c r="K23" i="2"/>
  <c r="K16" i="2"/>
  <c r="K89" i="2"/>
  <c r="K42" i="2"/>
  <c r="K41" i="2"/>
  <c r="K21" i="2"/>
  <c r="K20" i="2"/>
  <c r="K18" i="2"/>
  <c r="K13" i="2"/>
  <c r="K5" i="2"/>
  <c r="K82" i="2"/>
  <c r="K60" i="2"/>
  <c r="K50" i="2"/>
  <c r="K29" i="2"/>
  <c r="K40" i="2"/>
  <c r="T40" i="2" s="1"/>
  <c r="K19" i="2"/>
  <c r="K80" i="2"/>
  <c r="K54" i="2"/>
  <c r="K26" i="2"/>
  <c r="K12" i="2"/>
  <c r="K10" i="2"/>
  <c r="K6" i="2"/>
  <c r="K8" i="2"/>
  <c r="AJ31" i="2"/>
  <c r="AP31" i="2" s="1"/>
  <c r="AI193" i="2"/>
  <c r="AJ194" i="2" s="1"/>
  <c r="AP194" i="2" s="1"/>
  <c r="AI119" i="2"/>
  <c r="AJ126" i="2"/>
  <c r="AP126" i="2" s="1"/>
  <c r="AJ123" i="2"/>
  <c r="AP123" i="2" s="1"/>
  <c r="AI86" i="2"/>
  <c r="AJ53" i="2"/>
  <c r="AP53" i="2" s="1"/>
  <c r="AJ36" i="2"/>
  <c r="AP36" i="2" s="1"/>
  <c r="AI75" i="2"/>
  <c r="AJ133" i="2"/>
  <c r="AP133" i="2" s="1"/>
  <c r="AJ192" i="2"/>
  <c r="AP192" i="2" s="1"/>
  <c r="AI196" i="2"/>
  <c r="AJ197" i="2" s="1"/>
  <c r="AP197" i="2" s="1"/>
  <c r="AJ173" i="2"/>
  <c r="AP173" i="2" s="1"/>
  <c r="AI175" i="2"/>
  <c r="AJ146" i="2"/>
  <c r="AP146" i="2" s="1"/>
  <c r="AI165" i="2"/>
  <c r="AI152" i="2"/>
  <c r="AJ117" i="2"/>
  <c r="AP117" i="2" s="1"/>
  <c r="AI98" i="2"/>
  <c r="AI46" i="2"/>
  <c r="AI19" i="2"/>
  <c r="AJ19" i="2" s="1"/>
  <c r="AP19" i="2" s="1"/>
  <c r="AI55" i="2"/>
  <c r="P195" i="2"/>
  <c r="P200" i="2"/>
  <c r="P190" i="2"/>
  <c r="P180" i="2"/>
  <c r="P198" i="2"/>
  <c r="P193" i="2"/>
  <c r="P185" i="2"/>
  <c r="P175" i="2"/>
  <c r="P188" i="2"/>
  <c r="P196" i="2"/>
  <c r="P183" i="2"/>
  <c r="P173" i="2"/>
  <c r="P178" i="2"/>
  <c r="P194" i="2"/>
  <c r="P191" i="2"/>
  <c r="P186" i="2"/>
  <c r="P181" i="2"/>
  <c r="P199" i="2"/>
  <c r="P176" i="2"/>
  <c r="P189" i="2"/>
  <c r="P192" i="2"/>
  <c r="P187" i="2"/>
  <c r="P169" i="2"/>
  <c r="P197" i="2"/>
  <c r="P156" i="2"/>
  <c r="P151" i="2"/>
  <c r="P179" i="2"/>
  <c r="P172" i="2"/>
  <c r="P164" i="2"/>
  <c r="P159" i="2"/>
  <c r="P146" i="2"/>
  <c r="P174" i="2"/>
  <c r="P170" i="2"/>
  <c r="P167" i="2"/>
  <c r="P149" i="2"/>
  <c r="P162" i="2"/>
  <c r="P165" i="2"/>
  <c r="P157" i="2"/>
  <c r="P160" i="2"/>
  <c r="P184" i="2"/>
  <c r="P171" i="2"/>
  <c r="P155" i="2"/>
  <c r="P182" i="2"/>
  <c r="P163" i="2"/>
  <c r="P168" i="2"/>
  <c r="P166" i="2"/>
  <c r="P158" i="2"/>
  <c r="P153" i="2"/>
  <c r="P161" i="2"/>
  <c r="P148" i="2"/>
  <c r="P177" i="2"/>
  <c r="P141" i="2"/>
  <c r="P131" i="2"/>
  <c r="P136" i="2"/>
  <c r="P126" i="2"/>
  <c r="P139" i="2"/>
  <c r="P134" i="2"/>
  <c r="P124" i="2"/>
  <c r="P152" i="2"/>
  <c r="P147" i="2"/>
  <c r="P144" i="2"/>
  <c r="P143" i="2"/>
  <c r="P150" i="2"/>
  <c r="P127" i="2"/>
  <c r="P145" i="2"/>
  <c r="P142" i="2"/>
  <c r="P140" i="2"/>
  <c r="P122" i="2"/>
  <c r="P117" i="2"/>
  <c r="P154" i="2"/>
  <c r="P135" i="2"/>
  <c r="P130" i="2"/>
  <c r="P125" i="2"/>
  <c r="P137" i="2"/>
  <c r="P132" i="2"/>
  <c r="P116" i="2"/>
  <c r="P111" i="2"/>
  <c r="P123" i="2"/>
  <c r="P121" i="2"/>
  <c r="P120" i="2"/>
  <c r="P112" i="2"/>
  <c r="P138" i="2"/>
  <c r="P110" i="2"/>
  <c r="P118" i="2"/>
  <c r="P113" i="2"/>
  <c r="P98" i="2"/>
  <c r="P89" i="2"/>
  <c r="P81" i="2"/>
  <c r="P129" i="2"/>
  <c r="P105" i="2"/>
  <c r="P102" i="2"/>
  <c r="P101" i="2"/>
  <c r="P109" i="2"/>
  <c r="P114" i="2"/>
  <c r="P97" i="2"/>
  <c r="P108" i="2"/>
  <c r="P86" i="2"/>
  <c r="P78" i="2"/>
  <c r="P68" i="2"/>
  <c r="P103" i="2"/>
  <c r="P91" i="2"/>
  <c r="P133" i="2"/>
  <c r="P90" i="2"/>
  <c r="P119" i="2"/>
  <c r="P107" i="2"/>
  <c r="P100" i="2"/>
  <c r="P85" i="2"/>
  <c r="P80" i="2"/>
  <c r="P74" i="2"/>
  <c r="P69" i="2"/>
  <c r="P128" i="2"/>
  <c r="P106" i="2"/>
  <c r="P88" i="2"/>
  <c r="P77" i="2"/>
  <c r="P115" i="2"/>
  <c r="P93" i="2"/>
  <c r="P87" i="2"/>
  <c r="P76" i="2"/>
  <c r="P65" i="2"/>
  <c r="P54" i="2"/>
  <c r="P36" i="2"/>
  <c r="P96" i="2"/>
  <c r="P104" i="2"/>
  <c r="P83" i="2"/>
  <c r="P52" i="2"/>
  <c r="P82" i="2"/>
  <c r="P75" i="2"/>
  <c r="P50" i="2"/>
  <c r="P72" i="2"/>
  <c r="P71" i="2"/>
  <c r="P66" i="2"/>
  <c r="P45" i="2"/>
  <c r="P35" i="2"/>
  <c r="P64" i="2"/>
  <c r="P56" i="2"/>
  <c r="P48" i="2"/>
  <c r="P47" i="2"/>
  <c r="P37" i="2"/>
  <c r="P29" i="2"/>
  <c r="P70" i="2"/>
  <c r="P62" i="2"/>
  <c r="P57" i="2"/>
  <c r="P46" i="2"/>
  <c r="P27" i="2"/>
  <c r="P58" i="2"/>
  <c r="P63" i="2"/>
  <c r="P44" i="2"/>
  <c r="P39" i="2"/>
  <c r="P61" i="2"/>
  <c r="P15" i="2"/>
  <c r="P14" i="2"/>
  <c r="P43" i="2"/>
  <c r="P23" i="2"/>
  <c r="P19" i="2"/>
  <c r="P18" i="2"/>
  <c r="P17" i="2"/>
  <c r="P12" i="2"/>
  <c r="P34" i="2"/>
  <c r="P92" i="2"/>
  <c r="P38" i="2"/>
  <c r="P32" i="2"/>
  <c r="P24" i="2"/>
  <c r="P20" i="2"/>
  <c r="P3" i="2"/>
  <c r="P41" i="2"/>
  <c r="P33" i="2"/>
  <c r="P26" i="2"/>
  <c r="P7" i="2"/>
  <c r="P25" i="2"/>
  <c r="P11" i="2"/>
  <c r="P84" i="2"/>
  <c r="P79" i="2"/>
  <c r="P16" i="2"/>
  <c r="P5" i="2"/>
  <c r="P30" i="2"/>
  <c r="P13" i="2"/>
  <c r="P94" i="2"/>
  <c r="P42" i="2"/>
  <c r="P22" i="2"/>
  <c r="P21" i="2"/>
  <c r="P95" i="2"/>
  <c r="P67" i="2"/>
  <c r="P51" i="2"/>
  <c r="P28" i="2"/>
  <c r="P99" i="2"/>
  <c r="P60" i="2"/>
  <c r="P31" i="2"/>
  <c r="P10" i="2"/>
  <c r="P6" i="2"/>
  <c r="P40" i="2"/>
  <c r="P53" i="2"/>
  <c r="P59" i="2"/>
  <c r="P55" i="2"/>
  <c r="P8" i="2"/>
  <c r="P49" i="2"/>
  <c r="P9" i="2"/>
  <c r="P4" i="2"/>
  <c r="P73" i="2"/>
  <c r="AI61" i="2"/>
  <c r="AI47" i="2"/>
  <c r="AI42" i="2"/>
  <c r="AJ37" i="2"/>
  <c r="AP37" i="2" s="1"/>
  <c r="AI187" i="2"/>
  <c r="AI200" i="2"/>
  <c r="AJ141" i="2"/>
  <c r="AP141" i="2" s="1"/>
  <c r="AI137" i="2"/>
  <c r="AI103" i="2"/>
  <c r="AI79" i="2"/>
  <c r="AI74" i="2"/>
  <c r="AI70" i="2"/>
  <c r="AI72" i="2"/>
  <c r="AI57" i="2"/>
  <c r="AJ169" i="2"/>
  <c r="AP169" i="2" s="1"/>
  <c r="AI185" i="2"/>
  <c r="AJ190" i="2"/>
  <c r="AP190" i="2" s="1"/>
  <c r="AJ180" i="2"/>
  <c r="AP180" i="2" s="1"/>
  <c r="AJ136" i="2"/>
  <c r="AP136" i="2" s="1"/>
  <c r="AI110" i="2"/>
  <c r="AJ111" i="2" s="1"/>
  <c r="AP111" i="2" s="1"/>
  <c r="AI93" i="2"/>
  <c r="AI52" i="2"/>
  <c r="M197" i="2"/>
  <c r="M192" i="2"/>
  <c r="M187" i="2"/>
  <c r="M169" i="2"/>
  <c r="M195" i="2"/>
  <c r="M182" i="2"/>
  <c r="M200" i="2"/>
  <c r="M190" i="2"/>
  <c r="M180" i="2"/>
  <c r="M198" i="2"/>
  <c r="M193" i="2"/>
  <c r="M185" i="2"/>
  <c r="M175" i="2"/>
  <c r="M188" i="2"/>
  <c r="M196" i="2"/>
  <c r="M183" i="2"/>
  <c r="M173" i="2"/>
  <c r="M199" i="2"/>
  <c r="M176" i="2"/>
  <c r="M186" i="2"/>
  <c r="M168" i="2"/>
  <c r="M166" i="2"/>
  <c r="M158" i="2"/>
  <c r="M153" i="2"/>
  <c r="M161" i="2"/>
  <c r="M179" i="2"/>
  <c r="M172" i="2"/>
  <c r="M170" i="2"/>
  <c r="M156" i="2"/>
  <c r="M151" i="2"/>
  <c r="M143" i="2"/>
  <c r="M194" i="2"/>
  <c r="M174" i="2"/>
  <c r="M164" i="2"/>
  <c r="M159" i="2"/>
  <c r="M191" i="2"/>
  <c r="M181" i="2"/>
  <c r="M167" i="2"/>
  <c r="M154" i="2"/>
  <c r="M189" i="2"/>
  <c r="M178" i="2"/>
  <c r="M162" i="2"/>
  <c r="M152" i="2"/>
  <c r="M144" i="2"/>
  <c r="M165" i="2"/>
  <c r="M157" i="2"/>
  <c r="M184" i="2"/>
  <c r="M171" i="2"/>
  <c r="M160" i="2"/>
  <c r="M177" i="2"/>
  <c r="M163" i="2"/>
  <c r="M145" i="2"/>
  <c r="M138" i="2"/>
  <c r="M133" i="2"/>
  <c r="M149" i="2"/>
  <c r="M146" i="2"/>
  <c r="M141" i="2"/>
  <c r="M131" i="2"/>
  <c r="M147" i="2"/>
  <c r="M134" i="2"/>
  <c r="M155" i="2"/>
  <c r="M129" i="2"/>
  <c r="M119" i="2"/>
  <c r="M137" i="2"/>
  <c r="M132" i="2"/>
  <c r="M150" i="2"/>
  <c r="M130" i="2"/>
  <c r="M100" i="2"/>
  <c r="M142" i="2"/>
  <c r="M118" i="2"/>
  <c r="M139" i="2"/>
  <c r="M135" i="2"/>
  <c r="M125" i="2"/>
  <c r="M148" i="2"/>
  <c r="M106" i="2"/>
  <c r="M128" i="2"/>
  <c r="M123" i="2"/>
  <c r="M121" i="2"/>
  <c r="M117" i="2"/>
  <c r="M99" i="2"/>
  <c r="M124" i="2"/>
  <c r="M110" i="2"/>
  <c r="M126" i="2"/>
  <c r="M96" i="2"/>
  <c r="M115" i="2"/>
  <c r="M104" i="2"/>
  <c r="M94" i="2"/>
  <c r="M136" i="2"/>
  <c r="M102" i="2"/>
  <c r="M113" i="2"/>
  <c r="M105" i="2"/>
  <c r="M87" i="2"/>
  <c r="M82" i="2"/>
  <c r="M101" i="2"/>
  <c r="M111" i="2"/>
  <c r="M95" i="2"/>
  <c r="M97" i="2"/>
  <c r="M75" i="2"/>
  <c r="M122" i="2"/>
  <c r="M108" i="2"/>
  <c r="M93" i="2"/>
  <c r="M103" i="2"/>
  <c r="M98" i="2"/>
  <c r="M91" i="2"/>
  <c r="M127" i="2"/>
  <c r="M120" i="2"/>
  <c r="M81" i="2"/>
  <c r="M73" i="2"/>
  <c r="M90" i="2"/>
  <c r="M76" i="2"/>
  <c r="M107" i="2"/>
  <c r="M114" i="2"/>
  <c r="M89" i="2"/>
  <c r="M80" i="2"/>
  <c r="M116" i="2"/>
  <c r="M109" i="2"/>
  <c r="M112" i="2"/>
  <c r="M88" i="2"/>
  <c r="M77" i="2"/>
  <c r="M86" i="2"/>
  <c r="M79" i="2"/>
  <c r="M69" i="2"/>
  <c r="M63" i="2"/>
  <c r="M61" i="2"/>
  <c r="M43" i="2"/>
  <c r="M33" i="2"/>
  <c r="M84" i="2"/>
  <c r="M59" i="2"/>
  <c r="M49" i="2"/>
  <c r="M83" i="2"/>
  <c r="M57" i="2"/>
  <c r="M85" i="2"/>
  <c r="M52" i="2"/>
  <c r="M42" i="2"/>
  <c r="M140" i="2"/>
  <c r="M78" i="2"/>
  <c r="M38" i="2"/>
  <c r="M32" i="2"/>
  <c r="M22" i="2"/>
  <c r="M65" i="2"/>
  <c r="M56" i="2"/>
  <c r="M47" i="2"/>
  <c r="M37" i="2"/>
  <c r="M30" i="2"/>
  <c r="M20" i="2"/>
  <c r="M70" i="2"/>
  <c r="M68" i="2"/>
  <c r="M62" i="2"/>
  <c r="M46" i="2"/>
  <c r="M36" i="2"/>
  <c r="M31" i="2"/>
  <c r="M28" i="2"/>
  <c r="M66" i="2"/>
  <c r="M53" i="2"/>
  <c r="M35" i="2"/>
  <c r="M58" i="2"/>
  <c r="M40" i="2"/>
  <c r="M67" i="2"/>
  <c r="M7" i="2"/>
  <c r="M60" i="2"/>
  <c r="M55" i="2"/>
  <c r="M51" i="2"/>
  <c r="M27" i="2"/>
  <c r="M92" i="2"/>
  <c r="M45" i="2"/>
  <c r="M34" i="2"/>
  <c r="M29" i="2"/>
  <c r="M23" i="2"/>
  <c r="M18" i="2"/>
  <c r="M17" i="2"/>
  <c r="M12" i="2"/>
  <c r="M10" i="2"/>
  <c r="M3" i="2"/>
  <c r="M9" i="2"/>
  <c r="M4" i="2"/>
  <c r="M25" i="2"/>
  <c r="M11" i="2"/>
  <c r="M72" i="2"/>
  <c r="M16" i="2"/>
  <c r="M5" i="2"/>
  <c r="M41" i="2"/>
  <c r="M24" i="2"/>
  <c r="M21" i="2"/>
  <c r="M13" i="2"/>
  <c r="M48" i="2"/>
  <c r="M50" i="2"/>
  <c r="M15" i="2"/>
  <c r="M64" i="2"/>
  <c r="M19" i="2"/>
  <c r="M54" i="2"/>
  <c r="M44" i="2"/>
  <c r="M6" i="2"/>
  <c r="M71" i="2"/>
  <c r="M39" i="2"/>
  <c r="M26" i="2"/>
  <c r="M8" i="2"/>
  <c r="M74" i="2"/>
  <c r="M14" i="2"/>
  <c r="AI6" i="2"/>
  <c r="AJ6" i="2" s="1"/>
  <c r="AP6" i="2" s="1"/>
  <c r="AI76" i="2"/>
  <c r="AJ90" i="2"/>
  <c r="AP90" i="2" s="1"/>
  <c r="AJ85" i="2"/>
  <c r="AP85" i="2" s="1"/>
  <c r="AI188" i="2"/>
  <c r="AJ189" i="2" s="1"/>
  <c r="AP189" i="2" s="1"/>
  <c r="AI131" i="2"/>
  <c r="AJ132" i="2" s="1"/>
  <c r="AP132" i="2" s="1"/>
  <c r="AI91" i="2"/>
  <c r="R198" i="2"/>
  <c r="R193" i="2"/>
  <c r="R188" i="2"/>
  <c r="R170" i="2"/>
  <c r="R196" i="2"/>
  <c r="R183" i="2"/>
  <c r="R173" i="2"/>
  <c r="R194" i="2"/>
  <c r="R191" i="2"/>
  <c r="R186" i="2"/>
  <c r="R181" i="2"/>
  <c r="R199" i="2"/>
  <c r="R176" i="2"/>
  <c r="R189" i="2"/>
  <c r="R197" i="2"/>
  <c r="R184" i="2"/>
  <c r="R179" i="2"/>
  <c r="R174" i="2"/>
  <c r="R192" i="2"/>
  <c r="R187" i="2"/>
  <c r="R200" i="2"/>
  <c r="R177" i="2"/>
  <c r="R172" i="2"/>
  <c r="R167" i="2"/>
  <c r="R154" i="2"/>
  <c r="R149" i="2"/>
  <c r="R162" i="2"/>
  <c r="R165" i="2"/>
  <c r="R157" i="2"/>
  <c r="R160" i="2"/>
  <c r="R190" i="2"/>
  <c r="R178" i="2"/>
  <c r="R155" i="2"/>
  <c r="R171" i="2"/>
  <c r="R163" i="2"/>
  <c r="R182" i="2"/>
  <c r="R166" i="2"/>
  <c r="R158" i="2"/>
  <c r="R153" i="2"/>
  <c r="R180" i="2"/>
  <c r="R168" i="2"/>
  <c r="R161" i="2"/>
  <c r="R185" i="2"/>
  <c r="R164" i="2"/>
  <c r="R195" i="2"/>
  <c r="R156" i="2"/>
  <c r="R146" i="2"/>
  <c r="R139" i="2"/>
  <c r="R134" i="2"/>
  <c r="R124" i="2"/>
  <c r="R152" i="2"/>
  <c r="R147" i="2"/>
  <c r="R143" i="2"/>
  <c r="R137" i="2"/>
  <c r="R132" i="2"/>
  <c r="R159" i="2"/>
  <c r="R144" i="2"/>
  <c r="R175" i="2"/>
  <c r="R150" i="2"/>
  <c r="R142" i="2"/>
  <c r="R145" i="2"/>
  <c r="R135" i="2"/>
  <c r="R130" i="2"/>
  <c r="R125" i="2"/>
  <c r="R138" i="2"/>
  <c r="R120" i="2"/>
  <c r="R148" i="2"/>
  <c r="R133" i="2"/>
  <c r="R101" i="2"/>
  <c r="R129" i="2"/>
  <c r="R123" i="2"/>
  <c r="R122" i="2"/>
  <c r="R121" i="2"/>
  <c r="R169" i="2"/>
  <c r="R151" i="2"/>
  <c r="R141" i="2"/>
  <c r="R131" i="2"/>
  <c r="R128" i="2"/>
  <c r="R107" i="2"/>
  <c r="R110" i="2"/>
  <c r="R100" i="2"/>
  <c r="R116" i="2"/>
  <c r="R111" i="2"/>
  <c r="R104" i="2"/>
  <c r="R140" i="2"/>
  <c r="R119" i="2"/>
  <c r="R113" i="2"/>
  <c r="R114" i="2"/>
  <c r="R96" i="2"/>
  <c r="R127" i="2"/>
  <c r="R118" i="2"/>
  <c r="R106" i="2"/>
  <c r="R108" i="2"/>
  <c r="R103" i="2"/>
  <c r="R98" i="2"/>
  <c r="R81" i="2"/>
  <c r="R76" i="2"/>
  <c r="R90" i="2"/>
  <c r="R89" i="2"/>
  <c r="R126" i="2"/>
  <c r="R79" i="2"/>
  <c r="R84" i="2"/>
  <c r="R77" i="2"/>
  <c r="R115" i="2"/>
  <c r="R109" i="2"/>
  <c r="R83" i="2"/>
  <c r="R75" i="2"/>
  <c r="R117" i="2"/>
  <c r="R136" i="2"/>
  <c r="R94" i="2"/>
  <c r="R86" i="2"/>
  <c r="R78" i="2"/>
  <c r="R102" i="2"/>
  <c r="R67" i="2"/>
  <c r="R62" i="2"/>
  <c r="R44" i="2"/>
  <c r="R39" i="2"/>
  <c r="R34" i="2"/>
  <c r="R30" i="2"/>
  <c r="R112" i="2"/>
  <c r="R50" i="2"/>
  <c r="R72" i="2"/>
  <c r="R70" i="2"/>
  <c r="R58" i="2"/>
  <c r="R53" i="2"/>
  <c r="R61" i="2"/>
  <c r="R43" i="2"/>
  <c r="R33" i="2"/>
  <c r="R105" i="2"/>
  <c r="R99" i="2"/>
  <c r="R57" i="2"/>
  <c r="R49" i="2"/>
  <c r="R46" i="2"/>
  <c r="R36" i="2"/>
  <c r="R31" i="2"/>
  <c r="R27" i="2"/>
  <c r="R35" i="2"/>
  <c r="R93" i="2"/>
  <c r="R87" i="2"/>
  <c r="R85" i="2"/>
  <c r="R82" i="2"/>
  <c r="R73" i="2"/>
  <c r="R45" i="2"/>
  <c r="R69" i="2"/>
  <c r="R60" i="2"/>
  <c r="R59" i="2"/>
  <c r="R91" i="2"/>
  <c r="R71" i="2"/>
  <c r="R56" i="2"/>
  <c r="R55" i="2"/>
  <c r="R52" i="2"/>
  <c r="R23" i="2"/>
  <c r="R18" i="2"/>
  <c r="R17" i="2"/>
  <c r="R12" i="2"/>
  <c r="R48" i="2"/>
  <c r="R29" i="2"/>
  <c r="R11" i="2"/>
  <c r="R92" i="2"/>
  <c r="R88" i="2"/>
  <c r="R47" i="2"/>
  <c r="R38" i="2"/>
  <c r="R32" i="2"/>
  <c r="R24" i="2"/>
  <c r="R20" i="2"/>
  <c r="R95" i="2"/>
  <c r="R80" i="2"/>
  <c r="R40" i="2"/>
  <c r="R25" i="2"/>
  <c r="R9" i="2"/>
  <c r="R22" i="2"/>
  <c r="R5" i="2"/>
  <c r="R16" i="2"/>
  <c r="R21" i="2"/>
  <c r="R13" i="2"/>
  <c r="R66" i="2"/>
  <c r="R65" i="2"/>
  <c r="R63" i="2"/>
  <c r="R42" i="2"/>
  <c r="R51" i="2"/>
  <c r="R28" i="2"/>
  <c r="R7" i="2"/>
  <c r="R41" i="2"/>
  <c r="R15" i="2"/>
  <c r="R37" i="2"/>
  <c r="R3" i="2"/>
  <c r="R19" i="2"/>
  <c r="R10" i="2"/>
  <c r="R6" i="2"/>
  <c r="R8" i="2"/>
  <c r="R64" i="2"/>
  <c r="R54" i="2"/>
  <c r="R26" i="2"/>
  <c r="R68" i="2"/>
  <c r="R14" i="2"/>
  <c r="R4" i="2"/>
  <c r="R97" i="2"/>
  <c r="R74" i="2"/>
  <c r="AI24" i="2"/>
  <c r="AJ24" i="2" s="1"/>
  <c r="AP24" i="2" s="1"/>
  <c r="AI28" i="2"/>
  <c r="AJ28" i="2" s="1"/>
  <c r="AP28" i="2" s="1"/>
  <c r="AI51" i="2"/>
  <c r="L199" i="2"/>
  <c r="L197" i="2"/>
  <c r="L184" i="2"/>
  <c r="L179" i="2"/>
  <c r="L174" i="2"/>
  <c r="L192" i="2"/>
  <c r="L187" i="2"/>
  <c r="L195" i="2"/>
  <c r="L182" i="2"/>
  <c r="L200" i="2"/>
  <c r="L177" i="2"/>
  <c r="L172" i="2"/>
  <c r="L190" i="2"/>
  <c r="L180" i="2"/>
  <c r="L198" i="2"/>
  <c r="L193" i="2"/>
  <c r="L185" i="2"/>
  <c r="L188" i="2"/>
  <c r="L170" i="2"/>
  <c r="L196" i="2"/>
  <c r="L183" i="2"/>
  <c r="L194" i="2"/>
  <c r="L191" i="2"/>
  <c r="L186" i="2"/>
  <c r="L181" i="2"/>
  <c r="L175" i="2"/>
  <c r="L163" i="2"/>
  <c r="L150" i="2"/>
  <c r="L168" i="2"/>
  <c r="L166" i="2"/>
  <c r="L158" i="2"/>
  <c r="L153" i="2"/>
  <c r="L169" i="2"/>
  <c r="L161" i="2"/>
  <c r="L148" i="2"/>
  <c r="L164" i="2"/>
  <c r="L159" i="2"/>
  <c r="L146" i="2"/>
  <c r="L167" i="2"/>
  <c r="L149" i="2"/>
  <c r="L189" i="2"/>
  <c r="L178" i="2"/>
  <c r="L162" i="2"/>
  <c r="L176" i="2"/>
  <c r="L173" i="2"/>
  <c r="L165" i="2"/>
  <c r="L157" i="2"/>
  <c r="L154" i="2"/>
  <c r="L135" i="2"/>
  <c r="L130" i="2"/>
  <c r="L138" i="2"/>
  <c r="L156" i="2"/>
  <c r="L151" i="2"/>
  <c r="L128" i="2"/>
  <c r="L123" i="2"/>
  <c r="L171" i="2"/>
  <c r="L160" i="2"/>
  <c r="L152" i="2"/>
  <c r="L139" i="2"/>
  <c r="L147" i="2"/>
  <c r="L144" i="2"/>
  <c r="L143" i="2"/>
  <c r="L134" i="2"/>
  <c r="L124" i="2"/>
  <c r="L155" i="2"/>
  <c r="L129" i="2"/>
  <c r="L119" i="2"/>
  <c r="L140" i="2"/>
  <c r="L136" i="2"/>
  <c r="L127" i="2"/>
  <c r="L115" i="2"/>
  <c r="L105" i="2"/>
  <c r="L137" i="2"/>
  <c r="L132" i="2"/>
  <c r="L125" i="2"/>
  <c r="L116" i="2"/>
  <c r="L111" i="2"/>
  <c r="L106" i="2"/>
  <c r="L145" i="2"/>
  <c r="L141" i="2"/>
  <c r="L131" i="2"/>
  <c r="L122" i="2"/>
  <c r="L114" i="2"/>
  <c r="L109" i="2"/>
  <c r="L104" i="2"/>
  <c r="L133" i="2"/>
  <c r="L126" i="2"/>
  <c r="L107" i="2"/>
  <c r="L118" i="2"/>
  <c r="L93" i="2"/>
  <c r="L88" i="2"/>
  <c r="L83" i="2"/>
  <c r="L80" i="2"/>
  <c r="L103" i="2"/>
  <c r="L142" i="2"/>
  <c r="L108" i="2"/>
  <c r="L117" i="2"/>
  <c r="L102" i="2"/>
  <c r="L92" i="2"/>
  <c r="L112" i="2"/>
  <c r="L99" i="2"/>
  <c r="L113" i="2"/>
  <c r="L96" i="2"/>
  <c r="L95" i="2"/>
  <c r="L72" i="2"/>
  <c r="L67" i="2"/>
  <c r="L97" i="2"/>
  <c r="L87" i="2"/>
  <c r="L121" i="2"/>
  <c r="L101" i="2"/>
  <c r="L98" i="2"/>
  <c r="L91" i="2"/>
  <c r="L78" i="2"/>
  <c r="L120" i="2"/>
  <c r="L81" i="2"/>
  <c r="L73" i="2"/>
  <c r="L85" i="2"/>
  <c r="L110" i="2"/>
  <c r="L84" i="2"/>
  <c r="L79" i="2"/>
  <c r="L58" i="2"/>
  <c r="L53" i="2"/>
  <c r="L48" i="2"/>
  <c r="L86" i="2"/>
  <c r="L89" i="2"/>
  <c r="L74" i="2"/>
  <c r="L54" i="2"/>
  <c r="L62" i="2"/>
  <c r="L82" i="2"/>
  <c r="L57" i="2"/>
  <c r="L47" i="2"/>
  <c r="L76" i="2"/>
  <c r="L43" i="2"/>
  <c r="L23" i="2"/>
  <c r="L64" i="2"/>
  <c r="L51" i="2"/>
  <c r="L50" i="2"/>
  <c r="L42" i="2"/>
  <c r="L21" i="2"/>
  <c r="L52" i="2"/>
  <c r="L49" i="2"/>
  <c r="L41" i="2"/>
  <c r="L29" i="2"/>
  <c r="L27" i="2"/>
  <c r="L66" i="2"/>
  <c r="L100" i="2"/>
  <c r="L70" i="2"/>
  <c r="L68" i="2"/>
  <c r="L44" i="2"/>
  <c r="L33" i="2"/>
  <c r="L26" i="2"/>
  <c r="L8" i="2"/>
  <c r="L71" i="2"/>
  <c r="L69" i="2"/>
  <c r="L61" i="2"/>
  <c r="L39" i="2"/>
  <c r="L22" i="2"/>
  <c r="L60" i="2"/>
  <c r="L56" i="2"/>
  <c r="L55" i="2"/>
  <c r="L19" i="2"/>
  <c r="L16" i="2"/>
  <c r="L13" i="2"/>
  <c r="L4" i="2"/>
  <c r="L77" i="2"/>
  <c r="L35" i="2"/>
  <c r="L30" i="2"/>
  <c r="L24" i="2"/>
  <c r="L32" i="2"/>
  <c r="L17" i="2"/>
  <c r="L14" i="2"/>
  <c r="L3" i="2"/>
  <c r="L90" i="2"/>
  <c r="L46" i="2"/>
  <c r="L9" i="2"/>
  <c r="L65" i="2"/>
  <c r="L25" i="2"/>
  <c r="L7" i="2"/>
  <c r="L63" i="2"/>
  <c r="L11" i="2"/>
  <c r="L94" i="2"/>
  <c r="L36" i="2"/>
  <c r="L20" i="2"/>
  <c r="L18" i="2"/>
  <c r="L5" i="2"/>
  <c r="L37" i="2"/>
  <c r="L75" i="2"/>
  <c r="L45" i="2"/>
  <c r="L28" i="2"/>
  <c r="L31" i="2"/>
  <c r="L40" i="2"/>
  <c r="L15" i="2"/>
  <c r="L38" i="2"/>
  <c r="L34" i="2"/>
  <c r="L12" i="2"/>
  <c r="L10" i="2"/>
  <c r="L6" i="2"/>
  <c r="L59" i="2"/>
  <c r="AI167" i="2"/>
  <c r="AI134" i="2"/>
  <c r="AJ139" i="2"/>
  <c r="AP139" i="2" s="1"/>
  <c r="AJ138" i="2"/>
  <c r="AP138" i="2" s="1"/>
  <c r="AJ94" i="2"/>
  <c r="AP94" i="2" s="1"/>
  <c r="AJ5" i="2"/>
  <c r="AP5" i="2" s="1"/>
  <c r="AI68" i="2"/>
  <c r="O192" i="2"/>
  <c r="O195" i="2"/>
  <c r="O200" i="2"/>
  <c r="O177" i="2"/>
  <c r="O172" i="2"/>
  <c r="O190" i="2"/>
  <c r="O180" i="2"/>
  <c r="O198" i="2"/>
  <c r="O193" i="2"/>
  <c r="O185" i="2"/>
  <c r="O188" i="2"/>
  <c r="O170" i="2"/>
  <c r="O196" i="2"/>
  <c r="O183" i="2"/>
  <c r="O173" i="2"/>
  <c r="O194" i="2"/>
  <c r="O191" i="2"/>
  <c r="O186" i="2"/>
  <c r="O181" i="2"/>
  <c r="O199" i="2"/>
  <c r="O197" i="2"/>
  <c r="O184" i="2"/>
  <c r="O179" i="2"/>
  <c r="O174" i="2"/>
  <c r="O169" i="2"/>
  <c r="O161" i="2"/>
  <c r="O148" i="2"/>
  <c r="O156" i="2"/>
  <c r="O151" i="2"/>
  <c r="O143" i="2"/>
  <c r="O164" i="2"/>
  <c r="O159" i="2"/>
  <c r="O187" i="2"/>
  <c r="O167" i="2"/>
  <c r="O154" i="2"/>
  <c r="O162" i="2"/>
  <c r="O152" i="2"/>
  <c r="O144" i="2"/>
  <c r="O189" i="2"/>
  <c r="O178" i="2"/>
  <c r="O165" i="2"/>
  <c r="O176" i="2"/>
  <c r="O160" i="2"/>
  <c r="O147" i="2"/>
  <c r="O171" i="2"/>
  <c r="O155" i="2"/>
  <c r="O182" i="2"/>
  <c r="O163" i="2"/>
  <c r="O175" i="2"/>
  <c r="O128" i="2"/>
  <c r="O149" i="2"/>
  <c r="O146" i="2"/>
  <c r="O141" i="2"/>
  <c r="O131" i="2"/>
  <c r="O153" i="2"/>
  <c r="O157" i="2"/>
  <c r="O139" i="2"/>
  <c r="O121" i="2"/>
  <c r="O168" i="2"/>
  <c r="O158" i="2"/>
  <c r="O137" i="2"/>
  <c r="O132" i="2"/>
  <c r="O150" i="2"/>
  <c r="O127" i="2"/>
  <c r="O145" i="2"/>
  <c r="O142" i="2"/>
  <c r="O140" i="2"/>
  <c r="O122" i="2"/>
  <c r="O108" i="2"/>
  <c r="O98" i="2"/>
  <c r="O166" i="2"/>
  <c r="O135" i="2"/>
  <c r="O125" i="2"/>
  <c r="O116" i="2"/>
  <c r="O129" i="2"/>
  <c r="O114" i="2"/>
  <c r="O109" i="2"/>
  <c r="O134" i="2"/>
  <c r="O117" i="2"/>
  <c r="O107" i="2"/>
  <c r="O102" i="2"/>
  <c r="O97" i="2"/>
  <c r="O136" i="2"/>
  <c r="O130" i="2"/>
  <c r="O112" i="2"/>
  <c r="O110" i="2"/>
  <c r="O86" i="2"/>
  <c r="O138" i="2"/>
  <c r="O133" i="2"/>
  <c r="O119" i="2"/>
  <c r="O113" i="2"/>
  <c r="O111" i="2"/>
  <c r="O101" i="2"/>
  <c r="O85" i="2"/>
  <c r="O100" i="2"/>
  <c r="O94" i="2"/>
  <c r="O92" i="2"/>
  <c r="O82" i="2"/>
  <c r="O65" i="2"/>
  <c r="O78" i="2"/>
  <c r="O123" i="2"/>
  <c r="O103" i="2"/>
  <c r="O120" i="2"/>
  <c r="O124" i="2"/>
  <c r="O90" i="2"/>
  <c r="O71" i="2"/>
  <c r="O126" i="2"/>
  <c r="O118" i="2"/>
  <c r="O89" i="2"/>
  <c r="O80" i="2"/>
  <c r="O84" i="2"/>
  <c r="O79" i="2"/>
  <c r="O104" i="2"/>
  <c r="O99" i="2"/>
  <c r="O96" i="2"/>
  <c r="O95" i="2"/>
  <c r="O75" i="2"/>
  <c r="O93" i="2"/>
  <c r="O91" i="2"/>
  <c r="O73" i="2"/>
  <c r="O68" i="2"/>
  <c r="O51" i="2"/>
  <c r="O46" i="2"/>
  <c r="O41" i="2"/>
  <c r="O106" i="2"/>
  <c r="O57" i="2"/>
  <c r="O47" i="2"/>
  <c r="O88" i="2"/>
  <c r="O77" i="2"/>
  <c r="O64" i="2"/>
  <c r="O60" i="2"/>
  <c r="O55" i="2"/>
  <c r="O81" i="2"/>
  <c r="O50" i="2"/>
  <c r="O40" i="2"/>
  <c r="O74" i="2"/>
  <c r="O42" i="2"/>
  <c r="O30" i="2"/>
  <c r="O20" i="2"/>
  <c r="O49" i="2"/>
  <c r="O36" i="2"/>
  <c r="O31" i="2"/>
  <c r="O28" i="2"/>
  <c r="O19" i="2"/>
  <c r="O115" i="2"/>
  <c r="O66" i="2"/>
  <c r="O53" i="2"/>
  <c r="O35" i="2"/>
  <c r="O26" i="2"/>
  <c r="O87" i="2"/>
  <c r="O72" i="2"/>
  <c r="O45" i="2"/>
  <c r="O34" i="2"/>
  <c r="O63" i="2"/>
  <c r="O54" i="2"/>
  <c r="O69" i="2"/>
  <c r="O22" i="2"/>
  <c r="O5" i="2"/>
  <c r="O56" i="2"/>
  <c r="O16" i="2"/>
  <c r="O13" i="2"/>
  <c r="O48" i="2"/>
  <c r="O43" i="2"/>
  <c r="O23" i="2"/>
  <c r="O105" i="2"/>
  <c r="O11" i="2"/>
  <c r="O44" i="2"/>
  <c r="O37" i="2"/>
  <c r="O21" i="2"/>
  <c r="O8" i="2"/>
  <c r="O83" i="2"/>
  <c r="O76" i="2"/>
  <c r="O9" i="2"/>
  <c r="O25" i="2"/>
  <c r="O7" i="2"/>
  <c r="O24" i="2"/>
  <c r="O18" i="2"/>
  <c r="O27" i="2"/>
  <c r="O62" i="2"/>
  <c r="O70" i="2"/>
  <c r="O58" i="2"/>
  <c r="O4" i="2"/>
  <c r="O67" i="2"/>
  <c r="O15" i="2"/>
  <c r="O29" i="2"/>
  <c r="O12" i="2"/>
  <c r="O10" i="2"/>
  <c r="O6" i="2"/>
  <c r="O39" i="2"/>
  <c r="O38" i="2"/>
  <c r="O59" i="2"/>
  <c r="O52" i="2"/>
  <c r="O61" i="2"/>
  <c r="O17" i="2"/>
  <c r="O14" i="2"/>
  <c r="O3" i="2"/>
  <c r="O33" i="2"/>
  <c r="O32" i="2"/>
  <c r="N197" i="2"/>
  <c r="N192" i="2"/>
  <c r="N195" i="2"/>
  <c r="N182" i="2"/>
  <c r="N200" i="2"/>
  <c r="N177" i="2"/>
  <c r="N190" i="2"/>
  <c r="N198" i="2"/>
  <c r="N193" i="2"/>
  <c r="N185" i="2"/>
  <c r="N175" i="2"/>
  <c r="N188" i="2"/>
  <c r="N170" i="2"/>
  <c r="N196" i="2"/>
  <c r="N183" i="2"/>
  <c r="N178" i="2"/>
  <c r="N194" i="2"/>
  <c r="N191" i="2"/>
  <c r="N186" i="2"/>
  <c r="N181" i="2"/>
  <c r="N189" i="2"/>
  <c r="N171" i="2"/>
  <c r="N199" i="2"/>
  <c r="N169" i="2"/>
  <c r="N161" i="2"/>
  <c r="N148" i="2"/>
  <c r="N179" i="2"/>
  <c r="N172" i="2"/>
  <c r="N156" i="2"/>
  <c r="N174" i="2"/>
  <c r="N164" i="2"/>
  <c r="N159" i="2"/>
  <c r="N146" i="2"/>
  <c r="N187" i="2"/>
  <c r="N167" i="2"/>
  <c r="N149" i="2"/>
  <c r="N162" i="2"/>
  <c r="N165" i="2"/>
  <c r="N157" i="2"/>
  <c r="N184" i="2"/>
  <c r="N176" i="2"/>
  <c r="N173" i="2"/>
  <c r="N160" i="2"/>
  <c r="N155" i="2"/>
  <c r="N168" i="2"/>
  <c r="N166" i="2"/>
  <c r="N180" i="2"/>
  <c r="N133" i="2"/>
  <c r="N151" i="2"/>
  <c r="N128" i="2"/>
  <c r="N123" i="2"/>
  <c r="N141" i="2"/>
  <c r="N153" i="2"/>
  <c r="N136" i="2"/>
  <c r="N126" i="2"/>
  <c r="N163" i="2"/>
  <c r="N152" i="2"/>
  <c r="N147" i="2"/>
  <c r="N144" i="2"/>
  <c r="N143" i="2"/>
  <c r="N129" i="2"/>
  <c r="N158" i="2"/>
  <c r="N137" i="2"/>
  <c r="N132" i="2"/>
  <c r="N150" i="2"/>
  <c r="N127" i="2"/>
  <c r="N142" i="2"/>
  <c r="N118" i="2"/>
  <c r="N113" i="2"/>
  <c r="N103" i="2"/>
  <c r="N154" i="2"/>
  <c r="N145" i="2"/>
  <c r="N122" i="2"/>
  <c r="N114" i="2"/>
  <c r="N109" i="2"/>
  <c r="N104" i="2"/>
  <c r="N120" i="2"/>
  <c r="N112" i="2"/>
  <c r="N140" i="2"/>
  <c r="N119" i="2"/>
  <c r="N115" i="2"/>
  <c r="N106" i="2"/>
  <c r="N99" i="2"/>
  <c r="N91" i="2"/>
  <c r="N135" i="2"/>
  <c r="N139" i="2"/>
  <c r="N124" i="2"/>
  <c r="N108" i="2"/>
  <c r="N97" i="2"/>
  <c r="N117" i="2"/>
  <c r="N105" i="2"/>
  <c r="N111" i="2"/>
  <c r="N95" i="2"/>
  <c r="N90" i="2"/>
  <c r="N130" i="2"/>
  <c r="N121" i="2"/>
  <c r="N125" i="2"/>
  <c r="N102" i="2"/>
  <c r="N96" i="2"/>
  <c r="N134" i="2"/>
  <c r="N93" i="2"/>
  <c r="N87" i="2"/>
  <c r="N70" i="2"/>
  <c r="N94" i="2"/>
  <c r="N92" i="2"/>
  <c r="N86" i="2"/>
  <c r="N82" i="2"/>
  <c r="N101" i="2"/>
  <c r="N131" i="2"/>
  <c r="N138" i="2"/>
  <c r="N76" i="2"/>
  <c r="N107" i="2"/>
  <c r="N100" i="2"/>
  <c r="N85" i="2"/>
  <c r="N71" i="2"/>
  <c r="N116" i="2"/>
  <c r="N74" i="2"/>
  <c r="N83" i="2"/>
  <c r="N84" i="2"/>
  <c r="N56" i="2"/>
  <c r="N38" i="2"/>
  <c r="N110" i="2"/>
  <c r="N98" i="2"/>
  <c r="N67" i="2"/>
  <c r="N62" i="2"/>
  <c r="N52" i="2"/>
  <c r="N88" i="2"/>
  <c r="N77" i="2"/>
  <c r="N75" i="2"/>
  <c r="N64" i="2"/>
  <c r="N60" i="2"/>
  <c r="N55" i="2"/>
  <c r="N37" i="2"/>
  <c r="N32" i="2"/>
  <c r="N61" i="2"/>
  <c r="N51" i="2"/>
  <c r="N50" i="2"/>
  <c r="N21" i="2"/>
  <c r="N81" i="2"/>
  <c r="N80" i="2"/>
  <c r="N48" i="2"/>
  <c r="N41" i="2"/>
  <c r="N29" i="2"/>
  <c r="N89" i="2"/>
  <c r="N27" i="2"/>
  <c r="N73" i="2"/>
  <c r="N58" i="2"/>
  <c r="N40" i="2"/>
  <c r="N72" i="2"/>
  <c r="N45" i="2"/>
  <c r="N79" i="2"/>
  <c r="N66" i="2"/>
  <c r="N39" i="2"/>
  <c r="N36" i="2"/>
  <c r="N6" i="2"/>
  <c r="N49" i="2"/>
  <c r="N15" i="2"/>
  <c r="N14" i="2"/>
  <c r="N65" i="2"/>
  <c r="N54" i="2"/>
  <c r="N47" i="2"/>
  <c r="N31" i="2"/>
  <c r="N63" i="2"/>
  <c r="N59" i="2"/>
  <c r="N57" i="2"/>
  <c r="N46" i="2"/>
  <c r="N28" i="2"/>
  <c r="N25" i="2"/>
  <c r="N9" i="2"/>
  <c r="N33" i="2"/>
  <c r="N4" i="2"/>
  <c r="N11" i="2"/>
  <c r="N16" i="2"/>
  <c r="N7" i="2"/>
  <c r="N5" i="2"/>
  <c r="N30" i="2"/>
  <c r="N24" i="2"/>
  <c r="N20" i="2"/>
  <c r="N18" i="2"/>
  <c r="N69" i="2"/>
  <c r="N23" i="2"/>
  <c r="N13" i="2"/>
  <c r="N42" i="2"/>
  <c r="N22" i="2"/>
  <c r="N12" i="2"/>
  <c r="N35" i="2"/>
  <c r="N19" i="2"/>
  <c r="N44" i="2"/>
  <c r="N43" i="2"/>
  <c r="N53" i="2"/>
  <c r="N34" i="2"/>
  <c r="N26" i="2"/>
  <c r="N10" i="2"/>
  <c r="N68" i="2"/>
  <c r="N8" i="2"/>
  <c r="N78" i="2"/>
  <c r="N17" i="2"/>
  <c r="N3" i="2"/>
  <c r="AJ25" i="2"/>
  <c r="AP25" i="2" s="1"/>
  <c r="AJ99" i="2"/>
  <c r="AP99" i="2" s="1"/>
  <c r="AJ50" i="2"/>
  <c r="AP50" i="2" s="1"/>
  <c r="AI157" i="2"/>
  <c r="AJ158" i="2" s="1"/>
  <c r="AP158" i="2" s="1"/>
  <c r="AJ166" i="2"/>
  <c r="AP166" i="2" s="1"/>
  <c r="AI129" i="2"/>
  <c r="AJ130" i="2" s="1"/>
  <c r="AP130" i="2" s="1"/>
  <c r="AJ121" i="2"/>
  <c r="AP121" i="2" s="1"/>
  <c r="AI39" i="2"/>
  <c r="AI43" i="2"/>
  <c r="AI16" i="2"/>
  <c r="AJ34" i="2"/>
  <c r="AP34" i="2" s="1"/>
  <c r="AI21" i="2"/>
  <c r="AJ21" i="2" s="1"/>
  <c r="AP21" i="2" s="1"/>
  <c r="AI9" i="2"/>
  <c r="AJ9" i="2" s="1"/>
  <c r="AP9" i="2" s="1"/>
  <c r="AJ78" i="2"/>
  <c r="AP78" i="2" s="1"/>
  <c r="AI171" i="2"/>
  <c r="AJ172" i="2" s="1"/>
  <c r="AP172" i="2" s="1"/>
  <c r="AI151" i="2"/>
  <c r="AJ145" i="2"/>
  <c r="AP145" i="2" s="1"/>
  <c r="AI144" i="2"/>
  <c r="AJ142" i="2"/>
  <c r="AP142" i="2" s="1"/>
  <c r="AI104" i="2"/>
  <c r="AJ73" i="2"/>
  <c r="AP73" i="2" s="1"/>
  <c r="AI95" i="2"/>
  <c r="AJ96" i="2" s="1"/>
  <c r="AP96" i="2" s="1"/>
  <c r="AJ45" i="2"/>
  <c r="AP45" i="2" s="1"/>
  <c r="AI67" i="2"/>
  <c r="AJ23" i="2"/>
  <c r="AP23" i="2" s="1"/>
  <c r="AI195" i="2"/>
  <c r="AI198" i="2"/>
  <c r="AJ199" i="2" s="1"/>
  <c r="AP199" i="2" s="1"/>
  <c r="AI164" i="2"/>
  <c r="AI160" i="2"/>
  <c r="AI162" i="2"/>
  <c r="AI156" i="2"/>
  <c r="AI149" i="2"/>
  <c r="AJ150" i="2" s="1"/>
  <c r="AP150" i="2" s="1"/>
  <c r="AI124" i="2"/>
  <c r="AJ125" i="2" s="1"/>
  <c r="AP125" i="2" s="1"/>
  <c r="AI112" i="2"/>
  <c r="AJ113" i="2" s="1"/>
  <c r="AP113" i="2" s="1"/>
  <c r="AI100" i="2"/>
  <c r="Q200" i="2"/>
  <c r="Q190" i="2"/>
  <c r="Q198" i="2"/>
  <c r="Q193" i="2"/>
  <c r="Q185" i="2"/>
  <c r="Q175" i="2"/>
  <c r="Q188" i="2"/>
  <c r="Q196" i="2"/>
  <c r="Q183" i="2"/>
  <c r="Q178" i="2"/>
  <c r="Q168" i="2"/>
  <c r="Q194" i="2"/>
  <c r="Q191" i="2"/>
  <c r="Q186" i="2"/>
  <c r="Q181" i="2"/>
  <c r="Q199" i="2"/>
  <c r="Q189" i="2"/>
  <c r="Q171" i="2"/>
  <c r="Q197" i="2"/>
  <c r="Q184" i="2"/>
  <c r="Q195" i="2"/>
  <c r="Q182" i="2"/>
  <c r="Q179" i="2"/>
  <c r="Q172" i="2"/>
  <c r="Q164" i="2"/>
  <c r="Q159" i="2"/>
  <c r="Q146" i="2"/>
  <c r="Q174" i="2"/>
  <c r="Q170" i="2"/>
  <c r="Q167" i="2"/>
  <c r="Q154" i="2"/>
  <c r="Q187" i="2"/>
  <c r="Q162" i="2"/>
  <c r="Q152" i="2"/>
  <c r="Q144" i="2"/>
  <c r="Q165" i="2"/>
  <c r="Q157" i="2"/>
  <c r="Q160" i="2"/>
  <c r="Q147" i="2"/>
  <c r="Q176" i="2"/>
  <c r="Q173" i="2"/>
  <c r="Q163" i="2"/>
  <c r="Q150" i="2"/>
  <c r="Q145" i="2"/>
  <c r="Q192" i="2"/>
  <c r="Q166" i="2"/>
  <c r="Q158" i="2"/>
  <c r="Q153" i="2"/>
  <c r="Q180" i="2"/>
  <c r="Q177" i="2"/>
  <c r="Q169" i="2"/>
  <c r="Q151" i="2"/>
  <c r="Q149" i="2"/>
  <c r="Q136" i="2"/>
  <c r="Q156" i="2"/>
  <c r="Q139" i="2"/>
  <c r="Q129" i="2"/>
  <c r="Q155" i="2"/>
  <c r="Q142" i="2"/>
  <c r="Q140" i="2"/>
  <c r="Q161" i="2"/>
  <c r="Q135" i="2"/>
  <c r="Q130" i="2"/>
  <c r="Q125" i="2"/>
  <c r="Q138" i="2"/>
  <c r="Q120" i="2"/>
  <c r="Q106" i="2"/>
  <c r="Q148" i="2"/>
  <c r="Q134" i="2"/>
  <c r="Q123" i="2"/>
  <c r="Q122" i="2"/>
  <c r="Q121" i="2"/>
  <c r="Q117" i="2"/>
  <c r="Q112" i="2"/>
  <c r="Q141" i="2"/>
  <c r="Q131" i="2"/>
  <c r="Q128" i="2"/>
  <c r="Q107" i="2"/>
  <c r="Q133" i="2"/>
  <c r="Q126" i="2"/>
  <c r="Q124" i="2"/>
  <c r="Q119" i="2"/>
  <c r="Q115" i="2"/>
  <c r="Q105" i="2"/>
  <c r="Q127" i="2"/>
  <c r="Q108" i="2"/>
  <c r="Q103" i="2"/>
  <c r="Q94" i="2"/>
  <c r="Q84" i="2"/>
  <c r="Q137" i="2"/>
  <c r="Q132" i="2"/>
  <c r="Q95" i="2"/>
  <c r="Q109" i="2"/>
  <c r="Q143" i="2"/>
  <c r="Q100" i="2"/>
  <c r="Q93" i="2"/>
  <c r="Q88" i="2"/>
  <c r="Q83" i="2"/>
  <c r="Q80" i="2"/>
  <c r="Q116" i="2"/>
  <c r="Q99" i="2"/>
  <c r="Q113" i="2"/>
  <c r="Q91" i="2"/>
  <c r="Q73" i="2"/>
  <c r="Q63" i="2"/>
  <c r="Q101" i="2"/>
  <c r="Q98" i="2"/>
  <c r="Q81" i="2"/>
  <c r="Q118" i="2"/>
  <c r="Q89" i="2"/>
  <c r="Q74" i="2"/>
  <c r="Q79" i="2"/>
  <c r="Q114" i="2"/>
  <c r="Q72" i="2"/>
  <c r="Q110" i="2"/>
  <c r="Q111" i="2"/>
  <c r="Q102" i="2"/>
  <c r="Q97" i="2"/>
  <c r="Q92" i="2"/>
  <c r="Q82" i="2"/>
  <c r="Q96" i="2"/>
  <c r="Q59" i="2"/>
  <c r="Q49" i="2"/>
  <c r="Q31" i="2"/>
  <c r="Q104" i="2"/>
  <c r="Q90" i="2"/>
  <c r="Q64" i="2"/>
  <c r="Q60" i="2"/>
  <c r="Q55" i="2"/>
  <c r="Q85" i="2"/>
  <c r="Q71" i="2"/>
  <c r="Q66" i="2"/>
  <c r="Q70" i="2"/>
  <c r="Q58" i="2"/>
  <c r="Q53" i="2"/>
  <c r="Q48" i="2"/>
  <c r="Q65" i="2"/>
  <c r="Q41" i="2"/>
  <c r="Q28" i="2"/>
  <c r="Q19" i="2"/>
  <c r="Q86" i="2"/>
  <c r="Q68" i="2"/>
  <c r="Q52" i="2"/>
  <c r="Q26" i="2"/>
  <c r="Q40" i="2"/>
  <c r="Q34" i="2"/>
  <c r="Q54" i="2"/>
  <c r="Q44" i="2"/>
  <c r="Q39" i="2"/>
  <c r="Q33" i="2"/>
  <c r="Q62" i="2"/>
  <c r="Q51" i="2"/>
  <c r="Q27" i="2"/>
  <c r="Q16" i="2"/>
  <c r="Q13" i="2"/>
  <c r="Q4" i="2"/>
  <c r="Q76" i="2"/>
  <c r="Q29" i="2"/>
  <c r="Q42" i="2"/>
  <c r="Q10" i="2"/>
  <c r="Q78" i="2"/>
  <c r="Q67" i="2"/>
  <c r="Q6" i="2"/>
  <c r="Q47" i="2"/>
  <c r="Q7" i="2"/>
  <c r="Q5" i="2"/>
  <c r="Q56" i="2"/>
  <c r="Q46" i="2"/>
  <c r="Q30" i="2"/>
  <c r="Q24" i="2"/>
  <c r="Q18" i="2"/>
  <c r="Q69" i="2"/>
  <c r="Q23" i="2"/>
  <c r="Q22" i="2"/>
  <c r="Q21" i="2"/>
  <c r="Q20" i="2"/>
  <c r="Q36" i="2"/>
  <c r="Q75" i="2"/>
  <c r="Q45" i="2"/>
  <c r="Q15" i="2"/>
  <c r="Q50" i="2"/>
  <c r="Q37" i="2"/>
  <c r="Q35" i="2"/>
  <c r="Q12" i="2"/>
  <c r="Q43" i="2"/>
  <c r="Q38" i="2"/>
  <c r="Q8" i="2"/>
  <c r="Q77" i="2"/>
  <c r="Q61" i="2"/>
  <c r="Q17" i="2"/>
  <c r="Q14" i="2"/>
  <c r="Q3" i="2"/>
  <c r="Q87" i="2"/>
  <c r="Q32" i="2"/>
  <c r="Q9" i="2"/>
  <c r="Q57" i="2"/>
  <c r="Q25" i="2"/>
  <c r="Q11" i="2"/>
  <c r="AI159" i="1"/>
  <c r="AI2" i="1"/>
  <c r="AI172" i="1"/>
  <c r="AI180" i="1"/>
  <c r="AI122" i="1"/>
  <c r="AI107" i="1"/>
  <c r="AI96" i="1"/>
  <c r="AI156" i="1"/>
  <c r="AI120" i="1"/>
  <c r="AI160" i="1"/>
  <c r="AI196" i="1"/>
  <c r="AJ196" i="1" s="1"/>
  <c r="AI64" i="1"/>
  <c r="AI174" i="1"/>
  <c r="AI30" i="1"/>
  <c r="AI157" i="1"/>
  <c r="AI173" i="1"/>
  <c r="AI127" i="1"/>
  <c r="AI136" i="1"/>
  <c r="AI183" i="1"/>
  <c r="AI110" i="1"/>
  <c r="AI27" i="1"/>
  <c r="AI99" i="1"/>
  <c r="AI93" i="1"/>
  <c r="AI111" i="1"/>
  <c r="AJ111" i="1" s="1"/>
  <c r="AI171" i="1"/>
  <c r="AJ172" i="1" s="1"/>
  <c r="AI72" i="1"/>
  <c r="AI37" i="1"/>
  <c r="AI5" i="1"/>
  <c r="AI102" i="1"/>
  <c r="AI181" i="1"/>
  <c r="AI33" i="1"/>
  <c r="AI175" i="1"/>
  <c r="AI48" i="1"/>
  <c r="AI84" i="1"/>
  <c r="AI132" i="1"/>
  <c r="AI168" i="1"/>
  <c r="AI116" i="1"/>
  <c r="AI167" i="1"/>
  <c r="AI191" i="1"/>
  <c r="AI114" i="1"/>
  <c r="AI31" i="1"/>
  <c r="AI139" i="1"/>
  <c r="AI22" i="1"/>
  <c r="AI130" i="1"/>
  <c r="AI190" i="1"/>
  <c r="AI108" i="1"/>
  <c r="AJ108" i="1" s="1"/>
  <c r="AI60" i="1"/>
  <c r="AI40" i="1"/>
  <c r="AI147" i="1"/>
  <c r="AI195" i="1"/>
  <c r="AI161" i="1"/>
  <c r="AI197" i="1"/>
  <c r="AI187" i="1"/>
  <c r="AI36" i="1"/>
  <c r="AJ37" i="1" s="1"/>
  <c r="AI144" i="1"/>
  <c r="AI81" i="1"/>
  <c r="AI192" i="1"/>
  <c r="AJ192" i="1" s="1"/>
  <c r="AI121" i="1"/>
  <c r="AI66" i="1"/>
  <c r="AI44" i="1"/>
  <c r="AI92" i="1"/>
  <c r="AI112" i="1"/>
  <c r="AI148" i="1"/>
  <c r="AI184" i="1"/>
  <c r="AJ184" i="1" s="1"/>
  <c r="AJ160" i="1"/>
  <c r="AI76" i="1"/>
  <c r="AI162" i="1"/>
  <c r="AI14" i="1"/>
  <c r="AI105" i="1"/>
  <c r="AI98" i="1"/>
  <c r="AI170" i="1"/>
  <c r="AI10" i="1"/>
  <c r="AI19" i="1"/>
  <c r="AI43" i="1"/>
  <c r="AI128" i="1"/>
  <c r="AI152" i="1"/>
  <c r="AI188" i="1"/>
  <c r="AI177" i="1"/>
  <c r="AI7" i="1"/>
  <c r="AI145" i="1"/>
  <c r="AI13" i="1"/>
  <c r="AI79" i="1"/>
  <c r="AI68" i="1"/>
  <c r="AI49" i="1"/>
  <c r="AI100" i="1"/>
  <c r="AI28" i="1"/>
  <c r="AI90" i="1"/>
  <c r="AI26" i="1"/>
  <c r="AI50" i="1"/>
  <c r="AI53" i="1"/>
  <c r="AI103" i="1"/>
  <c r="AI70" i="1"/>
  <c r="AI71" i="1"/>
  <c r="AI179" i="1"/>
  <c r="AI25" i="1"/>
  <c r="AI126" i="1"/>
  <c r="AJ127" i="1" s="1"/>
  <c r="AJ157" i="1"/>
  <c r="AI146" i="1"/>
  <c r="AI51" i="1"/>
  <c r="AI89" i="1"/>
  <c r="AJ161" i="1"/>
  <c r="AI17" i="1"/>
  <c r="AI106" i="1"/>
  <c r="AI142" i="1"/>
  <c r="AI166" i="1"/>
  <c r="AI73" i="1"/>
  <c r="AI21" i="1"/>
  <c r="AI45" i="1"/>
  <c r="AI117" i="1"/>
  <c r="AI86" i="1"/>
  <c r="AI182" i="1"/>
  <c r="AI87" i="1"/>
  <c r="AI11" i="1"/>
  <c r="AI20" i="1"/>
  <c r="AI32" i="1"/>
  <c r="AI56" i="1"/>
  <c r="AI164" i="1"/>
  <c r="AI200" i="1"/>
  <c r="AI129" i="1"/>
  <c r="AJ130" i="1" s="1"/>
  <c r="AI153" i="1"/>
  <c r="S6" i="1"/>
  <c r="S10" i="1"/>
  <c r="S14" i="1"/>
  <c r="S18" i="1"/>
  <c r="S32" i="1"/>
  <c r="S48" i="1"/>
  <c r="S11" i="1"/>
  <c r="S19" i="1"/>
  <c r="S22" i="1"/>
  <c r="S35" i="1"/>
  <c r="S38" i="1"/>
  <c r="S21" i="1"/>
  <c r="S37" i="1"/>
  <c r="S24" i="1"/>
  <c r="S40" i="1"/>
  <c r="S50" i="1"/>
  <c r="S54" i="1"/>
  <c r="S58" i="1"/>
  <c r="S62" i="1"/>
  <c r="S66" i="1"/>
  <c r="S29" i="1"/>
  <c r="S45" i="1"/>
  <c r="S12" i="1"/>
  <c r="S20" i="1"/>
  <c r="S57" i="1"/>
  <c r="S64" i="1"/>
  <c r="S74" i="1"/>
  <c r="S82" i="1"/>
  <c r="S90" i="1"/>
  <c r="S93" i="1"/>
  <c r="S4" i="1"/>
  <c r="S15" i="1"/>
  <c r="S96" i="1"/>
  <c r="S23" i="1"/>
  <c r="S52" i="1"/>
  <c r="S61" i="1"/>
  <c r="S5" i="1"/>
  <c r="S16" i="1"/>
  <c r="S26" i="1"/>
  <c r="S31" i="1"/>
  <c r="S36" i="1"/>
  <c r="S63" i="1"/>
  <c r="S73" i="1"/>
  <c r="S81" i="1"/>
  <c r="S89" i="1"/>
  <c r="S95" i="1"/>
  <c r="S98" i="1"/>
  <c r="S102" i="1"/>
  <c r="S106" i="1"/>
  <c r="S8" i="1"/>
  <c r="S56" i="1"/>
  <c r="S65" i="1"/>
  <c r="S70" i="1"/>
  <c r="S78" i="1"/>
  <c r="S86" i="1"/>
  <c r="S34" i="1"/>
  <c r="S44" i="1"/>
  <c r="S9" i="1"/>
  <c r="S25" i="1"/>
  <c r="S30" i="1"/>
  <c r="S55" i="1"/>
  <c r="S69" i="1"/>
  <c r="S77" i="1"/>
  <c r="S85" i="1"/>
  <c r="S100" i="1"/>
  <c r="S104" i="1"/>
  <c r="S108" i="1"/>
  <c r="S112" i="1"/>
  <c r="S60" i="1"/>
  <c r="S72" i="1"/>
  <c r="S76" i="1"/>
  <c r="S87" i="1"/>
  <c r="S99" i="1"/>
  <c r="S107" i="1"/>
  <c r="S114" i="1"/>
  <c r="S118" i="1"/>
  <c r="S122" i="1"/>
  <c r="S126" i="1"/>
  <c r="S130" i="1"/>
  <c r="S134" i="1"/>
  <c r="S139" i="1"/>
  <c r="S147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7" i="1"/>
  <c r="S41" i="1"/>
  <c r="S80" i="1"/>
  <c r="S84" i="1"/>
  <c r="S116" i="1"/>
  <c r="S120" i="1"/>
  <c r="S124" i="1"/>
  <c r="S128" i="1"/>
  <c r="S132" i="1"/>
  <c r="S13" i="1"/>
  <c r="S42" i="1"/>
  <c r="S53" i="1"/>
  <c r="S97" i="1"/>
  <c r="S149" i="1"/>
  <c r="S7" i="1"/>
  <c r="S67" i="1"/>
  <c r="S92" i="1"/>
  <c r="S113" i="1"/>
  <c r="S135" i="1"/>
  <c r="S71" i="1"/>
  <c r="S75" i="1"/>
  <c r="S111" i="1"/>
  <c r="S17" i="1"/>
  <c r="S51" i="1"/>
  <c r="S109" i="1"/>
  <c r="S49" i="1"/>
  <c r="S88" i="1"/>
  <c r="S145" i="1"/>
  <c r="S196" i="1"/>
  <c r="S28" i="1"/>
  <c r="S39" i="1"/>
  <c r="S115" i="1"/>
  <c r="S119" i="1"/>
  <c r="S123" i="1"/>
  <c r="S127" i="1"/>
  <c r="S131" i="1"/>
  <c r="S138" i="1"/>
  <c r="S152" i="1"/>
  <c r="S168" i="1"/>
  <c r="S192" i="1"/>
  <c r="S59" i="1"/>
  <c r="S83" i="1"/>
  <c r="S101" i="1"/>
  <c r="S143" i="1"/>
  <c r="S150" i="1"/>
  <c r="S156" i="1"/>
  <c r="S160" i="1"/>
  <c r="S164" i="1"/>
  <c r="S172" i="1"/>
  <c r="S176" i="1"/>
  <c r="S180" i="1"/>
  <c r="S184" i="1"/>
  <c r="S188" i="1"/>
  <c r="S68" i="1"/>
  <c r="S148" i="1"/>
  <c r="S141" i="1"/>
  <c r="S43" i="1"/>
  <c r="S91" i="1"/>
  <c r="S146" i="1"/>
  <c r="S200" i="1"/>
  <c r="S47" i="1"/>
  <c r="S103" i="1"/>
  <c r="S117" i="1"/>
  <c r="S121" i="1"/>
  <c r="S125" i="1"/>
  <c r="S129" i="1"/>
  <c r="S133" i="1"/>
  <c r="S144" i="1"/>
  <c r="S33" i="1"/>
  <c r="S46" i="1"/>
  <c r="S79" i="1"/>
  <c r="S137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181" i="1"/>
  <c r="S183" i="1"/>
  <c r="S185" i="1"/>
  <c r="S187" i="1"/>
  <c r="S189" i="1"/>
  <c r="S191" i="1"/>
  <c r="S193" i="1"/>
  <c r="S195" i="1"/>
  <c r="S197" i="1"/>
  <c r="S142" i="1"/>
  <c r="S199" i="1"/>
  <c r="S94" i="1"/>
  <c r="S105" i="1"/>
  <c r="S110" i="1"/>
  <c r="S140" i="1"/>
  <c r="S3" i="1"/>
  <c r="S136" i="1"/>
  <c r="AI88" i="1"/>
  <c r="AI97" i="1"/>
  <c r="AI12" i="1"/>
  <c r="AJ12" i="1" s="1"/>
  <c r="AI169" i="1"/>
  <c r="AI38" i="1"/>
  <c r="AI41" i="1"/>
  <c r="AI137" i="1"/>
  <c r="AI67" i="1"/>
  <c r="AI165" i="1"/>
  <c r="AI189" i="1"/>
  <c r="AI58" i="1"/>
  <c r="AI59" i="1"/>
  <c r="L4" i="1"/>
  <c r="L8" i="1"/>
  <c r="L12" i="1"/>
  <c r="L16" i="1"/>
  <c r="L20" i="1"/>
  <c r="L24" i="1"/>
  <c r="L28" i="1"/>
  <c r="L32" i="1"/>
  <c r="L36" i="1"/>
  <c r="L40" i="1"/>
  <c r="L44" i="1"/>
  <c r="L48" i="1"/>
  <c r="L7" i="1"/>
  <c r="L15" i="1"/>
  <c r="L27" i="1"/>
  <c r="L43" i="1"/>
  <c r="L30" i="1"/>
  <c r="L46" i="1"/>
  <c r="L6" i="1"/>
  <c r="L14" i="1"/>
  <c r="L29" i="1"/>
  <c r="L45" i="1"/>
  <c r="L52" i="1"/>
  <c r="L56" i="1"/>
  <c r="L60" i="1"/>
  <c r="L64" i="1"/>
  <c r="L68" i="1"/>
  <c r="L72" i="1"/>
  <c r="L76" i="1"/>
  <c r="L80" i="1"/>
  <c r="L84" i="1"/>
  <c r="L88" i="1"/>
  <c r="L92" i="1"/>
  <c r="L96" i="1"/>
  <c r="L11" i="1"/>
  <c r="L19" i="1"/>
  <c r="L35" i="1"/>
  <c r="L10" i="1"/>
  <c r="L18" i="1"/>
  <c r="L21" i="1"/>
  <c r="L37" i="1"/>
  <c r="L50" i="1"/>
  <c r="L26" i="1"/>
  <c r="L31" i="1"/>
  <c r="L41" i="1"/>
  <c r="L65" i="1"/>
  <c r="L70" i="1"/>
  <c r="L78" i="1"/>
  <c r="L86" i="1"/>
  <c r="L101" i="1"/>
  <c r="L105" i="1"/>
  <c r="L109" i="1"/>
  <c r="L113" i="1"/>
  <c r="L117" i="1"/>
  <c r="L121" i="1"/>
  <c r="L125" i="1"/>
  <c r="L129" i="1"/>
  <c r="L133" i="1"/>
  <c r="L5" i="1"/>
  <c r="L39" i="1"/>
  <c r="L49" i="1"/>
  <c r="L97" i="1"/>
  <c r="L22" i="1"/>
  <c r="L55" i="1"/>
  <c r="L62" i="1"/>
  <c r="L69" i="1"/>
  <c r="L77" i="1"/>
  <c r="L85" i="1"/>
  <c r="L42" i="1"/>
  <c r="L47" i="1"/>
  <c r="L93" i="1"/>
  <c r="L17" i="1"/>
  <c r="L57" i="1"/>
  <c r="L74" i="1"/>
  <c r="L82" i="1"/>
  <c r="L9" i="1"/>
  <c r="L25" i="1"/>
  <c r="L54" i="1"/>
  <c r="L63" i="1"/>
  <c r="L73" i="1"/>
  <c r="L81" i="1"/>
  <c r="L89" i="1"/>
  <c r="L98" i="1"/>
  <c r="L34" i="1"/>
  <c r="L91" i="1"/>
  <c r="L94" i="1"/>
  <c r="L110" i="1"/>
  <c r="L143" i="1"/>
  <c r="L61" i="1"/>
  <c r="L100" i="1"/>
  <c r="L108" i="1"/>
  <c r="L115" i="1"/>
  <c r="L119" i="1"/>
  <c r="L123" i="1"/>
  <c r="L127" i="1"/>
  <c r="L131" i="1"/>
  <c r="L135" i="1"/>
  <c r="L58" i="1"/>
  <c r="L111" i="1"/>
  <c r="L83" i="1"/>
  <c r="L104" i="1"/>
  <c r="L116" i="1"/>
  <c r="L120" i="1"/>
  <c r="L124" i="1"/>
  <c r="L128" i="1"/>
  <c r="L132" i="1"/>
  <c r="L51" i="1"/>
  <c r="L90" i="1"/>
  <c r="L99" i="1"/>
  <c r="L107" i="1"/>
  <c r="L118" i="1"/>
  <c r="L122" i="1"/>
  <c r="L126" i="1"/>
  <c r="L130" i="1"/>
  <c r="L134" i="1"/>
  <c r="L136" i="1"/>
  <c r="L33" i="1"/>
  <c r="L149" i="1"/>
  <c r="L23" i="1"/>
  <c r="L38" i="1"/>
  <c r="L67" i="1"/>
  <c r="L95" i="1"/>
  <c r="L106" i="1"/>
  <c r="L141" i="1"/>
  <c r="L200" i="1"/>
  <c r="L171" i="1"/>
  <c r="L195" i="1"/>
  <c r="L59" i="1"/>
  <c r="L75" i="1"/>
  <c r="L146" i="1"/>
  <c r="L177" i="1"/>
  <c r="L191" i="1"/>
  <c r="L13" i="1"/>
  <c r="L112" i="1"/>
  <c r="L139" i="1"/>
  <c r="L183" i="1"/>
  <c r="L189" i="1"/>
  <c r="L199" i="1"/>
  <c r="L102" i="1"/>
  <c r="L144" i="1"/>
  <c r="L151" i="1"/>
  <c r="L153" i="1"/>
  <c r="L155" i="1"/>
  <c r="L157" i="1"/>
  <c r="L159" i="1"/>
  <c r="L161" i="1"/>
  <c r="L163" i="1"/>
  <c r="L165" i="1"/>
  <c r="L167" i="1"/>
  <c r="L173" i="1"/>
  <c r="L175" i="1"/>
  <c r="L179" i="1"/>
  <c r="L181" i="1"/>
  <c r="L185" i="1"/>
  <c r="L187" i="1"/>
  <c r="L193" i="1"/>
  <c r="L103" i="1"/>
  <c r="L137" i="1"/>
  <c r="L142" i="1"/>
  <c r="L71" i="1"/>
  <c r="L147" i="1"/>
  <c r="L3" i="1"/>
  <c r="L150" i="1"/>
  <c r="L79" i="1"/>
  <c r="L140" i="1"/>
  <c r="L87" i="1"/>
  <c r="L114" i="1"/>
  <c r="L145" i="1"/>
  <c r="L162" i="1"/>
  <c r="L168" i="1"/>
  <c r="L174" i="1"/>
  <c r="L180" i="1"/>
  <c r="L186" i="1"/>
  <c r="L190" i="1"/>
  <c r="L194" i="1"/>
  <c r="L198" i="1"/>
  <c r="L138" i="1"/>
  <c r="L152" i="1"/>
  <c r="L154" i="1"/>
  <c r="L156" i="1"/>
  <c r="L158" i="1"/>
  <c r="L160" i="1"/>
  <c r="L164" i="1"/>
  <c r="L166" i="1"/>
  <c r="L170" i="1"/>
  <c r="L172" i="1"/>
  <c r="L176" i="1"/>
  <c r="L178" i="1"/>
  <c r="L182" i="1"/>
  <c r="L184" i="1"/>
  <c r="L188" i="1"/>
  <c r="L192" i="1"/>
  <c r="L196" i="1"/>
  <c r="L66" i="1"/>
  <c r="L148" i="1"/>
  <c r="L169" i="1"/>
  <c r="L197" i="1"/>
  <c r="L53" i="1"/>
  <c r="AI124" i="1"/>
  <c r="AI138" i="1"/>
  <c r="AI186" i="1"/>
  <c r="AJ187" i="1" s="1"/>
  <c r="AI54" i="1"/>
  <c r="AI69" i="1"/>
  <c r="AI39" i="1"/>
  <c r="AI77" i="1"/>
  <c r="AI113" i="1"/>
  <c r="AI151" i="1"/>
  <c r="AI140" i="1"/>
  <c r="AI143" i="1"/>
  <c r="K4" i="1"/>
  <c r="K30" i="1"/>
  <c r="K46" i="1"/>
  <c r="K33" i="1"/>
  <c r="K49" i="1"/>
  <c r="K53" i="1"/>
  <c r="K57" i="1"/>
  <c r="K61" i="1"/>
  <c r="K65" i="1"/>
  <c r="K69" i="1"/>
  <c r="K73" i="1"/>
  <c r="K77" i="1"/>
  <c r="K81" i="1"/>
  <c r="K85" i="1"/>
  <c r="K89" i="1"/>
  <c r="K11" i="1"/>
  <c r="K19" i="1"/>
  <c r="K32" i="1"/>
  <c r="K35" i="1"/>
  <c r="K48" i="1"/>
  <c r="K22" i="1"/>
  <c r="K38" i="1"/>
  <c r="K7" i="1"/>
  <c r="K15" i="1"/>
  <c r="K24" i="1"/>
  <c r="K27" i="1"/>
  <c r="K40" i="1"/>
  <c r="K43" i="1"/>
  <c r="K10" i="1"/>
  <c r="K26" i="1"/>
  <c r="K31" i="1"/>
  <c r="K36" i="1"/>
  <c r="K41" i="1"/>
  <c r="K56" i="1"/>
  <c r="K70" i="1"/>
  <c r="K78" i="1"/>
  <c r="K86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3" i="1"/>
  <c r="K21" i="1"/>
  <c r="K51" i="1"/>
  <c r="K58" i="1"/>
  <c r="K67" i="1"/>
  <c r="K75" i="1"/>
  <c r="K83" i="1"/>
  <c r="K91" i="1"/>
  <c r="K94" i="1"/>
  <c r="K8" i="1"/>
  <c r="K29" i="1"/>
  <c r="K34" i="1"/>
  <c r="K44" i="1"/>
  <c r="K60" i="1"/>
  <c r="K72" i="1"/>
  <c r="K80" i="1"/>
  <c r="K88" i="1"/>
  <c r="K100" i="1"/>
  <c r="K104" i="1"/>
  <c r="K108" i="1"/>
  <c r="K112" i="1"/>
  <c r="K116" i="1"/>
  <c r="K120" i="1"/>
  <c r="K124" i="1"/>
  <c r="K128" i="1"/>
  <c r="K132" i="1"/>
  <c r="K136" i="1"/>
  <c r="K14" i="1"/>
  <c r="K42" i="1"/>
  <c r="K47" i="1"/>
  <c r="K93" i="1"/>
  <c r="K6" i="1"/>
  <c r="K17" i="1"/>
  <c r="K37" i="1"/>
  <c r="K64" i="1"/>
  <c r="K74" i="1"/>
  <c r="K82" i="1"/>
  <c r="K90" i="1"/>
  <c r="K96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9" i="1"/>
  <c r="K20" i="1"/>
  <c r="K25" i="1"/>
  <c r="K59" i="1"/>
  <c r="K66" i="1"/>
  <c r="K71" i="1"/>
  <c r="K79" i="1"/>
  <c r="K12" i="1"/>
  <c r="K18" i="1"/>
  <c r="K97" i="1"/>
  <c r="K92" i="1"/>
  <c r="K95" i="1"/>
  <c r="K106" i="1"/>
  <c r="K142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16" i="1"/>
  <c r="K39" i="1"/>
  <c r="K45" i="1"/>
  <c r="K55" i="1"/>
  <c r="K118" i="1"/>
  <c r="K122" i="1"/>
  <c r="K126" i="1"/>
  <c r="K130" i="1"/>
  <c r="K134" i="1"/>
  <c r="K144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68" i="1"/>
  <c r="K87" i="1"/>
  <c r="K114" i="1"/>
  <c r="K84" i="1"/>
  <c r="K102" i="1"/>
  <c r="K138" i="1"/>
  <c r="K146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149" i="1"/>
  <c r="K50" i="1"/>
  <c r="K3" i="1"/>
  <c r="K163" i="1"/>
  <c r="K175" i="1"/>
  <c r="K183" i="1"/>
  <c r="K187" i="1"/>
  <c r="K76" i="1"/>
  <c r="K155" i="1"/>
  <c r="K159" i="1"/>
  <c r="K167" i="1"/>
  <c r="K171" i="1"/>
  <c r="K179" i="1"/>
  <c r="K191" i="1"/>
  <c r="K195" i="1"/>
  <c r="K199" i="1"/>
  <c r="K28" i="1"/>
  <c r="K52" i="1"/>
  <c r="K62" i="1"/>
  <c r="K54" i="1"/>
  <c r="K98" i="1"/>
  <c r="K140" i="1"/>
  <c r="K148" i="1"/>
  <c r="K63" i="1"/>
  <c r="K110" i="1"/>
  <c r="K150" i="1"/>
  <c r="K5" i="1"/>
  <c r="K23" i="1"/>
  <c r="K200" i="1"/>
  <c r="AJ33" i="1"/>
  <c r="AJ99" i="1"/>
  <c r="AJ173" i="1"/>
  <c r="AJ191" i="1"/>
  <c r="P5" i="1"/>
  <c r="P9" i="1"/>
  <c r="P13" i="1"/>
  <c r="P17" i="1"/>
  <c r="P28" i="1"/>
  <c r="P44" i="1"/>
  <c r="P31" i="1"/>
  <c r="P47" i="1"/>
  <c r="P4" i="1"/>
  <c r="P12" i="1"/>
  <c r="P30" i="1"/>
  <c r="P33" i="1"/>
  <c r="P46" i="1"/>
  <c r="P20" i="1"/>
  <c r="P36" i="1"/>
  <c r="P49" i="1"/>
  <c r="P53" i="1"/>
  <c r="P57" i="1"/>
  <c r="P61" i="1"/>
  <c r="P65" i="1"/>
  <c r="P8" i="1"/>
  <c r="P16" i="1"/>
  <c r="P22" i="1"/>
  <c r="P25" i="1"/>
  <c r="P38" i="1"/>
  <c r="P41" i="1"/>
  <c r="P15" i="1"/>
  <c r="P23" i="1"/>
  <c r="P52" i="1"/>
  <c r="P59" i="1"/>
  <c r="P71" i="1"/>
  <c r="P79" i="1"/>
  <c r="P87" i="1"/>
  <c r="P7" i="1"/>
  <c r="P18" i="1"/>
  <c r="P43" i="1"/>
  <c r="P48" i="1"/>
  <c r="P68" i="1"/>
  <c r="P76" i="1"/>
  <c r="P84" i="1"/>
  <c r="P92" i="1"/>
  <c r="P26" i="1"/>
  <c r="P56" i="1"/>
  <c r="P63" i="1"/>
  <c r="P98" i="1"/>
  <c r="P24" i="1"/>
  <c r="P29" i="1"/>
  <c r="P34" i="1"/>
  <c r="P39" i="1"/>
  <c r="P58" i="1"/>
  <c r="P101" i="1"/>
  <c r="P105" i="1"/>
  <c r="P19" i="1"/>
  <c r="P51" i="1"/>
  <c r="P60" i="1"/>
  <c r="P67" i="1"/>
  <c r="P75" i="1"/>
  <c r="P83" i="1"/>
  <c r="P91" i="1"/>
  <c r="P94" i="1"/>
  <c r="P97" i="1"/>
  <c r="P11" i="1"/>
  <c r="P37" i="1"/>
  <c r="P72" i="1"/>
  <c r="P80" i="1"/>
  <c r="P14" i="1"/>
  <c r="P27" i="1"/>
  <c r="P32" i="1"/>
  <c r="P35" i="1"/>
  <c r="P50" i="1"/>
  <c r="P66" i="1"/>
  <c r="P99" i="1"/>
  <c r="P103" i="1"/>
  <c r="P107" i="1"/>
  <c r="P111" i="1"/>
  <c r="P69" i="1"/>
  <c r="P102" i="1"/>
  <c r="P112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73" i="1"/>
  <c r="P77" i="1"/>
  <c r="P110" i="1"/>
  <c r="P62" i="1"/>
  <c r="P70" i="1"/>
  <c r="P117" i="1"/>
  <c r="P121" i="1"/>
  <c r="P125" i="1"/>
  <c r="P129" i="1"/>
  <c r="P133" i="1"/>
  <c r="P143" i="1"/>
  <c r="P86" i="1"/>
  <c r="P137" i="1"/>
  <c r="P145" i="1"/>
  <c r="P109" i="1"/>
  <c r="P64" i="1"/>
  <c r="P93" i="1"/>
  <c r="P114" i="1"/>
  <c r="P116" i="1"/>
  <c r="P118" i="1"/>
  <c r="P120" i="1"/>
  <c r="P122" i="1"/>
  <c r="P124" i="1"/>
  <c r="P126" i="1"/>
  <c r="P128" i="1"/>
  <c r="P130" i="1"/>
  <c r="P132" i="1"/>
  <c r="P134" i="1"/>
  <c r="P139" i="1"/>
  <c r="P147" i="1"/>
  <c r="P150" i="1"/>
  <c r="P74" i="1"/>
  <c r="P115" i="1"/>
  <c r="P119" i="1"/>
  <c r="P123" i="1"/>
  <c r="P127" i="1"/>
  <c r="P131" i="1"/>
  <c r="P135" i="1"/>
  <c r="P152" i="1"/>
  <c r="P154" i="1"/>
  <c r="P156" i="1"/>
  <c r="P158" i="1"/>
  <c r="P160" i="1"/>
  <c r="P164" i="1"/>
  <c r="P166" i="1"/>
  <c r="P168" i="1"/>
  <c r="P170" i="1"/>
  <c r="P174" i="1"/>
  <c r="P176" i="1"/>
  <c r="P178" i="1"/>
  <c r="P182" i="1"/>
  <c r="P186" i="1"/>
  <c r="P190" i="1"/>
  <c r="P196" i="1"/>
  <c r="P82" i="1"/>
  <c r="P89" i="1"/>
  <c r="P95" i="1"/>
  <c r="P106" i="1"/>
  <c r="P148" i="1"/>
  <c r="P10" i="1"/>
  <c r="P40" i="1"/>
  <c r="P141" i="1"/>
  <c r="P42" i="1"/>
  <c r="P90" i="1"/>
  <c r="P96" i="1"/>
  <c r="P136" i="1"/>
  <c r="P146" i="1"/>
  <c r="P200" i="1"/>
  <c r="P85" i="1"/>
  <c r="P108" i="1"/>
  <c r="P144" i="1"/>
  <c r="P163" i="1"/>
  <c r="P179" i="1"/>
  <c r="P191" i="1"/>
  <c r="P195" i="1"/>
  <c r="P199" i="1"/>
  <c r="P78" i="1"/>
  <c r="P113" i="1"/>
  <c r="P151" i="1"/>
  <c r="P155" i="1"/>
  <c r="P159" i="1"/>
  <c r="P167" i="1"/>
  <c r="P171" i="1"/>
  <c r="P175" i="1"/>
  <c r="P183" i="1"/>
  <c r="P187" i="1"/>
  <c r="P21" i="1"/>
  <c r="P81" i="1"/>
  <c r="P88" i="1"/>
  <c r="P3" i="1"/>
  <c r="P45" i="1"/>
  <c r="P54" i="1"/>
  <c r="P142" i="1"/>
  <c r="P149" i="1"/>
  <c r="P55" i="1"/>
  <c r="P104" i="1"/>
  <c r="P140" i="1"/>
  <c r="P6" i="1"/>
  <c r="P100" i="1"/>
  <c r="P138" i="1"/>
  <c r="P162" i="1"/>
  <c r="P172" i="1"/>
  <c r="P180" i="1"/>
  <c r="P184" i="1"/>
  <c r="P188" i="1"/>
  <c r="P192" i="1"/>
  <c r="P194" i="1"/>
  <c r="P198" i="1"/>
  <c r="M4" i="1"/>
  <c r="M8" i="1"/>
  <c r="M12" i="1"/>
  <c r="M16" i="1"/>
  <c r="M10" i="1"/>
  <c r="M18" i="1"/>
  <c r="M21" i="1"/>
  <c r="M24" i="1"/>
  <c r="M37" i="1"/>
  <c r="M40" i="1"/>
  <c r="M50" i="1"/>
  <c r="M7" i="1"/>
  <c r="M15" i="1"/>
  <c r="M27" i="1"/>
  <c r="M43" i="1"/>
  <c r="M9" i="1"/>
  <c r="M17" i="1"/>
  <c r="M26" i="1"/>
  <c r="M42" i="1"/>
  <c r="M6" i="1"/>
  <c r="M14" i="1"/>
  <c r="M29" i="1"/>
  <c r="M32" i="1"/>
  <c r="M45" i="1"/>
  <c r="M48" i="1"/>
  <c r="M52" i="1"/>
  <c r="M56" i="1"/>
  <c r="M60" i="1"/>
  <c r="M64" i="1"/>
  <c r="M5" i="1"/>
  <c r="M13" i="1"/>
  <c r="M34" i="1"/>
  <c r="M54" i="1"/>
  <c r="M63" i="1"/>
  <c r="M73" i="1"/>
  <c r="M81" i="1"/>
  <c r="M89" i="1"/>
  <c r="M98" i="1"/>
  <c r="M36" i="1"/>
  <c r="M46" i="1"/>
  <c r="M19" i="1"/>
  <c r="M51" i="1"/>
  <c r="M58" i="1"/>
  <c r="M67" i="1"/>
  <c r="M75" i="1"/>
  <c r="M83" i="1"/>
  <c r="M91" i="1"/>
  <c r="M94" i="1"/>
  <c r="M53" i="1"/>
  <c r="M100" i="1"/>
  <c r="M104" i="1"/>
  <c r="M108" i="1"/>
  <c r="M22" i="1"/>
  <c r="M55" i="1"/>
  <c r="M62" i="1"/>
  <c r="M69" i="1"/>
  <c r="M77" i="1"/>
  <c r="M85" i="1"/>
  <c r="M47" i="1"/>
  <c r="M20" i="1"/>
  <c r="M30" i="1"/>
  <c r="M35" i="1"/>
  <c r="M23" i="1"/>
  <c r="M28" i="1"/>
  <c r="M33" i="1"/>
  <c r="M38" i="1"/>
  <c r="M61" i="1"/>
  <c r="M95" i="1"/>
  <c r="M102" i="1"/>
  <c r="M106" i="1"/>
  <c r="M110" i="1"/>
  <c r="M114" i="1"/>
  <c r="M11" i="1"/>
  <c r="M41" i="1"/>
  <c r="M65" i="1"/>
  <c r="M105" i="1"/>
  <c r="M138" i="1"/>
  <c r="M146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57" i="1"/>
  <c r="M88" i="1"/>
  <c r="M97" i="1"/>
  <c r="M49" i="1"/>
  <c r="M78" i="1"/>
  <c r="M82" i="1"/>
  <c r="M137" i="1"/>
  <c r="M145" i="1"/>
  <c r="M31" i="1"/>
  <c r="M59" i="1"/>
  <c r="M79" i="1"/>
  <c r="M139" i="1"/>
  <c r="M147" i="1"/>
  <c r="M150" i="1"/>
  <c r="M39" i="1"/>
  <c r="M93" i="1"/>
  <c r="M96" i="1"/>
  <c r="M116" i="1"/>
  <c r="M120" i="1"/>
  <c r="M124" i="1"/>
  <c r="M128" i="1"/>
  <c r="M132" i="1"/>
  <c r="M76" i="1"/>
  <c r="M80" i="1"/>
  <c r="M87" i="1"/>
  <c r="M112" i="1"/>
  <c r="M141" i="1"/>
  <c r="M111" i="1"/>
  <c r="M148" i="1"/>
  <c r="M133" i="1"/>
  <c r="M161" i="1"/>
  <c r="M177" i="1"/>
  <c r="M197" i="1"/>
  <c r="M25" i="1"/>
  <c r="M101" i="1"/>
  <c r="M68" i="1"/>
  <c r="M117" i="1"/>
  <c r="M129" i="1"/>
  <c r="M155" i="1"/>
  <c r="M165" i="1"/>
  <c r="M179" i="1"/>
  <c r="M90" i="1"/>
  <c r="M107" i="1"/>
  <c r="M136" i="1"/>
  <c r="M121" i="1"/>
  <c r="M151" i="1"/>
  <c r="M171" i="1"/>
  <c r="M84" i="1"/>
  <c r="M187" i="1"/>
  <c r="M167" i="1"/>
  <c r="M193" i="1"/>
  <c r="M70" i="1"/>
  <c r="M103" i="1"/>
  <c r="M113" i="1"/>
  <c r="M149" i="1"/>
  <c r="M199" i="1"/>
  <c r="M154" i="1"/>
  <c r="M194" i="1"/>
  <c r="M195" i="1"/>
  <c r="M44" i="1"/>
  <c r="M92" i="1"/>
  <c r="M142" i="1"/>
  <c r="M3" i="1"/>
  <c r="M115" i="1"/>
  <c r="M123" i="1"/>
  <c r="M127" i="1"/>
  <c r="M135" i="1"/>
  <c r="M143" i="1"/>
  <c r="M158" i="1"/>
  <c r="M166" i="1"/>
  <c r="M170" i="1"/>
  <c r="M174" i="1"/>
  <c r="M182" i="1"/>
  <c r="M186" i="1"/>
  <c r="M173" i="1"/>
  <c r="M71" i="1"/>
  <c r="M86" i="1"/>
  <c r="M109" i="1"/>
  <c r="M72" i="1"/>
  <c r="M99" i="1"/>
  <c r="M118" i="1"/>
  <c r="M122" i="1"/>
  <c r="M126" i="1"/>
  <c r="M130" i="1"/>
  <c r="M134" i="1"/>
  <c r="M140" i="1"/>
  <c r="M162" i="1"/>
  <c r="M178" i="1"/>
  <c r="M198" i="1"/>
  <c r="M181" i="1"/>
  <c r="M131" i="1"/>
  <c r="M189" i="1"/>
  <c r="M119" i="1"/>
  <c r="M190" i="1"/>
  <c r="M183" i="1"/>
  <c r="M66" i="1"/>
  <c r="M74" i="1"/>
  <c r="M125" i="1"/>
  <c r="M144" i="1"/>
  <c r="M153" i="1"/>
  <c r="M157" i="1"/>
  <c r="M159" i="1"/>
  <c r="M163" i="1"/>
  <c r="M169" i="1"/>
  <c r="M175" i="1"/>
  <c r="M185" i="1"/>
  <c r="M191" i="1"/>
  <c r="AI4" i="1"/>
  <c r="AI78" i="1"/>
  <c r="AI74" i="1"/>
  <c r="AI134" i="1"/>
  <c r="AI158" i="1"/>
  <c r="AI194" i="1"/>
  <c r="AI75" i="1"/>
  <c r="AI135" i="1"/>
  <c r="AI55" i="1"/>
  <c r="AI15" i="1"/>
  <c r="AJ15" i="1" s="1"/>
  <c r="AI176" i="1"/>
  <c r="AI16" i="1"/>
  <c r="AI46" i="1"/>
  <c r="AI94" i="1"/>
  <c r="AI118" i="1"/>
  <c r="AI18" i="1"/>
  <c r="AJ18" i="1" s="1"/>
  <c r="AI47" i="1"/>
  <c r="AI95" i="1"/>
  <c r="AI131" i="1"/>
  <c r="N5" i="1"/>
  <c r="N13" i="1"/>
  <c r="N34" i="1"/>
  <c r="N10" i="1"/>
  <c r="N18" i="1"/>
  <c r="N21" i="1"/>
  <c r="N24" i="1"/>
  <c r="N37" i="1"/>
  <c r="N40" i="1"/>
  <c r="N50" i="1"/>
  <c r="N54" i="1"/>
  <c r="N58" i="1"/>
  <c r="N62" i="1"/>
  <c r="N66" i="1"/>
  <c r="N70" i="1"/>
  <c r="N74" i="1"/>
  <c r="N78" i="1"/>
  <c r="N82" i="1"/>
  <c r="N86" i="1"/>
  <c r="N90" i="1"/>
  <c r="N23" i="1"/>
  <c r="N39" i="1"/>
  <c r="N9" i="1"/>
  <c r="N17" i="1"/>
  <c r="N26" i="1"/>
  <c r="N42" i="1"/>
  <c r="N31" i="1"/>
  <c r="N47" i="1"/>
  <c r="N28" i="1"/>
  <c r="N33" i="1"/>
  <c r="N38" i="1"/>
  <c r="N61" i="1"/>
  <c r="N95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56" i="1"/>
  <c r="N63" i="1"/>
  <c r="N73" i="1"/>
  <c r="N81" i="1"/>
  <c r="N89" i="1"/>
  <c r="N98" i="1"/>
  <c r="N16" i="1"/>
  <c r="N41" i="1"/>
  <c r="N65" i="1"/>
  <c r="N101" i="1"/>
  <c r="N105" i="1"/>
  <c r="N109" i="1"/>
  <c r="N113" i="1"/>
  <c r="N117" i="1"/>
  <c r="N121" i="1"/>
  <c r="N125" i="1"/>
  <c r="N129" i="1"/>
  <c r="N133" i="1"/>
  <c r="N11" i="1"/>
  <c r="N44" i="1"/>
  <c r="N49" i="1"/>
  <c r="N72" i="1"/>
  <c r="N80" i="1"/>
  <c r="N88" i="1"/>
  <c r="N97" i="1"/>
  <c r="N14" i="1"/>
  <c r="N27" i="1"/>
  <c r="N32" i="1"/>
  <c r="N53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6" i="1"/>
  <c r="N22" i="1"/>
  <c r="N55" i="1"/>
  <c r="N64" i="1"/>
  <c r="N69" i="1"/>
  <c r="N77" i="1"/>
  <c r="N7" i="1"/>
  <c r="N43" i="1"/>
  <c r="N48" i="1"/>
  <c r="N68" i="1"/>
  <c r="N76" i="1"/>
  <c r="N84" i="1"/>
  <c r="N92" i="1"/>
  <c r="N19" i="1"/>
  <c r="N52" i="1"/>
  <c r="N149" i="1"/>
  <c r="N12" i="1"/>
  <c r="N20" i="1"/>
  <c r="N35" i="1"/>
  <c r="N91" i="1"/>
  <c r="N94" i="1"/>
  <c r="N29" i="1"/>
  <c r="N103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71" i="1"/>
  <c r="N75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8" i="1"/>
  <c r="N45" i="1"/>
  <c r="N59" i="1"/>
  <c r="N79" i="1"/>
  <c r="N83" i="1"/>
  <c r="N25" i="1"/>
  <c r="N46" i="1"/>
  <c r="N60" i="1"/>
  <c r="N99" i="1"/>
  <c r="N107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85" i="1"/>
  <c r="N67" i="1"/>
  <c r="N111" i="1"/>
  <c r="N141" i="1"/>
  <c r="N200" i="1"/>
  <c r="N51" i="1"/>
  <c r="N96" i="1"/>
  <c r="N139" i="1"/>
  <c r="N30" i="1"/>
  <c r="N15" i="1"/>
  <c r="N137" i="1"/>
  <c r="N57" i="1"/>
  <c r="N152" i="1"/>
  <c r="N160" i="1"/>
  <c r="N176" i="1"/>
  <c r="N192" i="1"/>
  <c r="N196" i="1"/>
  <c r="N147" i="1"/>
  <c r="N93" i="1"/>
  <c r="N3" i="1"/>
  <c r="N172" i="1"/>
  <c r="N188" i="1"/>
  <c r="N4" i="1"/>
  <c r="N87" i="1"/>
  <c r="N145" i="1"/>
  <c r="N164" i="1"/>
  <c r="N184" i="1"/>
  <c r="N36" i="1"/>
  <c r="N156" i="1"/>
  <c r="N168" i="1"/>
  <c r="N180" i="1"/>
  <c r="N115" i="1"/>
  <c r="N119" i="1"/>
  <c r="N123" i="1"/>
  <c r="N127" i="1"/>
  <c r="N131" i="1"/>
  <c r="N135" i="1"/>
  <c r="N143" i="1"/>
  <c r="N150" i="1"/>
  <c r="AI24" i="1"/>
  <c r="AI61" i="1"/>
  <c r="AI150" i="1"/>
  <c r="AI198" i="1"/>
  <c r="AI193" i="1"/>
  <c r="AI104" i="1"/>
  <c r="AI163" i="1"/>
  <c r="AI154" i="1"/>
  <c r="AI3" i="1"/>
  <c r="AJ3" i="1" s="1"/>
  <c r="R6" i="1"/>
  <c r="R10" i="1"/>
  <c r="R14" i="1"/>
  <c r="R18" i="1"/>
  <c r="R22" i="1"/>
  <c r="R26" i="1"/>
  <c r="R30" i="1"/>
  <c r="R34" i="1"/>
  <c r="R38" i="1"/>
  <c r="R42" i="1"/>
  <c r="R46" i="1"/>
  <c r="R11" i="1"/>
  <c r="R19" i="1"/>
  <c r="R35" i="1"/>
  <c r="R8" i="1"/>
  <c r="R16" i="1"/>
  <c r="R25" i="1"/>
  <c r="R41" i="1"/>
  <c r="R24" i="1"/>
  <c r="R40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7" i="1"/>
  <c r="R15" i="1"/>
  <c r="R27" i="1"/>
  <c r="R43" i="1"/>
  <c r="R32" i="1"/>
  <c r="R48" i="1"/>
  <c r="R4" i="1"/>
  <c r="R45" i="1"/>
  <c r="R96" i="1"/>
  <c r="R28" i="1"/>
  <c r="R33" i="1"/>
  <c r="R59" i="1"/>
  <c r="R71" i="1"/>
  <c r="R79" i="1"/>
  <c r="R87" i="1"/>
  <c r="R99" i="1"/>
  <c r="R103" i="1"/>
  <c r="R107" i="1"/>
  <c r="R111" i="1"/>
  <c r="R115" i="1"/>
  <c r="R119" i="1"/>
  <c r="R123" i="1"/>
  <c r="R127" i="1"/>
  <c r="R131" i="1"/>
  <c r="R13" i="1"/>
  <c r="R68" i="1"/>
  <c r="R76" i="1"/>
  <c r="R84" i="1"/>
  <c r="R92" i="1"/>
  <c r="R56" i="1"/>
  <c r="R65" i="1"/>
  <c r="R44" i="1"/>
  <c r="R29" i="1"/>
  <c r="R39" i="1"/>
  <c r="R49" i="1"/>
  <c r="R51" i="1"/>
  <c r="R67" i="1"/>
  <c r="R75" i="1"/>
  <c r="R83" i="1"/>
  <c r="R12" i="1"/>
  <c r="R20" i="1"/>
  <c r="R57" i="1"/>
  <c r="R64" i="1"/>
  <c r="R93" i="1"/>
  <c r="R80" i="1"/>
  <c r="R116" i="1"/>
  <c r="R120" i="1"/>
  <c r="R124" i="1"/>
  <c r="R128" i="1"/>
  <c r="R132" i="1"/>
  <c r="R150" i="1"/>
  <c r="R52" i="1"/>
  <c r="R102" i="1"/>
  <c r="R136" i="1"/>
  <c r="R5" i="1"/>
  <c r="R21" i="1"/>
  <c r="R36" i="1"/>
  <c r="R88" i="1"/>
  <c r="R138" i="1"/>
  <c r="R146" i="1"/>
  <c r="R23" i="1"/>
  <c r="R89" i="1"/>
  <c r="R95" i="1"/>
  <c r="R106" i="1"/>
  <c r="R140" i="1"/>
  <c r="R148" i="1"/>
  <c r="R31" i="1"/>
  <c r="R63" i="1"/>
  <c r="R101" i="1"/>
  <c r="R137" i="1"/>
  <c r="R9" i="1"/>
  <c r="R55" i="1"/>
  <c r="R142" i="1"/>
  <c r="R100" i="1"/>
  <c r="R61" i="1"/>
  <c r="R112" i="1"/>
  <c r="R135" i="1"/>
  <c r="R143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182" i="1"/>
  <c r="R184" i="1"/>
  <c r="R186" i="1"/>
  <c r="R188" i="1"/>
  <c r="R190" i="1"/>
  <c r="R192" i="1"/>
  <c r="R194" i="1"/>
  <c r="R196" i="1"/>
  <c r="R69" i="1"/>
  <c r="R60" i="1"/>
  <c r="R141" i="1"/>
  <c r="R91" i="1"/>
  <c r="R53" i="1"/>
  <c r="R77" i="1"/>
  <c r="R97" i="1"/>
  <c r="R139" i="1"/>
  <c r="R129" i="1"/>
  <c r="R161" i="1"/>
  <c r="R193" i="1"/>
  <c r="R85" i="1"/>
  <c r="R108" i="1"/>
  <c r="R117" i="1"/>
  <c r="R121" i="1"/>
  <c r="R125" i="1"/>
  <c r="R133" i="1"/>
  <c r="R144" i="1"/>
  <c r="R163" i="1"/>
  <c r="R189" i="1"/>
  <c r="R73" i="1"/>
  <c r="R105" i="1"/>
  <c r="R17" i="1"/>
  <c r="R113" i="1"/>
  <c r="R151" i="1"/>
  <c r="R153" i="1"/>
  <c r="R155" i="1"/>
  <c r="R157" i="1"/>
  <c r="R159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91" i="1"/>
  <c r="R195" i="1"/>
  <c r="R197" i="1"/>
  <c r="R109" i="1"/>
  <c r="R149" i="1"/>
  <c r="R110" i="1"/>
  <c r="R47" i="1"/>
  <c r="R72" i="1"/>
  <c r="R104" i="1"/>
  <c r="R114" i="1"/>
  <c r="R118" i="1"/>
  <c r="R122" i="1"/>
  <c r="R126" i="1"/>
  <c r="R130" i="1"/>
  <c r="R134" i="1"/>
  <c r="R147" i="1"/>
  <c r="R199" i="1"/>
  <c r="R37" i="1"/>
  <c r="R81" i="1"/>
  <c r="R145" i="1"/>
  <c r="R3" i="1"/>
  <c r="R198" i="1"/>
  <c r="R200" i="1"/>
  <c r="O5" i="1"/>
  <c r="O9" i="1"/>
  <c r="O13" i="1"/>
  <c r="O17" i="1"/>
  <c r="O21" i="1"/>
  <c r="O25" i="1"/>
  <c r="O29" i="1"/>
  <c r="O33" i="1"/>
  <c r="O37" i="1"/>
  <c r="O41" i="1"/>
  <c r="O45" i="1"/>
  <c r="O31" i="1"/>
  <c r="O47" i="1"/>
  <c r="O34" i="1"/>
  <c r="O20" i="1"/>
  <c r="O36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23" i="1"/>
  <c r="O39" i="1"/>
  <c r="O28" i="1"/>
  <c r="O44" i="1"/>
  <c r="O7" i="1"/>
  <c r="O18" i="1"/>
  <c r="O43" i="1"/>
  <c r="O48" i="1"/>
  <c r="O68" i="1"/>
  <c r="O76" i="1"/>
  <c r="O84" i="1"/>
  <c r="O92" i="1"/>
  <c r="O10" i="1"/>
  <c r="O38" i="1"/>
  <c r="O54" i="1"/>
  <c r="O95" i="1"/>
  <c r="O102" i="1"/>
  <c r="O106" i="1"/>
  <c r="O110" i="1"/>
  <c r="O114" i="1"/>
  <c r="O118" i="1"/>
  <c r="O122" i="1"/>
  <c r="O126" i="1"/>
  <c r="O130" i="1"/>
  <c r="O134" i="1"/>
  <c r="O46" i="1"/>
  <c r="O70" i="1"/>
  <c r="O78" i="1"/>
  <c r="O86" i="1"/>
  <c r="O8" i="1"/>
  <c r="O19" i="1"/>
  <c r="O51" i="1"/>
  <c r="O60" i="1"/>
  <c r="O67" i="1"/>
  <c r="O75" i="1"/>
  <c r="O83" i="1"/>
  <c r="O91" i="1"/>
  <c r="O94" i="1"/>
  <c r="O11" i="1"/>
  <c r="O72" i="1"/>
  <c r="O80" i="1"/>
  <c r="O88" i="1"/>
  <c r="O14" i="1"/>
  <c r="O27" i="1"/>
  <c r="O32" i="1"/>
  <c r="O42" i="1"/>
  <c r="O62" i="1"/>
  <c r="O6" i="1"/>
  <c r="O22" i="1"/>
  <c r="O4" i="1"/>
  <c r="O15" i="1"/>
  <c r="O52" i="1"/>
  <c r="O59" i="1"/>
  <c r="O71" i="1"/>
  <c r="O79" i="1"/>
  <c r="O87" i="1"/>
  <c r="O141" i="1"/>
  <c r="O105" i="1"/>
  <c r="O66" i="1"/>
  <c r="O74" i="1"/>
  <c r="O113" i="1"/>
  <c r="O115" i="1"/>
  <c r="O119" i="1"/>
  <c r="O123" i="1"/>
  <c r="O127" i="1"/>
  <c r="O131" i="1"/>
  <c r="O135" i="1"/>
  <c r="O140" i="1"/>
  <c r="O148" i="1"/>
  <c r="O50" i="1"/>
  <c r="O63" i="1"/>
  <c r="O101" i="1"/>
  <c r="O109" i="1"/>
  <c r="O111" i="1"/>
  <c r="O142" i="1"/>
  <c r="O16" i="1"/>
  <c r="O24" i="1"/>
  <c r="O55" i="1"/>
  <c r="O104" i="1"/>
  <c r="O40" i="1"/>
  <c r="O90" i="1"/>
  <c r="O96" i="1"/>
  <c r="O136" i="1"/>
  <c r="O144" i="1"/>
  <c r="O58" i="1"/>
  <c r="O82" i="1"/>
  <c r="O143" i="1"/>
  <c r="O150" i="1"/>
  <c r="O124" i="1"/>
  <c r="O200" i="1"/>
  <c r="O139" i="1"/>
  <c r="O26" i="1"/>
  <c r="O116" i="1"/>
  <c r="O120" i="1"/>
  <c r="O128" i="1"/>
  <c r="O132" i="1"/>
  <c r="O146" i="1"/>
  <c r="O12" i="1"/>
  <c r="O107" i="1"/>
  <c r="O112" i="1"/>
  <c r="O117" i="1"/>
  <c r="O121" i="1"/>
  <c r="O125" i="1"/>
  <c r="O129" i="1"/>
  <c r="O133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30" i="1"/>
  <c r="O103" i="1"/>
  <c r="O149" i="1"/>
  <c r="O100" i="1"/>
  <c r="O138" i="1"/>
  <c r="O98" i="1"/>
  <c r="O137" i="1"/>
  <c r="O64" i="1"/>
  <c r="O147" i="1"/>
  <c r="O3" i="1"/>
  <c r="O145" i="1"/>
  <c r="O35" i="1"/>
  <c r="O56" i="1"/>
  <c r="O99" i="1"/>
  <c r="O152" i="1"/>
  <c r="O154" i="1"/>
  <c r="O156" i="1"/>
  <c r="O158" i="1"/>
  <c r="O160" i="1"/>
  <c r="O162" i="1"/>
  <c r="O164" i="1"/>
  <c r="O166" i="1"/>
  <c r="O168" i="1"/>
  <c r="O170" i="1"/>
  <c r="O172" i="1"/>
  <c r="O174" i="1"/>
  <c r="O176" i="1"/>
  <c r="O178" i="1"/>
  <c r="O180" i="1"/>
  <c r="O182" i="1"/>
  <c r="O184" i="1"/>
  <c r="O186" i="1"/>
  <c r="O188" i="1"/>
  <c r="O190" i="1"/>
  <c r="O192" i="1"/>
  <c r="O194" i="1"/>
  <c r="O196" i="1"/>
  <c r="O198" i="1"/>
  <c r="O108" i="1"/>
  <c r="AI109" i="1"/>
  <c r="AI65" i="1"/>
  <c r="AI125" i="1"/>
  <c r="AI149" i="1"/>
  <c r="AI91" i="1"/>
  <c r="AI80" i="1"/>
  <c r="AI6" i="1"/>
  <c r="AJ6" i="1" s="1"/>
  <c r="AI119" i="1"/>
  <c r="AI155" i="1"/>
  <c r="AJ156" i="1" s="1"/>
  <c r="AI8" i="1"/>
  <c r="AJ8" i="1" s="1"/>
  <c r="AI85" i="1"/>
  <c r="AI9" i="1"/>
  <c r="AJ9" i="1" s="1"/>
  <c r="AI52" i="1"/>
  <c r="AI42" i="1"/>
  <c r="AI133" i="1"/>
  <c r="AI57" i="1"/>
  <c r="AI199" i="1"/>
  <c r="AI62" i="1"/>
  <c r="AI63" i="1"/>
  <c r="AI123" i="1"/>
  <c r="AI29" i="1"/>
  <c r="AJ29" i="1" s="1"/>
  <c r="AI101" i="1"/>
  <c r="AI185" i="1"/>
  <c r="AI115" i="1"/>
  <c r="AI141" i="1"/>
  <c r="AI34" i="1"/>
  <c r="AI82" i="1"/>
  <c r="AI178" i="1"/>
  <c r="AI23" i="1"/>
  <c r="AJ23" i="1" s="1"/>
  <c r="AI35" i="1"/>
  <c r="AI83" i="1"/>
  <c r="AJ162" i="2" l="1"/>
  <c r="AP162" i="2" s="1"/>
  <c r="AJ91" i="2"/>
  <c r="AP91" i="2" s="1"/>
  <c r="AJ185" i="2"/>
  <c r="AP185" i="2" s="1"/>
  <c r="AJ61" i="2"/>
  <c r="AP61" i="2" s="1"/>
  <c r="AJ92" i="2"/>
  <c r="AP92" i="2" s="1"/>
  <c r="T19" i="2"/>
  <c r="T42" i="2"/>
  <c r="T81" i="2"/>
  <c r="T64" i="2"/>
  <c r="T88" i="2"/>
  <c r="T79" i="2"/>
  <c r="T45" i="2"/>
  <c r="T132" i="2"/>
  <c r="T83" i="2"/>
  <c r="T100" i="2"/>
  <c r="T110" i="2"/>
  <c r="T173" i="2"/>
  <c r="T148" i="2"/>
  <c r="T156" i="2"/>
  <c r="T155" i="2"/>
  <c r="T195" i="2"/>
  <c r="AJ4" i="2"/>
  <c r="AP4" i="2" s="1"/>
  <c r="AK31" i="2"/>
  <c r="AJ119" i="2"/>
  <c r="AP119" i="2" s="1"/>
  <c r="T131" i="2"/>
  <c r="AJ104" i="2"/>
  <c r="AP104" i="2" s="1"/>
  <c r="AJ188" i="2"/>
  <c r="AP188" i="2" s="1"/>
  <c r="AJ200" i="2"/>
  <c r="AP200" i="2" s="1"/>
  <c r="AJ165" i="2"/>
  <c r="AP165" i="2" s="1"/>
  <c r="AJ193" i="2"/>
  <c r="AP193" i="2" s="1"/>
  <c r="T29" i="2"/>
  <c r="T16" i="2"/>
  <c r="T58" i="2"/>
  <c r="T73" i="2"/>
  <c r="T22" i="2"/>
  <c r="U22" i="2" s="1"/>
  <c r="AO22" i="2" s="1"/>
  <c r="T39" i="2"/>
  <c r="U40" i="2" s="1"/>
  <c r="AO40" i="2" s="1"/>
  <c r="T70" i="2"/>
  <c r="T68" i="2"/>
  <c r="T102" i="2"/>
  <c r="T112" i="2"/>
  <c r="T134" i="2"/>
  <c r="T157" i="2"/>
  <c r="T180" i="2"/>
  <c r="T170" i="2"/>
  <c r="T188" i="2"/>
  <c r="T192" i="2"/>
  <c r="AJ48" i="2"/>
  <c r="AP48" i="2" s="1"/>
  <c r="AJ49" i="2"/>
  <c r="AP49" i="2" s="1"/>
  <c r="AJ128" i="2"/>
  <c r="AP128" i="2" s="1"/>
  <c r="T11" i="2"/>
  <c r="T99" i="2"/>
  <c r="T176" i="2"/>
  <c r="U187" i="2"/>
  <c r="AO187" i="2" s="1"/>
  <c r="AJ160" i="2"/>
  <c r="AP160" i="2" s="1"/>
  <c r="AJ161" i="2"/>
  <c r="AP161" i="2" s="1"/>
  <c r="AJ52" i="2"/>
  <c r="AP52" i="2" s="1"/>
  <c r="AJ57" i="2"/>
  <c r="AP57" i="2" s="1"/>
  <c r="AJ187" i="2"/>
  <c r="AP187" i="2" s="1"/>
  <c r="AJ75" i="2"/>
  <c r="AP75" i="2" s="1"/>
  <c r="AJ10" i="2"/>
  <c r="AP10" i="2" s="1"/>
  <c r="T50" i="2"/>
  <c r="T23" i="2"/>
  <c r="U23" i="2" s="1"/>
  <c r="AO23" i="2" s="1"/>
  <c r="T14" i="2"/>
  <c r="T28" i="2"/>
  <c r="T32" i="2"/>
  <c r="T44" i="2"/>
  <c r="T87" i="2"/>
  <c r="T78" i="2"/>
  <c r="T104" i="2"/>
  <c r="T120" i="2"/>
  <c r="T143" i="2"/>
  <c r="T133" i="2"/>
  <c r="T162" i="2"/>
  <c r="T196" i="2"/>
  <c r="T175" i="2"/>
  <c r="T174" i="2"/>
  <c r="AJ58" i="2"/>
  <c r="AP58" i="2" s="1"/>
  <c r="AJ120" i="2"/>
  <c r="AP120" i="2" s="1"/>
  <c r="AJ13" i="2"/>
  <c r="AP13" i="2" s="1"/>
  <c r="AJ164" i="2"/>
  <c r="AP164" i="2" s="1"/>
  <c r="AJ16" i="2"/>
  <c r="AP16" i="2" s="1"/>
  <c r="AJ17" i="2"/>
  <c r="AP17" i="2" s="1"/>
  <c r="AJ93" i="2"/>
  <c r="AP93" i="2" s="1"/>
  <c r="AJ72" i="2"/>
  <c r="AP72" i="2" s="1"/>
  <c r="T60" i="2"/>
  <c r="T63" i="2"/>
  <c r="T43" i="2"/>
  <c r="T31" i="2"/>
  <c r="T38" i="2"/>
  <c r="T62" i="2"/>
  <c r="T74" i="2"/>
  <c r="T91" i="2"/>
  <c r="T109" i="2"/>
  <c r="T138" i="2"/>
  <c r="T144" i="2"/>
  <c r="T146" i="2"/>
  <c r="T183" i="2"/>
  <c r="T169" i="2"/>
  <c r="T185" i="2"/>
  <c r="T179" i="2"/>
  <c r="AJ38" i="2"/>
  <c r="AP38" i="2" s="1"/>
  <c r="T89" i="2"/>
  <c r="U118" i="2"/>
  <c r="AO118" i="2" s="1"/>
  <c r="U178" i="2"/>
  <c r="AO178" i="2" s="1"/>
  <c r="AJ198" i="2"/>
  <c r="AP198" i="2" s="1"/>
  <c r="AJ144" i="2"/>
  <c r="AP144" i="2" s="1"/>
  <c r="AJ29" i="2"/>
  <c r="AP29" i="2" s="1"/>
  <c r="AJ134" i="2"/>
  <c r="AP134" i="2" s="1"/>
  <c r="AJ110" i="2"/>
  <c r="AP110" i="2" s="1"/>
  <c r="AJ70" i="2"/>
  <c r="AP70" i="2" s="1"/>
  <c r="AJ175" i="2"/>
  <c r="AP175" i="2" s="1"/>
  <c r="AJ176" i="2"/>
  <c r="AP176" i="2" s="1"/>
  <c r="T8" i="2"/>
  <c r="T82" i="2"/>
  <c r="T3" i="2"/>
  <c r="T72" i="2"/>
  <c r="T36" i="2"/>
  <c r="T61" i="2"/>
  <c r="T59" i="2"/>
  <c r="T105" i="2"/>
  <c r="T86" i="2"/>
  <c r="T113" i="2"/>
  <c r="T101" i="2"/>
  <c r="T147" i="2"/>
  <c r="T149" i="2"/>
  <c r="T154" i="2"/>
  <c r="T158" i="2"/>
  <c r="T193" i="2"/>
  <c r="T184" i="2"/>
  <c r="AJ87" i="2"/>
  <c r="AP87" i="2" s="1"/>
  <c r="AJ7" i="2"/>
  <c r="AP7" i="2" s="1"/>
  <c r="AJ32" i="2"/>
  <c r="AP32" i="2" s="1"/>
  <c r="AJ195" i="2"/>
  <c r="AP195" i="2" s="1"/>
  <c r="AJ43" i="2"/>
  <c r="AP43" i="2" s="1"/>
  <c r="AJ167" i="2"/>
  <c r="AP167" i="2" s="1"/>
  <c r="AJ74" i="2"/>
  <c r="AP74" i="2" s="1"/>
  <c r="T6" i="2"/>
  <c r="T5" i="2"/>
  <c r="U5" i="2" s="1"/>
  <c r="AO5" i="2" s="1"/>
  <c r="T4" i="2"/>
  <c r="U4" i="2" s="1"/>
  <c r="AO4" i="2" s="1"/>
  <c r="T27" i="2"/>
  <c r="U27" i="2" s="1"/>
  <c r="AO27" i="2" s="1"/>
  <c r="T46" i="2"/>
  <c r="T15" i="2"/>
  <c r="U15" i="2" s="1"/>
  <c r="AO15" i="2" s="1"/>
  <c r="T67" i="2"/>
  <c r="T115" i="2"/>
  <c r="T103" i="2"/>
  <c r="T97" i="2"/>
  <c r="T141" i="2"/>
  <c r="T121" i="2"/>
  <c r="T165" i="2"/>
  <c r="T167" i="2"/>
  <c r="T166" i="2"/>
  <c r="T198" i="2"/>
  <c r="T197" i="2"/>
  <c r="AJ62" i="2"/>
  <c r="AP62" i="2" s="1"/>
  <c r="AJ154" i="2"/>
  <c r="AP154" i="2" s="1"/>
  <c r="AJ71" i="2"/>
  <c r="AP71" i="2" s="1"/>
  <c r="AJ157" i="2"/>
  <c r="AP157" i="2" s="1"/>
  <c r="AJ100" i="2"/>
  <c r="AP100" i="2" s="1"/>
  <c r="AJ39" i="2"/>
  <c r="AP39" i="2" s="1"/>
  <c r="AJ68" i="2"/>
  <c r="AP68" i="2" s="1"/>
  <c r="AJ76" i="2"/>
  <c r="AP76" i="2" s="1"/>
  <c r="AJ79" i="2"/>
  <c r="AP79" i="2" s="1"/>
  <c r="AJ55" i="2"/>
  <c r="AP55" i="2" s="1"/>
  <c r="T10" i="2"/>
  <c r="U10" i="2" s="1"/>
  <c r="AO10" i="2" s="1"/>
  <c r="T13" i="2"/>
  <c r="U13" i="2" s="1"/>
  <c r="AO13" i="2" s="1"/>
  <c r="T84" i="2"/>
  <c r="T49" i="2"/>
  <c r="T30" i="2"/>
  <c r="U30" i="2" s="1"/>
  <c r="AO30" i="2" s="1"/>
  <c r="T24" i="2"/>
  <c r="T51" i="2"/>
  <c r="T137" i="2"/>
  <c r="T92" i="2"/>
  <c r="T119" i="2"/>
  <c r="T111" i="2"/>
  <c r="T139" i="2"/>
  <c r="T125" i="2"/>
  <c r="T159" i="2"/>
  <c r="T168" i="2"/>
  <c r="T190" i="2"/>
  <c r="T171" i="2"/>
  <c r="AJ82" i="2"/>
  <c r="AP82" i="2" s="1"/>
  <c r="AJ177" i="2"/>
  <c r="AP177" i="2" s="1"/>
  <c r="AJ56" i="2"/>
  <c r="AP56" i="2" s="1"/>
  <c r="AJ67" i="2"/>
  <c r="AP67" i="2" s="1"/>
  <c r="AJ151" i="2"/>
  <c r="AP151" i="2" s="1"/>
  <c r="AJ103" i="2"/>
  <c r="AP103" i="2" s="1"/>
  <c r="AJ196" i="2"/>
  <c r="AP196" i="2" s="1"/>
  <c r="AJ86" i="2"/>
  <c r="AP86" i="2" s="1"/>
  <c r="T12" i="2"/>
  <c r="U12" i="2" s="1"/>
  <c r="AO12" i="2" s="1"/>
  <c r="T18" i="2"/>
  <c r="U18" i="2" s="1"/>
  <c r="AO18" i="2" s="1"/>
  <c r="T85" i="2"/>
  <c r="T7" i="2"/>
  <c r="T37" i="2"/>
  <c r="T55" i="2"/>
  <c r="T65" i="2"/>
  <c r="U66" i="2" s="1"/>
  <c r="AO66" i="2" s="1"/>
  <c r="T114" i="2"/>
  <c r="T94" i="2"/>
  <c r="T122" i="2"/>
  <c r="T116" i="2"/>
  <c r="T152" i="2"/>
  <c r="T130" i="2"/>
  <c r="T164" i="2"/>
  <c r="T145" i="2"/>
  <c r="T172" i="2"/>
  <c r="T189" i="2"/>
  <c r="AJ183" i="2"/>
  <c r="AP183" i="2" s="1"/>
  <c r="AJ131" i="2"/>
  <c r="AP131" i="2" s="1"/>
  <c r="AJ112" i="2"/>
  <c r="AP112" i="2" s="1"/>
  <c r="AJ124" i="2"/>
  <c r="AP124" i="2" s="1"/>
  <c r="AJ171" i="2"/>
  <c r="AP171" i="2" s="1"/>
  <c r="AJ137" i="2"/>
  <c r="AP137" i="2" s="1"/>
  <c r="AJ46" i="2"/>
  <c r="AP46" i="2" s="1"/>
  <c r="T26" i="2"/>
  <c r="T20" i="2"/>
  <c r="U20" i="2" s="1"/>
  <c r="AO20" i="2" s="1"/>
  <c r="T17" i="2"/>
  <c r="T52" i="2"/>
  <c r="T48" i="2"/>
  <c r="T69" i="2"/>
  <c r="T106" i="2"/>
  <c r="T128" i="2"/>
  <c r="T95" i="2"/>
  <c r="T98" i="2"/>
  <c r="T108" i="2"/>
  <c r="T160" i="2"/>
  <c r="T135" i="2"/>
  <c r="T181" i="2"/>
  <c r="T150" i="2"/>
  <c r="T177" i="2"/>
  <c r="T199" i="2"/>
  <c r="AJ178" i="2"/>
  <c r="AP178" i="2" s="1"/>
  <c r="AJ163" i="2"/>
  <c r="AP163" i="2" s="1"/>
  <c r="AJ149" i="2"/>
  <c r="AP149" i="2" s="1"/>
  <c r="AJ129" i="2"/>
  <c r="AP129" i="2" s="1"/>
  <c r="AJ44" i="2"/>
  <c r="AP44" i="2" s="1"/>
  <c r="AJ42" i="2"/>
  <c r="AP42" i="2" s="1"/>
  <c r="AJ98" i="2"/>
  <c r="AP98" i="2" s="1"/>
  <c r="T54" i="2"/>
  <c r="T21" i="2"/>
  <c r="T33" i="2"/>
  <c r="T9" i="2"/>
  <c r="U9" i="2" s="1"/>
  <c r="AO9" i="2" s="1"/>
  <c r="T56" i="2"/>
  <c r="T71" i="2"/>
  <c r="T93" i="2"/>
  <c r="T76" i="2"/>
  <c r="T96" i="2"/>
  <c r="T107" i="2"/>
  <c r="T129" i="2"/>
  <c r="T126" i="2"/>
  <c r="T140" i="2"/>
  <c r="T191" i="2"/>
  <c r="T163" i="2"/>
  <c r="T200" i="2"/>
  <c r="T194" i="2"/>
  <c r="AJ77" i="2"/>
  <c r="AP77" i="2" s="1"/>
  <c r="AJ80" i="2"/>
  <c r="AP80" i="2" s="1"/>
  <c r="AJ168" i="2"/>
  <c r="AP168" i="2" s="1"/>
  <c r="AJ186" i="2"/>
  <c r="AP186" i="2" s="1"/>
  <c r="AJ51" i="2"/>
  <c r="AP51" i="2" s="1"/>
  <c r="AJ152" i="2"/>
  <c r="AP152" i="2" s="1"/>
  <c r="AJ153" i="2"/>
  <c r="AP153" i="2" s="1"/>
  <c r="U53" i="2"/>
  <c r="AO53" i="2" s="1"/>
  <c r="U153" i="2"/>
  <c r="AO153" i="2" s="1"/>
  <c r="AJ40" i="2"/>
  <c r="AP40" i="2" s="1"/>
  <c r="AJ156" i="2"/>
  <c r="AP156" i="2" s="1"/>
  <c r="AJ95" i="2"/>
  <c r="AP95" i="2" s="1"/>
  <c r="AJ47" i="2"/>
  <c r="AP47" i="2" s="1"/>
  <c r="T80" i="2"/>
  <c r="T41" i="2"/>
  <c r="T47" i="2"/>
  <c r="T25" i="2"/>
  <c r="U25" i="2" s="1"/>
  <c r="AO25" i="2" s="1"/>
  <c r="T57" i="2"/>
  <c r="T75" i="2"/>
  <c r="T35" i="2"/>
  <c r="T90" i="2"/>
  <c r="T77" i="2"/>
  <c r="T123" i="2"/>
  <c r="T127" i="2"/>
  <c r="T136" i="2"/>
  <c r="T142" i="2"/>
  <c r="T151" i="2"/>
  <c r="T186" i="2"/>
  <c r="T182" i="2"/>
  <c r="AJ22" i="2"/>
  <c r="AP22" i="2" s="1"/>
  <c r="AJ155" i="2"/>
  <c r="AP155" i="2" s="1"/>
  <c r="AJ105" i="2"/>
  <c r="AP105" i="2" s="1"/>
  <c r="AJ184" i="2"/>
  <c r="AP184" i="2" s="1"/>
  <c r="AJ101" i="2"/>
  <c r="AP101" i="2" s="1"/>
  <c r="AJ121" i="1"/>
  <c r="AJ181" i="1"/>
  <c r="AJ190" i="1"/>
  <c r="AJ27" i="1"/>
  <c r="AJ120" i="1"/>
  <c r="AJ28" i="1"/>
  <c r="AJ93" i="1"/>
  <c r="AJ148" i="1"/>
  <c r="AJ175" i="1"/>
  <c r="AJ44" i="1"/>
  <c r="AJ122" i="1"/>
  <c r="AJ21" i="1"/>
  <c r="AJ112" i="1"/>
  <c r="AJ31" i="1"/>
  <c r="AJ195" i="1"/>
  <c r="AJ139" i="1"/>
  <c r="AJ168" i="1"/>
  <c r="AJ66" i="1"/>
  <c r="AJ171" i="1"/>
  <c r="AJ167" i="1"/>
  <c r="AJ107" i="1"/>
  <c r="AJ197" i="1"/>
  <c r="AJ174" i="1"/>
  <c r="T5" i="1"/>
  <c r="T195" i="1"/>
  <c r="T97" i="1"/>
  <c r="T96" i="1"/>
  <c r="T51" i="1"/>
  <c r="AJ22" i="1"/>
  <c r="AJ14" i="1"/>
  <c r="T63" i="1"/>
  <c r="T171" i="1"/>
  <c r="T177" i="1"/>
  <c r="T170" i="1"/>
  <c r="T79" i="1"/>
  <c r="T74" i="1"/>
  <c r="T124" i="1"/>
  <c r="T145" i="1"/>
  <c r="T86" i="1"/>
  <c r="T24" i="1"/>
  <c r="T81" i="1"/>
  <c r="T4" i="1"/>
  <c r="AJ24" i="1"/>
  <c r="AJ40" i="1"/>
  <c r="AJ60" i="1"/>
  <c r="AJ20" i="1"/>
  <c r="AJ72" i="1"/>
  <c r="AJ133" i="1"/>
  <c r="AJ4" i="1"/>
  <c r="T3" i="1"/>
  <c r="T130" i="1"/>
  <c r="T143" i="1"/>
  <c r="T11" i="1"/>
  <c r="AJ182" i="1"/>
  <c r="AJ42" i="1"/>
  <c r="AJ141" i="1"/>
  <c r="AJ52" i="1"/>
  <c r="AJ109" i="1"/>
  <c r="AJ176" i="1"/>
  <c r="T110" i="1"/>
  <c r="T179" i="1"/>
  <c r="T149" i="1"/>
  <c r="T152" i="1"/>
  <c r="T181" i="1"/>
  <c r="T122" i="1"/>
  <c r="T174" i="1"/>
  <c r="T12" i="1"/>
  <c r="T135" i="1"/>
  <c r="T82" i="1"/>
  <c r="T128" i="1"/>
  <c r="T44" i="1"/>
  <c r="T13" i="1"/>
  <c r="T101" i="1"/>
  <c r="T27" i="1"/>
  <c r="T85" i="1"/>
  <c r="T30" i="1"/>
  <c r="AJ124" i="1"/>
  <c r="AJ137" i="1"/>
  <c r="AJ117" i="1"/>
  <c r="AJ89" i="1"/>
  <c r="AJ68" i="1"/>
  <c r="AJ105" i="1"/>
  <c r="T196" i="1"/>
  <c r="T118" i="1"/>
  <c r="T131" i="1"/>
  <c r="AJ185" i="1"/>
  <c r="AJ154" i="1"/>
  <c r="AJ55" i="1"/>
  <c r="T148" i="1"/>
  <c r="T167" i="1"/>
  <c r="T192" i="1"/>
  <c r="T138" i="1"/>
  <c r="T173" i="1"/>
  <c r="T55" i="1"/>
  <c r="T166" i="1"/>
  <c r="T71" i="1"/>
  <c r="T127" i="1"/>
  <c r="T64" i="1"/>
  <c r="T120" i="1"/>
  <c r="T29" i="1"/>
  <c r="T141" i="1"/>
  <c r="T78" i="1"/>
  <c r="T15" i="1"/>
  <c r="T77" i="1"/>
  <c r="AJ143" i="1"/>
  <c r="AJ38" i="1"/>
  <c r="AJ129" i="1"/>
  <c r="AJ71" i="1"/>
  <c r="AJ7" i="1"/>
  <c r="AJ162" i="1"/>
  <c r="T146" i="1"/>
  <c r="U86" i="1"/>
  <c r="AJ41" i="1"/>
  <c r="AJ153" i="1"/>
  <c r="AJ85" i="1"/>
  <c r="AJ101" i="1"/>
  <c r="AJ163" i="1"/>
  <c r="AJ135" i="1"/>
  <c r="T140" i="1"/>
  <c r="T159" i="1"/>
  <c r="T188" i="1"/>
  <c r="T102" i="1"/>
  <c r="T169" i="1"/>
  <c r="T45" i="1"/>
  <c r="T162" i="1"/>
  <c r="T66" i="1"/>
  <c r="T123" i="1"/>
  <c r="T37" i="1"/>
  <c r="T116" i="1"/>
  <c r="T8" i="1"/>
  <c r="T137" i="1"/>
  <c r="T70" i="1"/>
  <c r="T7" i="1"/>
  <c r="T73" i="1"/>
  <c r="AJ140" i="1"/>
  <c r="AJ169" i="1"/>
  <c r="AJ200" i="1"/>
  <c r="AJ73" i="1"/>
  <c r="AJ51" i="1"/>
  <c r="AJ70" i="1"/>
  <c r="AJ79" i="1"/>
  <c r="AJ177" i="1"/>
  <c r="AJ76" i="1"/>
  <c r="AJ104" i="1"/>
  <c r="AJ131" i="1"/>
  <c r="AJ75" i="1"/>
  <c r="T98" i="1"/>
  <c r="T155" i="1"/>
  <c r="T184" i="1"/>
  <c r="T84" i="1"/>
  <c r="T165" i="1"/>
  <c r="T39" i="1"/>
  <c r="T158" i="1"/>
  <c r="T59" i="1"/>
  <c r="T119" i="1"/>
  <c r="T17" i="1"/>
  <c r="T112" i="1"/>
  <c r="T94" i="1"/>
  <c r="T133" i="1"/>
  <c r="T56" i="1"/>
  <c r="T38" i="1"/>
  <c r="T69" i="1"/>
  <c r="AJ151" i="1"/>
  <c r="AJ164" i="1"/>
  <c r="AJ166" i="1"/>
  <c r="AJ146" i="1"/>
  <c r="AJ103" i="1"/>
  <c r="AJ188" i="1"/>
  <c r="AJ179" i="1"/>
  <c r="AJ119" i="1"/>
  <c r="AJ193" i="1"/>
  <c r="AJ95" i="1"/>
  <c r="AJ194" i="1"/>
  <c r="AJ180" i="1"/>
  <c r="T54" i="1"/>
  <c r="T76" i="1"/>
  <c r="T180" i="1"/>
  <c r="T114" i="1"/>
  <c r="T161" i="1"/>
  <c r="T16" i="1"/>
  <c r="T154" i="1"/>
  <c r="T25" i="1"/>
  <c r="T115" i="1"/>
  <c r="T6" i="1"/>
  <c r="T108" i="1"/>
  <c r="T91" i="1"/>
  <c r="T129" i="1"/>
  <c r="T41" i="1"/>
  <c r="T22" i="1"/>
  <c r="T65" i="1"/>
  <c r="AJ113" i="1"/>
  <c r="AJ97" i="1"/>
  <c r="AJ56" i="1"/>
  <c r="AJ142" i="1"/>
  <c r="AJ53" i="1"/>
  <c r="AJ152" i="1"/>
  <c r="AJ114" i="1"/>
  <c r="AJ96" i="1"/>
  <c r="AJ115" i="1"/>
  <c r="AJ45" i="1"/>
  <c r="AJ155" i="1"/>
  <c r="AJ47" i="1"/>
  <c r="AJ158" i="1"/>
  <c r="T62" i="1"/>
  <c r="T187" i="1"/>
  <c r="T176" i="1"/>
  <c r="T87" i="1"/>
  <c r="T157" i="1"/>
  <c r="T198" i="1"/>
  <c r="T142" i="1"/>
  <c r="T20" i="1"/>
  <c r="T111" i="1"/>
  <c r="T93" i="1"/>
  <c r="T104" i="1"/>
  <c r="T83" i="1"/>
  <c r="T125" i="1"/>
  <c r="T36" i="1"/>
  <c r="T48" i="1"/>
  <c r="T61" i="1"/>
  <c r="AJ77" i="1"/>
  <c r="AJ88" i="1"/>
  <c r="AJ32" i="1"/>
  <c r="AJ106" i="1"/>
  <c r="AJ50" i="1"/>
  <c r="AJ13" i="1"/>
  <c r="AJ128" i="1"/>
  <c r="AJ132" i="1"/>
  <c r="T34" i="1"/>
  <c r="AJ123" i="1"/>
  <c r="AJ83" i="1"/>
  <c r="AJ35" i="1"/>
  <c r="AJ62" i="1"/>
  <c r="AJ80" i="1"/>
  <c r="AJ150" i="1"/>
  <c r="AJ134" i="1"/>
  <c r="AJ5" i="1"/>
  <c r="T52" i="1"/>
  <c r="T183" i="1"/>
  <c r="T172" i="1"/>
  <c r="T68" i="1"/>
  <c r="T153" i="1"/>
  <c r="T194" i="1"/>
  <c r="T106" i="1"/>
  <c r="T9" i="1"/>
  <c r="T107" i="1"/>
  <c r="T47" i="1"/>
  <c r="T100" i="1"/>
  <c r="T75" i="1"/>
  <c r="T121" i="1"/>
  <c r="T31" i="1"/>
  <c r="T35" i="1"/>
  <c r="T57" i="1"/>
  <c r="AJ39" i="1"/>
  <c r="AJ59" i="1"/>
  <c r="AJ17" i="1"/>
  <c r="AJ26" i="1"/>
  <c r="AJ147" i="1"/>
  <c r="AJ43" i="1"/>
  <c r="AJ116" i="1"/>
  <c r="AJ30" i="1"/>
  <c r="AJ63" i="1"/>
  <c r="AJ198" i="1"/>
  <c r="AJ199" i="1"/>
  <c r="AJ91" i="1"/>
  <c r="AJ61" i="1"/>
  <c r="AJ118" i="1"/>
  <c r="AJ74" i="1"/>
  <c r="T200" i="1"/>
  <c r="T28" i="1"/>
  <c r="T175" i="1"/>
  <c r="T168" i="1"/>
  <c r="T197" i="1"/>
  <c r="T144" i="1"/>
  <c r="T190" i="1"/>
  <c r="T95" i="1"/>
  <c r="U96" i="1" s="1"/>
  <c r="T151" i="1"/>
  <c r="T103" i="1"/>
  <c r="T42" i="1"/>
  <c r="T88" i="1"/>
  <c r="T67" i="1"/>
  <c r="T117" i="1"/>
  <c r="T26" i="1"/>
  <c r="U26" i="1" s="1"/>
  <c r="T32" i="1"/>
  <c r="T53" i="1"/>
  <c r="AJ69" i="1"/>
  <c r="AJ58" i="1"/>
  <c r="AJ11" i="1"/>
  <c r="AJ90" i="1"/>
  <c r="AJ19" i="1"/>
  <c r="AK31" i="1"/>
  <c r="AJ64" i="1"/>
  <c r="AJ144" i="1"/>
  <c r="AJ84" i="1"/>
  <c r="AJ178" i="1"/>
  <c r="AJ57" i="1"/>
  <c r="AJ149" i="1"/>
  <c r="AJ94" i="1"/>
  <c r="AJ78" i="1"/>
  <c r="AJ110" i="1"/>
  <c r="T23" i="1"/>
  <c r="T199" i="1"/>
  <c r="T163" i="1"/>
  <c r="T164" i="1"/>
  <c r="T193" i="1"/>
  <c r="T134" i="1"/>
  <c r="T186" i="1"/>
  <c r="T92" i="1"/>
  <c r="T147" i="1"/>
  <c r="T99" i="1"/>
  <c r="T14" i="1"/>
  <c r="T80" i="1"/>
  <c r="U81" i="1" s="1"/>
  <c r="T58" i="1"/>
  <c r="T113" i="1"/>
  <c r="T10" i="1"/>
  <c r="T19" i="1"/>
  <c r="T49" i="1"/>
  <c r="AJ54" i="1"/>
  <c r="AJ189" i="1"/>
  <c r="AJ87" i="1"/>
  <c r="AJ126" i="1"/>
  <c r="AJ81" i="1"/>
  <c r="AJ10" i="1"/>
  <c r="AJ136" i="1"/>
  <c r="AJ92" i="1"/>
  <c r="AJ82" i="1"/>
  <c r="AJ46" i="1"/>
  <c r="T189" i="1"/>
  <c r="T136" i="1"/>
  <c r="T43" i="1"/>
  <c r="AJ186" i="1"/>
  <c r="AJ165" i="1"/>
  <c r="AJ25" i="1"/>
  <c r="AJ100" i="1"/>
  <c r="AJ170" i="1"/>
  <c r="AJ159" i="1"/>
  <c r="AJ36" i="1"/>
  <c r="AJ48" i="1"/>
  <c r="AJ125" i="1"/>
  <c r="T160" i="1"/>
  <c r="T182" i="1"/>
  <c r="T72" i="1"/>
  <c r="T109" i="1"/>
  <c r="T33" i="1"/>
  <c r="AJ34" i="1"/>
  <c r="AJ65" i="1"/>
  <c r="AJ16" i="1"/>
  <c r="AJ183" i="1"/>
  <c r="T150" i="1"/>
  <c r="T191" i="1"/>
  <c r="T50" i="1"/>
  <c r="T156" i="1"/>
  <c r="T185" i="1"/>
  <c r="T126" i="1"/>
  <c r="T178" i="1"/>
  <c r="T18" i="1"/>
  <c r="T139" i="1"/>
  <c r="T90" i="1"/>
  <c r="T132" i="1"/>
  <c r="T60" i="1"/>
  <c r="T21" i="1"/>
  <c r="T105" i="1"/>
  <c r="T40" i="1"/>
  <c r="T89" i="1"/>
  <c r="T46" i="1"/>
  <c r="AJ138" i="1"/>
  <c r="AJ67" i="1"/>
  <c r="AJ86" i="1"/>
  <c r="AJ49" i="1"/>
  <c r="AJ145" i="1"/>
  <c r="AJ98" i="1"/>
  <c r="AJ102" i="1"/>
  <c r="U37" i="2" l="1"/>
  <c r="AO37" i="2" s="1"/>
  <c r="U127" i="2"/>
  <c r="AO127" i="2" s="1"/>
  <c r="U191" i="2"/>
  <c r="AO191" i="2" s="1"/>
  <c r="U21" i="2"/>
  <c r="AO21" i="2" s="1"/>
  <c r="U69" i="2"/>
  <c r="AO69" i="2" s="1"/>
  <c r="U172" i="2"/>
  <c r="AO172" i="2" s="1"/>
  <c r="U7" i="2"/>
  <c r="AO7" i="2" s="1"/>
  <c r="U168" i="2"/>
  <c r="AO168" i="2" s="1"/>
  <c r="U84" i="2"/>
  <c r="AO84" i="2" s="1"/>
  <c r="U166" i="2"/>
  <c r="AO166" i="2" s="1"/>
  <c r="U86" i="2"/>
  <c r="AO86" i="2" s="1"/>
  <c r="U146" i="2"/>
  <c r="AO146" i="2" s="1"/>
  <c r="U162" i="2"/>
  <c r="AO162" i="2" s="1"/>
  <c r="U50" i="2"/>
  <c r="AO50" i="2" s="1"/>
  <c r="U192" i="2"/>
  <c r="AO192" i="2" s="1"/>
  <c r="U73" i="2"/>
  <c r="AO73" i="2" s="1"/>
  <c r="U110" i="2"/>
  <c r="AO110" i="2" s="1"/>
  <c r="U189" i="2"/>
  <c r="AO189" i="2" s="1"/>
  <c r="U173" i="2"/>
  <c r="AO173" i="2" s="1"/>
  <c r="U123" i="2"/>
  <c r="AO123" i="2" s="1"/>
  <c r="U140" i="2"/>
  <c r="AO140" i="2" s="1"/>
  <c r="U54" i="2"/>
  <c r="AO54" i="2" s="1"/>
  <c r="U199" i="2"/>
  <c r="AO199" i="2" s="1"/>
  <c r="U48" i="2"/>
  <c r="AO48" i="2" s="1"/>
  <c r="U145" i="2"/>
  <c r="AO145" i="2" s="1"/>
  <c r="U85" i="2"/>
  <c r="AO85" i="2" s="1"/>
  <c r="U159" i="2"/>
  <c r="AO159" i="2" s="1"/>
  <c r="U167" i="2"/>
  <c r="AO167" i="2" s="1"/>
  <c r="U105" i="2"/>
  <c r="AO105" i="2" s="1"/>
  <c r="U144" i="2"/>
  <c r="AO144" i="2" s="1"/>
  <c r="U133" i="2"/>
  <c r="AO133" i="2" s="1"/>
  <c r="U188" i="2"/>
  <c r="AO188" i="2" s="1"/>
  <c r="U58" i="2"/>
  <c r="AO58" i="2" s="1"/>
  <c r="U100" i="2"/>
  <c r="AO100" i="2" s="1"/>
  <c r="U77" i="2"/>
  <c r="AO77" i="2" s="1"/>
  <c r="U126" i="2"/>
  <c r="AO126" i="2" s="1"/>
  <c r="U177" i="2"/>
  <c r="AO177" i="2" s="1"/>
  <c r="U52" i="2"/>
  <c r="AO52" i="2" s="1"/>
  <c r="U164" i="2"/>
  <c r="AO164" i="2" s="1"/>
  <c r="U124" i="2"/>
  <c r="AO124" i="2" s="1"/>
  <c r="U125" i="2"/>
  <c r="AO125" i="2" s="1"/>
  <c r="U165" i="2"/>
  <c r="AO165" i="2" s="1"/>
  <c r="U6" i="2"/>
  <c r="AO6" i="2" s="1"/>
  <c r="U59" i="2"/>
  <c r="AO59" i="2" s="1"/>
  <c r="U138" i="2"/>
  <c r="AO138" i="2" s="1"/>
  <c r="U143" i="2"/>
  <c r="AO143" i="2" s="1"/>
  <c r="U170" i="2"/>
  <c r="AO170" i="2" s="1"/>
  <c r="U16" i="2"/>
  <c r="AO16" i="2" s="1"/>
  <c r="U131" i="2"/>
  <c r="AO131" i="2" s="1"/>
  <c r="U83" i="2"/>
  <c r="AO83" i="2" s="1"/>
  <c r="U90" i="2"/>
  <c r="AO90" i="2" s="1"/>
  <c r="U129" i="2"/>
  <c r="AO129" i="2" s="1"/>
  <c r="U150" i="2"/>
  <c r="AO150" i="2" s="1"/>
  <c r="U17" i="2"/>
  <c r="AO17" i="2" s="1"/>
  <c r="U130" i="2"/>
  <c r="AO130" i="2" s="1"/>
  <c r="U139" i="2"/>
  <c r="AO139" i="2" s="1"/>
  <c r="U121" i="2"/>
  <c r="AO121" i="2" s="1"/>
  <c r="U61" i="2"/>
  <c r="AO61" i="2" s="1"/>
  <c r="U109" i="2"/>
  <c r="AO109" i="2" s="1"/>
  <c r="U120" i="2"/>
  <c r="AO120" i="2" s="1"/>
  <c r="U180" i="2"/>
  <c r="AO180" i="2" s="1"/>
  <c r="U29" i="2"/>
  <c r="AO29" i="2" s="1"/>
  <c r="U132" i="2"/>
  <c r="AO132" i="2" s="1"/>
  <c r="U33" i="2"/>
  <c r="AO33" i="2" s="1"/>
  <c r="U190" i="2"/>
  <c r="AO190" i="2" s="1"/>
  <c r="U35" i="2"/>
  <c r="AO35" i="2" s="1"/>
  <c r="U107" i="2"/>
  <c r="AO107" i="2" s="1"/>
  <c r="U181" i="2"/>
  <c r="AO181" i="2" s="1"/>
  <c r="U152" i="2"/>
  <c r="AO152" i="2" s="1"/>
  <c r="U111" i="2"/>
  <c r="AO111" i="2" s="1"/>
  <c r="U141" i="2"/>
  <c r="AO141" i="2" s="1"/>
  <c r="U184" i="2"/>
  <c r="AO184" i="2" s="1"/>
  <c r="U36" i="2"/>
  <c r="AO36" i="2" s="1"/>
  <c r="U91" i="2"/>
  <c r="AO91" i="2" s="1"/>
  <c r="U104" i="2"/>
  <c r="AO104" i="2" s="1"/>
  <c r="U176" i="2"/>
  <c r="AO176" i="2" s="1"/>
  <c r="U157" i="2"/>
  <c r="AO157" i="2" s="1"/>
  <c r="U45" i="2"/>
  <c r="AO45" i="2" s="1"/>
  <c r="U75" i="2"/>
  <c r="AO75" i="2" s="1"/>
  <c r="U96" i="2"/>
  <c r="AO96" i="2" s="1"/>
  <c r="U135" i="2"/>
  <c r="AO135" i="2" s="1"/>
  <c r="U26" i="2"/>
  <c r="AO26" i="2" s="1"/>
  <c r="U116" i="2"/>
  <c r="AO116" i="2" s="1"/>
  <c r="U119" i="2"/>
  <c r="AO119" i="2" s="1"/>
  <c r="U97" i="2"/>
  <c r="AO97" i="2" s="1"/>
  <c r="U193" i="2"/>
  <c r="AO193" i="2" s="1"/>
  <c r="U72" i="2"/>
  <c r="AO72" i="2" s="1"/>
  <c r="U89" i="2"/>
  <c r="AO89" i="2" s="1"/>
  <c r="U74" i="2"/>
  <c r="AO74" i="2" s="1"/>
  <c r="U78" i="2"/>
  <c r="AO78" i="2" s="1"/>
  <c r="U99" i="2"/>
  <c r="AO99" i="2" s="1"/>
  <c r="U134" i="2"/>
  <c r="AO134" i="2" s="1"/>
  <c r="AL31" i="2"/>
  <c r="AM31" i="2" s="1"/>
  <c r="AK32" i="2"/>
  <c r="U79" i="2"/>
  <c r="AO79" i="2" s="1"/>
  <c r="U136" i="2"/>
  <c r="AO136" i="2" s="1"/>
  <c r="U198" i="2"/>
  <c r="AO198" i="2" s="1"/>
  <c r="U57" i="2"/>
  <c r="AO57" i="2" s="1"/>
  <c r="U76" i="2"/>
  <c r="AO76" i="2" s="1"/>
  <c r="U160" i="2"/>
  <c r="AO160" i="2" s="1"/>
  <c r="U117" i="2"/>
  <c r="AO117" i="2" s="1"/>
  <c r="U122" i="2"/>
  <c r="AO122" i="2" s="1"/>
  <c r="U92" i="2"/>
  <c r="AO92" i="2" s="1"/>
  <c r="U103" i="2"/>
  <c r="AO103" i="2" s="1"/>
  <c r="U158" i="2"/>
  <c r="AO158" i="2" s="1"/>
  <c r="U3" i="2"/>
  <c r="AO3" i="2" s="1"/>
  <c r="V31" i="2"/>
  <c r="V32" i="2" s="1"/>
  <c r="U62" i="2"/>
  <c r="AO62" i="2" s="1"/>
  <c r="U87" i="2"/>
  <c r="AO87" i="2" s="1"/>
  <c r="U11" i="2"/>
  <c r="AO11" i="2" s="1"/>
  <c r="U112" i="2"/>
  <c r="AO112" i="2" s="1"/>
  <c r="U88" i="2"/>
  <c r="AO88" i="2" s="1"/>
  <c r="U106" i="2"/>
  <c r="AO106" i="2" s="1"/>
  <c r="U196" i="2"/>
  <c r="AO196" i="2" s="1"/>
  <c r="U182" i="2"/>
  <c r="AO182" i="2" s="1"/>
  <c r="U93" i="2"/>
  <c r="AO93" i="2" s="1"/>
  <c r="U108" i="2"/>
  <c r="AO108" i="2" s="1"/>
  <c r="U94" i="2"/>
  <c r="AO94" i="2" s="1"/>
  <c r="U137" i="2"/>
  <c r="AO137" i="2" s="1"/>
  <c r="U115" i="2"/>
  <c r="AO115" i="2" s="1"/>
  <c r="U154" i="2"/>
  <c r="AO154" i="2" s="1"/>
  <c r="U82" i="2"/>
  <c r="AO82" i="2" s="1"/>
  <c r="U38" i="2"/>
  <c r="AO38" i="2" s="1"/>
  <c r="U44" i="2"/>
  <c r="AO44" i="2" s="1"/>
  <c r="U102" i="2"/>
  <c r="AO102" i="2" s="1"/>
  <c r="U195" i="2"/>
  <c r="AO195" i="2" s="1"/>
  <c r="U64" i="2"/>
  <c r="AO64" i="2" s="1"/>
  <c r="U60" i="2"/>
  <c r="AO60" i="2" s="1"/>
  <c r="U186" i="2"/>
  <c r="AO186" i="2" s="1"/>
  <c r="U47" i="2"/>
  <c r="AO47" i="2" s="1"/>
  <c r="U71" i="2"/>
  <c r="AO71" i="2" s="1"/>
  <c r="U98" i="2"/>
  <c r="AO98" i="2" s="1"/>
  <c r="U114" i="2"/>
  <c r="AO114" i="2" s="1"/>
  <c r="U51" i="2"/>
  <c r="AO51" i="2" s="1"/>
  <c r="U67" i="2"/>
  <c r="AO67" i="2" s="1"/>
  <c r="U149" i="2"/>
  <c r="AO149" i="2" s="1"/>
  <c r="U8" i="2"/>
  <c r="AO8" i="2" s="1"/>
  <c r="U179" i="2"/>
  <c r="AO179" i="2" s="1"/>
  <c r="W31" i="2"/>
  <c r="X31" i="2" s="1"/>
  <c r="U31" i="2"/>
  <c r="AO31" i="2" s="1"/>
  <c r="U161" i="2"/>
  <c r="AO161" i="2" s="1"/>
  <c r="U32" i="2"/>
  <c r="AO32" i="2" s="1"/>
  <c r="U68" i="2"/>
  <c r="AO68" i="2" s="1"/>
  <c r="U155" i="2"/>
  <c r="AO155" i="2" s="1"/>
  <c r="U81" i="2"/>
  <c r="AO81" i="2" s="1"/>
  <c r="U34" i="2"/>
  <c r="AO34" i="2" s="1"/>
  <c r="U163" i="2"/>
  <c r="AO163" i="2" s="1"/>
  <c r="U113" i="2"/>
  <c r="AO113" i="2" s="1"/>
  <c r="U151" i="2"/>
  <c r="AO151" i="2" s="1"/>
  <c r="U41" i="2"/>
  <c r="AO41" i="2" s="1"/>
  <c r="U194" i="2"/>
  <c r="AO194" i="2" s="1"/>
  <c r="U56" i="2"/>
  <c r="AO56" i="2" s="1"/>
  <c r="U95" i="2"/>
  <c r="AO95" i="2" s="1"/>
  <c r="U65" i="2"/>
  <c r="AO65" i="2" s="1"/>
  <c r="U24" i="2"/>
  <c r="AO24" i="2" s="1"/>
  <c r="U147" i="2"/>
  <c r="AO147" i="2" s="1"/>
  <c r="U185" i="2"/>
  <c r="AO185" i="2" s="1"/>
  <c r="U43" i="2"/>
  <c r="AO43" i="2" s="1"/>
  <c r="U174" i="2"/>
  <c r="AO174" i="2" s="1"/>
  <c r="U28" i="2"/>
  <c r="AO28" i="2" s="1"/>
  <c r="U70" i="2"/>
  <c r="AO70" i="2" s="1"/>
  <c r="U156" i="2"/>
  <c r="AO156" i="2" s="1"/>
  <c r="U42" i="2"/>
  <c r="AO42" i="2" s="1"/>
  <c r="U49" i="2"/>
  <c r="AO49" i="2" s="1"/>
  <c r="U183" i="2"/>
  <c r="AO183" i="2" s="1"/>
  <c r="U142" i="2"/>
  <c r="AO142" i="2" s="1"/>
  <c r="U80" i="2"/>
  <c r="AO80" i="2" s="1"/>
  <c r="U200" i="2"/>
  <c r="AO200" i="2" s="1"/>
  <c r="U128" i="2"/>
  <c r="AO128" i="2" s="1"/>
  <c r="U55" i="2"/>
  <c r="AO55" i="2" s="1"/>
  <c r="U171" i="2"/>
  <c r="AO171" i="2" s="1"/>
  <c r="U197" i="2"/>
  <c r="AO197" i="2" s="1"/>
  <c r="U46" i="2"/>
  <c r="AO46" i="2" s="1"/>
  <c r="U101" i="2"/>
  <c r="AO101" i="2" s="1"/>
  <c r="U169" i="2"/>
  <c r="AO169" i="2" s="1"/>
  <c r="U63" i="2"/>
  <c r="AO63" i="2" s="1"/>
  <c r="U175" i="2"/>
  <c r="AO175" i="2" s="1"/>
  <c r="U14" i="2"/>
  <c r="AO14" i="2" s="1"/>
  <c r="U39" i="2"/>
  <c r="AO39" i="2" s="1"/>
  <c r="U148" i="2"/>
  <c r="AO148" i="2" s="1"/>
  <c r="U19" i="2"/>
  <c r="AO19" i="2" s="1"/>
  <c r="U79" i="1"/>
  <c r="U5" i="1"/>
  <c r="U9" i="1"/>
  <c r="U171" i="1"/>
  <c r="U170" i="1"/>
  <c r="U51" i="1"/>
  <c r="U10" i="1"/>
  <c r="U97" i="1"/>
  <c r="U124" i="1"/>
  <c r="U195" i="1"/>
  <c r="U21" i="1"/>
  <c r="U13" i="1"/>
  <c r="U145" i="1"/>
  <c r="U74" i="1"/>
  <c r="U18" i="1"/>
  <c r="U63" i="1"/>
  <c r="U6" i="1"/>
  <c r="U25" i="1"/>
  <c r="U28" i="1"/>
  <c r="U23" i="1"/>
  <c r="U177" i="1"/>
  <c r="U14" i="1"/>
  <c r="U16" i="1"/>
  <c r="U139" i="1"/>
  <c r="U186" i="1"/>
  <c r="U67" i="1"/>
  <c r="U200" i="1"/>
  <c r="U198" i="1"/>
  <c r="U91" i="1"/>
  <c r="U38" i="1"/>
  <c r="U184" i="1"/>
  <c r="U123" i="1"/>
  <c r="U64" i="1"/>
  <c r="U30" i="1"/>
  <c r="U181" i="1"/>
  <c r="U134" i="1"/>
  <c r="U88" i="1"/>
  <c r="U106" i="1"/>
  <c r="U157" i="1"/>
  <c r="U108" i="1"/>
  <c r="U56" i="1"/>
  <c r="U155" i="1"/>
  <c r="U66" i="1"/>
  <c r="U127" i="1"/>
  <c r="U85" i="1"/>
  <c r="U152" i="1"/>
  <c r="U178" i="1"/>
  <c r="U43" i="1"/>
  <c r="U49" i="1"/>
  <c r="U193" i="1"/>
  <c r="U42" i="1"/>
  <c r="U194" i="1"/>
  <c r="U61" i="1"/>
  <c r="U87" i="1"/>
  <c r="U133" i="1"/>
  <c r="U98" i="1"/>
  <c r="U162" i="1"/>
  <c r="U71" i="1"/>
  <c r="U27" i="1"/>
  <c r="U149" i="1"/>
  <c r="U126" i="1"/>
  <c r="U33" i="1"/>
  <c r="U19" i="1"/>
  <c r="U164" i="1"/>
  <c r="U103" i="1"/>
  <c r="U153" i="1"/>
  <c r="U48" i="1"/>
  <c r="U176" i="1"/>
  <c r="U115" i="1"/>
  <c r="U94" i="1"/>
  <c r="U45" i="1"/>
  <c r="U166" i="1"/>
  <c r="U101" i="1"/>
  <c r="U179" i="1"/>
  <c r="U46" i="1"/>
  <c r="U185" i="1"/>
  <c r="U109" i="1"/>
  <c r="U163" i="1"/>
  <c r="U151" i="1"/>
  <c r="U57" i="1"/>
  <c r="U68" i="1"/>
  <c r="U36" i="1"/>
  <c r="U187" i="1"/>
  <c r="U112" i="1"/>
  <c r="U169" i="1"/>
  <c r="U146" i="1"/>
  <c r="U55" i="1"/>
  <c r="U110" i="1"/>
  <c r="U89" i="1"/>
  <c r="U156" i="1"/>
  <c r="U72" i="1"/>
  <c r="U136" i="1"/>
  <c r="U113" i="1"/>
  <c r="U199" i="1"/>
  <c r="U95" i="1"/>
  <c r="U35" i="1"/>
  <c r="U172" i="1"/>
  <c r="U125" i="1"/>
  <c r="U62" i="1"/>
  <c r="U154" i="1"/>
  <c r="U17" i="1"/>
  <c r="U73" i="1"/>
  <c r="U102" i="1"/>
  <c r="U173" i="1"/>
  <c r="U44" i="1"/>
  <c r="U11" i="1"/>
  <c r="U40" i="1"/>
  <c r="U50" i="1"/>
  <c r="U58" i="1"/>
  <c r="U190" i="1"/>
  <c r="U31" i="1"/>
  <c r="U183" i="1"/>
  <c r="U83" i="1"/>
  <c r="U119" i="1"/>
  <c r="U7" i="1"/>
  <c r="U188" i="1"/>
  <c r="U77" i="1"/>
  <c r="U138" i="1"/>
  <c r="U24" i="1"/>
  <c r="U128" i="1"/>
  <c r="U143" i="1"/>
  <c r="U105" i="1"/>
  <c r="U191" i="1"/>
  <c r="U80" i="1"/>
  <c r="U144" i="1"/>
  <c r="U121" i="1"/>
  <c r="U52" i="1"/>
  <c r="U104" i="1"/>
  <c r="U161" i="1"/>
  <c r="U59" i="1"/>
  <c r="U70" i="1"/>
  <c r="U159" i="1"/>
  <c r="U15" i="1"/>
  <c r="U192" i="1"/>
  <c r="U131" i="1"/>
  <c r="U82" i="1"/>
  <c r="U130" i="1"/>
  <c r="U150" i="1"/>
  <c r="U182" i="1"/>
  <c r="U189" i="1"/>
  <c r="U53" i="1"/>
  <c r="U197" i="1"/>
  <c r="U75" i="1"/>
  <c r="U93" i="1"/>
  <c r="U65" i="1"/>
  <c r="U114" i="1"/>
  <c r="U158" i="1"/>
  <c r="U137" i="1"/>
  <c r="U140" i="1"/>
  <c r="U78" i="1"/>
  <c r="U167" i="1"/>
  <c r="U118" i="1"/>
  <c r="U135" i="1"/>
  <c r="U3" i="1"/>
  <c r="V31" i="1"/>
  <c r="V32" i="1" s="1"/>
  <c r="U60" i="1"/>
  <c r="U160" i="1"/>
  <c r="U99" i="1"/>
  <c r="U32" i="1"/>
  <c r="U168" i="1"/>
  <c r="U100" i="1"/>
  <c r="U111" i="1"/>
  <c r="U22" i="1"/>
  <c r="U180" i="1"/>
  <c r="U39" i="1"/>
  <c r="U8" i="1"/>
  <c r="U4" i="1"/>
  <c r="U141" i="1"/>
  <c r="U148" i="1"/>
  <c r="U196" i="1"/>
  <c r="U12" i="1"/>
  <c r="U132" i="1"/>
  <c r="U147" i="1"/>
  <c r="U175" i="1"/>
  <c r="U47" i="1"/>
  <c r="U20" i="1"/>
  <c r="U41" i="1"/>
  <c r="U76" i="1"/>
  <c r="U165" i="1"/>
  <c r="U116" i="1"/>
  <c r="U29" i="1"/>
  <c r="U174" i="1"/>
  <c r="U90" i="1"/>
  <c r="U92" i="1"/>
  <c r="AK32" i="1"/>
  <c r="AL31" i="1"/>
  <c r="AM31" i="1" s="1"/>
  <c r="U117" i="1"/>
  <c r="U107" i="1"/>
  <c r="U34" i="1"/>
  <c r="U142" i="1"/>
  <c r="U129" i="1"/>
  <c r="U54" i="1"/>
  <c r="U69" i="1"/>
  <c r="U84" i="1"/>
  <c r="U37" i="1"/>
  <c r="U120" i="1"/>
  <c r="U122" i="1"/>
  <c r="W32" i="2" l="1"/>
  <c r="X32" i="2" s="1"/>
  <c r="V33" i="2"/>
  <c r="AK33" i="2"/>
  <c r="AL32" i="2"/>
  <c r="AM32" i="2" s="1"/>
  <c r="W32" i="1"/>
  <c r="X32" i="1" s="1"/>
  <c r="V33" i="1"/>
  <c r="AK33" i="1"/>
  <c r="AL32" i="1"/>
  <c r="AM32" i="1" s="1"/>
  <c r="W31" i="1"/>
  <c r="X31" i="1" s="1"/>
  <c r="AK34" i="2" l="1"/>
  <c r="AL33" i="2"/>
  <c r="AM33" i="2" s="1"/>
  <c r="V34" i="2"/>
  <c r="W33" i="2"/>
  <c r="X33" i="2" s="1"/>
  <c r="AK34" i="1"/>
  <c r="AL33" i="1"/>
  <c r="AM33" i="1" s="1"/>
  <c r="W33" i="1"/>
  <c r="X33" i="1" s="1"/>
  <c r="V34" i="1"/>
  <c r="AK35" i="2" l="1"/>
  <c r="AL34" i="2"/>
  <c r="AM34" i="2" s="1"/>
  <c r="W34" i="2"/>
  <c r="X34" i="2" s="1"/>
  <c r="V35" i="2"/>
  <c r="AK35" i="1"/>
  <c r="AL34" i="1"/>
  <c r="AM34" i="1" s="1"/>
  <c r="W34" i="1"/>
  <c r="X34" i="1" s="1"/>
  <c r="V35" i="1"/>
  <c r="AK36" i="2" l="1"/>
  <c r="AL35" i="2"/>
  <c r="AM35" i="2" s="1"/>
  <c r="V36" i="2"/>
  <c r="W35" i="2"/>
  <c r="X35" i="2" s="1"/>
  <c r="AK36" i="1"/>
  <c r="AL35" i="1"/>
  <c r="AM35" i="1" s="1"/>
  <c r="W35" i="1"/>
  <c r="X35" i="1" s="1"/>
  <c r="V36" i="1"/>
  <c r="AK37" i="2" l="1"/>
  <c r="AL36" i="2"/>
  <c r="AM36" i="2" s="1"/>
  <c r="V37" i="2"/>
  <c r="W36" i="2"/>
  <c r="X36" i="2" s="1"/>
  <c r="V37" i="1"/>
  <c r="W36" i="1"/>
  <c r="X36" i="1" s="1"/>
  <c r="AK37" i="1"/>
  <c r="AL36" i="1"/>
  <c r="AM36" i="1" s="1"/>
  <c r="AK38" i="2" l="1"/>
  <c r="AL37" i="2"/>
  <c r="AM37" i="2" s="1"/>
  <c r="W37" i="2"/>
  <c r="X37" i="2" s="1"/>
  <c r="V38" i="2"/>
  <c r="AK38" i="1"/>
  <c r="AL37" i="1"/>
  <c r="AM37" i="1" s="1"/>
  <c r="V38" i="1"/>
  <c r="W37" i="1"/>
  <c r="X37" i="1" s="1"/>
  <c r="AK39" i="2" l="1"/>
  <c r="AL38" i="2"/>
  <c r="AM38" i="2" s="1"/>
  <c r="W38" i="2"/>
  <c r="X38" i="2" s="1"/>
  <c r="V39" i="2"/>
  <c r="V39" i="1"/>
  <c r="W38" i="1"/>
  <c r="X38" i="1" s="1"/>
  <c r="AK39" i="1"/>
  <c r="AL38" i="1"/>
  <c r="AM38" i="1" s="1"/>
  <c r="AK40" i="2" l="1"/>
  <c r="AL39" i="2"/>
  <c r="AM39" i="2" s="1"/>
  <c r="V40" i="2"/>
  <c r="W39" i="2"/>
  <c r="X39" i="2" s="1"/>
  <c r="AK40" i="1"/>
  <c r="AL39" i="1"/>
  <c r="AM39" i="1" s="1"/>
  <c r="V40" i="1"/>
  <c r="W39" i="1"/>
  <c r="X39" i="1" s="1"/>
  <c r="W40" i="2" l="1"/>
  <c r="X40" i="2" s="1"/>
  <c r="V41" i="2"/>
  <c r="AK41" i="2"/>
  <c r="AL40" i="2"/>
  <c r="AM40" i="2" s="1"/>
  <c r="V41" i="1"/>
  <c r="W40" i="1"/>
  <c r="X40" i="1" s="1"/>
  <c r="AK41" i="1"/>
  <c r="AL40" i="1"/>
  <c r="AM40" i="1" s="1"/>
  <c r="AK42" i="2" l="1"/>
  <c r="AL41" i="2"/>
  <c r="AM41" i="2" s="1"/>
  <c r="V42" i="2"/>
  <c r="W41" i="2"/>
  <c r="X41" i="2" s="1"/>
  <c r="AK42" i="1"/>
  <c r="AL41" i="1"/>
  <c r="AM41" i="1" s="1"/>
  <c r="V42" i="1"/>
  <c r="W41" i="1"/>
  <c r="X41" i="1" s="1"/>
  <c r="AK43" i="2" l="1"/>
  <c r="AL42" i="2"/>
  <c r="AM42" i="2" s="1"/>
  <c r="W42" i="2"/>
  <c r="X42" i="2" s="1"/>
  <c r="V43" i="2"/>
  <c r="V43" i="1"/>
  <c r="W42" i="1"/>
  <c r="X42" i="1" s="1"/>
  <c r="AK43" i="1"/>
  <c r="AL42" i="1"/>
  <c r="AM42" i="1" s="1"/>
  <c r="AK44" i="2" l="1"/>
  <c r="AL43" i="2"/>
  <c r="AM43" i="2" s="1"/>
  <c r="W43" i="2"/>
  <c r="X43" i="2" s="1"/>
  <c r="V44" i="2"/>
  <c r="V44" i="1"/>
  <c r="W43" i="1"/>
  <c r="X43" i="1" s="1"/>
  <c r="AK44" i="1"/>
  <c r="AL43" i="1"/>
  <c r="AM43" i="1" s="1"/>
  <c r="V45" i="2" l="1"/>
  <c r="W44" i="2"/>
  <c r="X44" i="2" s="1"/>
  <c r="AK45" i="2"/>
  <c r="AL44" i="2"/>
  <c r="AM44" i="2" s="1"/>
  <c r="AK45" i="1"/>
  <c r="AL44" i="1"/>
  <c r="AM44" i="1" s="1"/>
  <c r="V45" i="1"/>
  <c r="W44" i="1"/>
  <c r="X44" i="1" s="1"/>
  <c r="AK46" i="2" l="1"/>
  <c r="AL45" i="2"/>
  <c r="AM45" i="2" s="1"/>
  <c r="W45" i="2"/>
  <c r="X45" i="2" s="1"/>
  <c r="V46" i="2"/>
  <c r="AK46" i="1"/>
  <c r="AL45" i="1"/>
  <c r="AM45" i="1" s="1"/>
  <c r="V46" i="1"/>
  <c r="W45" i="1"/>
  <c r="X45" i="1" s="1"/>
  <c r="AK47" i="2" l="1"/>
  <c r="AL46" i="2"/>
  <c r="AM46" i="2" s="1"/>
  <c r="V47" i="2"/>
  <c r="W46" i="2"/>
  <c r="X46" i="2" s="1"/>
  <c r="V47" i="1"/>
  <c r="W46" i="1"/>
  <c r="X46" i="1" s="1"/>
  <c r="AK47" i="1"/>
  <c r="AL46" i="1"/>
  <c r="AM46" i="1" s="1"/>
  <c r="AK48" i="2" l="1"/>
  <c r="AL47" i="2"/>
  <c r="AM47" i="2" s="1"/>
  <c r="V48" i="2"/>
  <c r="W47" i="2"/>
  <c r="X47" i="2" s="1"/>
  <c r="AK48" i="1"/>
  <c r="AL47" i="1"/>
  <c r="AM47" i="1" s="1"/>
  <c r="V48" i="1"/>
  <c r="W47" i="1"/>
  <c r="X47" i="1" s="1"/>
  <c r="AK49" i="2" l="1"/>
  <c r="AL48" i="2"/>
  <c r="AM48" i="2" s="1"/>
  <c r="V49" i="2"/>
  <c r="W48" i="2"/>
  <c r="X48" i="2" s="1"/>
  <c r="V49" i="1"/>
  <c r="W48" i="1"/>
  <c r="X48" i="1" s="1"/>
  <c r="AK49" i="1"/>
  <c r="AL48" i="1"/>
  <c r="AM48" i="1" s="1"/>
  <c r="W49" i="2" l="1"/>
  <c r="X49" i="2" s="1"/>
  <c r="V50" i="2"/>
  <c r="AK50" i="2"/>
  <c r="AL49" i="2"/>
  <c r="AM49" i="2" s="1"/>
  <c r="AK50" i="1"/>
  <c r="AL49" i="1"/>
  <c r="AM49" i="1" s="1"/>
  <c r="V50" i="1"/>
  <c r="W49" i="1"/>
  <c r="X49" i="1" s="1"/>
  <c r="AK51" i="2" l="1"/>
  <c r="AL50" i="2"/>
  <c r="AM50" i="2" s="1"/>
  <c r="W50" i="2"/>
  <c r="X50" i="2" s="1"/>
  <c r="V51" i="2"/>
  <c r="V51" i="1"/>
  <c r="W50" i="1"/>
  <c r="X50" i="1" s="1"/>
  <c r="AK51" i="1"/>
  <c r="AL50" i="1"/>
  <c r="AM50" i="1" s="1"/>
  <c r="V52" i="2" l="1"/>
  <c r="W51" i="2"/>
  <c r="X51" i="2" s="1"/>
  <c r="AK52" i="2"/>
  <c r="AL51" i="2"/>
  <c r="AM51" i="2" s="1"/>
  <c r="AK52" i="1"/>
  <c r="AL51" i="1"/>
  <c r="AM51" i="1" s="1"/>
  <c r="V52" i="1"/>
  <c r="W51" i="1"/>
  <c r="X51" i="1" s="1"/>
  <c r="AK53" i="2" l="1"/>
  <c r="AL52" i="2"/>
  <c r="AM52" i="2" s="1"/>
  <c r="V53" i="2"/>
  <c r="W52" i="2"/>
  <c r="X52" i="2" s="1"/>
  <c r="V53" i="1"/>
  <c r="W52" i="1"/>
  <c r="X52" i="1" s="1"/>
  <c r="AK53" i="1"/>
  <c r="AL52" i="1"/>
  <c r="AM52" i="1" s="1"/>
  <c r="W53" i="2" l="1"/>
  <c r="X53" i="2" s="1"/>
  <c r="V54" i="2"/>
  <c r="AK54" i="2"/>
  <c r="AL53" i="2"/>
  <c r="AM53" i="2" s="1"/>
  <c r="AK54" i="1"/>
  <c r="AL53" i="1"/>
  <c r="AM53" i="1" s="1"/>
  <c r="V54" i="1"/>
  <c r="W53" i="1"/>
  <c r="X53" i="1" s="1"/>
  <c r="W54" i="2" l="1"/>
  <c r="X54" i="2" s="1"/>
  <c r="V55" i="2"/>
  <c r="AK55" i="2"/>
  <c r="AL54" i="2"/>
  <c r="AM54" i="2" s="1"/>
  <c r="V55" i="1"/>
  <c r="W54" i="1"/>
  <c r="X54" i="1" s="1"/>
  <c r="AK55" i="1"/>
  <c r="AL54" i="1"/>
  <c r="AM54" i="1" s="1"/>
  <c r="AK56" i="2" l="1"/>
  <c r="AL55" i="2"/>
  <c r="AM55" i="2" s="1"/>
  <c r="W55" i="2"/>
  <c r="X55" i="2" s="1"/>
  <c r="V56" i="2"/>
  <c r="AK56" i="1"/>
  <c r="AL55" i="1"/>
  <c r="AM55" i="1" s="1"/>
  <c r="V56" i="1"/>
  <c r="W55" i="1"/>
  <c r="X55" i="1" s="1"/>
  <c r="AK57" i="2" l="1"/>
  <c r="AL56" i="2"/>
  <c r="AM56" i="2" s="1"/>
  <c r="V57" i="2"/>
  <c r="W56" i="2"/>
  <c r="X56" i="2" s="1"/>
  <c r="V57" i="1"/>
  <c r="W56" i="1"/>
  <c r="X56" i="1" s="1"/>
  <c r="AK57" i="1"/>
  <c r="AL56" i="1"/>
  <c r="AM56" i="1" s="1"/>
  <c r="V58" i="2" l="1"/>
  <c r="W57" i="2"/>
  <c r="X57" i="2" s="1"/>
  <c r="AK58" i="2"/>
  <c r="AL57" i="2"/>
  <c r="AM57" i="2" s="1"/>
  <c r="AK58" i="1"/>
  <c r="AL57" i="1"/>
  <c r="AM57" i="1" s="1"/>
  <c r="V58" i="1"/>
  <c r="W57" i="1"/>
  <c r="X57" i="1" s="1"/>
  <c r="AK59" i="2" l="1"/>
  <c r="AL58" i="2"/>
  <c r="AM58" i="2" s="1"/>
  <c r="V59" i="2"/>
  <c r="W58" i="2"/>
  <c r="X58" i="2" s="1"/>
  <c r="V59" i="1"/>
  <c r="W58" i="1"/>
  <c r="X58" i="1" s="1"/>
  <c r="AK59" i="1"/>
  <c r="AL58" i="1"/>
  <c r="AM58" i="1" s="1"/>
  <c r="W59" i="2" l="1"/>
  <c r="X59" i="2" s="1"/>
  <c r="V60" i="2"/>
  <c r="AK60" i="2"/>
  <c r="AL59" i="2"/>
  <c r="AM59" i="2" s="1"/>
  <c r="AK60" i="1"/>
  <c r="AL59" i="1"/>
  <c r="AM59" i="1" s="1"/>
  <c r="V60" i="1"/>
  <c r="W59" i="1"/>
  <c r="X59" i="1" s="1"/>
  <c r="AK61" i="2" l="1"/>
  <c r="AL60" i="2"/>
  <c r="AM60" i="2" s="1"/>
  <c r="V61" i="2"/>
  <c r="W60" i="2"/>
  <c r="X60" i="2" s="1"/>
  <c r="V61" i="1"/>
  <c r="W60" i="1"/>
  <c r="X60" i="1" s="1"/>
  <c r="AK61" i="1"/>
  <c r="AL60" i="1"/>
  <c r="AM60" i="1" s="1"/>
  <c r="W61" i="2" l="1"/>
  <c r="X61" i="2" s="1"/>
  <c r="V62" i="2"/>
  <c r="AK62" i="2"/>
  <c r="AL61" i="2"/>
  <c r="AM61" i="2" s="1"/>
  <c r="AK62" i="1"/>
  <c r="AL61" i="1"/>
  <c r="AM61" i="1" s="1"/>
  <c r="V62" i="1"/>
  <c r="W61" i="1"/>
  <c r="X61" i="1" s="1"/>
  <c r="AK63" i="2" l="1"/>
  <c r="AL62" i="2"/>
  <c r="AM62" i="2" s="1"/>
  <c r="V63" i="2"/>
  <c r="W62" i="2"/>
  <c r="X62" i="2" s="1"/>
  <c r="V63" i="1"/>
  <c r="W62" i="1"/>
  <c r="X62" i="1" s="1"/>
  <c r="AK63" i="1"/>
  <c r="AL62" i="1"/>
  <c r="AM62" i="1" s="1"/>
  <c r="V64" i="2" l="1"/>
  <c r="W63" i="2"/>
  <c r="X63" i="2" s="1"/>
  <c r="AK64" i="2"/>
  <c r="AL63" i="2"/>
  <c r="AM63" i="2" s="1"/>
  <c r="AK64" i="1"/>
  <c r="AL63" i="1"/>
  <c r="AM63" i="1" s="1"/>
  <c r="V64" i="1"/>
  <c r="W63" i="1"/>
  <c r="X63" i="1" s="1"/>
  <c r="AK65" i="2" l="1"/>
  <c r="AL64" i="2"/>
  <c r="AM64" i="2" s="1"/>
  <c r="V65" i="2"/>
  <c r="W64" i="2"/>
  <c r="X64" i="2" s="1"/>
  <c r="V65" i="1"/>
  <c r="W64" i="1"/>
  <c r="X64" i="1" s="1"/>
  <c r="AK65" i="1"/>
  <c r="AL64" i="1"/>
  <c r="AM64" i="1" s="1"/>
  <c r="V66" i="2" l="1"/>
  <c r="W65" i="2"/>
  <c r="X65" i="2" s="1"/>
  <c r="AK66" i="2"/>
  <c r="AL65" i="2"/>
  <c r="AM65" i="2" s="1"/>
  <c r="AK66" i="1"/>
  <c r="AL65" i="1"/>
  <c r="AM65" i="1" s="1"/>
  <c r="V66" i="1"/>
  <c r="W65" i="1"/>
  <c r="X65" i="1" s="1"/>
  <c r="AK67" i="2" l="1"/>
  <c r="AL66" i="2"/>
  <c r="AM66" i="2" s="1"/>
  <c r="W66" i="2"/>
  <c r="X66" i="2" s="1"/>
  <c r="V67" i="2"/>
  <c r="V67" i="1"/>
  <c r="W66" i="1"/>
  <c r="X66" i="1" s="1"/>
  <c r="AK67" i="1"/>
  <c r="AL66" i="1"/>
  <c r="AM66" i="1" s="1"/>
  <c r="W67" i="2" l="1"/>
  <c r="X67" i="2" s="1"/>
  <c r="V68" i="2"/>
  <c r="AK68" i="2"/>
  <c r="AL67" i="2"/>
  <c r="AM67" i="2" s="1"/>
  <c r="AK68" i="1"/>
  <c r="AL67" i="1"/>
  <c r="AM67" i="1" s="1"/>
  <c r="V68" i="1"/>
  <c r="W67" i="1"/>
  <c r="X67" i="1" s="1"/>
  <c r="AK69" i="2" l="1"/>
  <c r="AL68" i="2"/>
  <c r="AM68" i="2" s="1"/>
  <c r="V69" i="2"/>
  <c r="W68" i="2"/>
  <c r="X68" i="2" s="1"/>
  <c r="V69" i="1"/>
  <c r="W68" i="1"/>
  <c r="X68" i="1" s="1"/>
  <c r="AK69" i="1"/>
  <c r="AL68" i="1"/>
  <c r="AM68" i="1" s="1"/>
  <c r="V70" i="2" l="1"/>
  <c r="W69" i="2"/>
  <c r="X69" i="2" s="1"/>
  <c r="AK70" i="2"/>
  <c r="AL69" i="2"/>
  <c r="AM69" i="2" s="1"/>
  <c r="V70" i="1"/>
  <c r="W69" i="1"/>
  <c r="X69" i="1" s="1"/>
  <c r="AK70" i="1"/>
  <c r="AL69" i="1"/>
  <c r="AM69" i="1" s="1"/>
  <c r="AK71" i="2" l="1"/>
  <c r="AL70" i="2"/>
  <c r="AM70" i="2" s="1"/>
  <c r="V71" i="2"/>
  <c r="W70" i="2"/>
  <c r="X70" i="2" s="1"/>
  <c r="V71" i="1"/>
  <c r="W70" i="1"/>
  <c r="X70" i="1" s="1"/>
  <c r="AK71" i="1"/>
  <c r="AL70" i="1"/>
  <c r="AM70" i="1" s="1"/>
  <c r="V72" i="2" l="1"/>
  <c r="W71" i="2"/>
  <c r="X71" i="2" s="1"/>
  <c r="AK72" i="2"/>
  <c r="AL71" i="2"/>
  <c r="AM71" i="2" s="1"/>
  <c r="V72" i="1"/>
  <c r="W71" i="1"/>
  <c r="X71" i="1" s="1"/>
  <c r="AK72" i="1"/>
  <c r="AL71" i="1"/>
  <c r="AM71" i="1" s="1"/>
  <c r="AK73" i="2" l="1"/>
  <c r="AL72" i="2"/>
  <c r="AM72" i="2" s="1"/>
  <c r="W72" i="2"/>
  <c r="X72" i="2" s="1"/>
  <c r="V73" i="2"/>
  <c r="AK73" i="1"/>
  <c r="AL72" i="1"/>
  <c r="AM72" i="1" s="1"/>
  <c r="V73" i="1"/>
  <c r="W72" i="1"/>
  <c r="X72" i="1" s="1"/>
  <c r="W73" i="2" l="1"/>
  <c r="X73" i="2" s="1"/>
  <c r="V74" i="2"/>
  <c r="AK74" i="2"/>
  <c r="AL73" i="2"/>
  <c r="AM73" i="2" s="1"/>
  <c r="V74" i="1"/>
  <c r="W73" i="1"/>
  <c r="X73" i="1" s="1"/>
  <c r="AK74" i="1"/>
  <c r="AL73" i="1"/>
  <c r="AM73" i="1" s="1"/>
  <c r="AK75" i="2" l="1"/>
  <c r="AL74" i="2"/>
  <c r="AM74" i="2" s="1"/>
  <c r="V75" i="2"/>
  <c r="W74" i="2"/>
  <c r="X74" i="2" s="1"/>
  <c r="AK75" i="1"/>
  <c r="AL74" i="1"/>
  <c r="AM74" i="1" s="1"/>
  <c r="V75" i="1"/>
  <c r="W74" i="1"/>
  <c r="X74" i="1" s="1"/>
  <c r="W75" i="2" l="1"/>
  <c r="X75" i="2" s="1"/>
  <c r="V76" i="2"/>
  <c r="AK76" i="2"/>
  <c r="AL75" i="2"/>
  <c r="AM75" i="2" s="1"/>
  <c r="V76" i="1"/>
  <c r="W75" i="1"/>
  <c r="X75" i="1" s="1"/>
  <c r="AK76" i="1"/>
  <c r="AL75" i="1"/>
  <c r="AM75" i="1" s="1"/>
  <c r="AK77" i="2" l="1"/>
  <c r="AL76" i="2"/>
  <c r="AM76" i="2" s="1"/>
  <c r="V77" i="2"/>
  <c r="W76" i="2"/>
  <c r="X76" i="2" s="1"/>
  <c r="AK77" i="1"/>
  <c r="AL76" i="1"/>
  <c r="AM76" i="1" s="1"/>
  <c r="V77" i="1"/>
  <c r="W76" i="1"/>
  <c r="X76" i="1" s="1"/>
  <c r="V78" i="2" l="1"/>
  <c r="W77" i="2"/>
  <c r="X77" i="2" s="1"/>
  <c r="AK78" i="2"/>
  <c r="AL77" i="2"/>
  <c r="AM77" i="2" s="1"/>
  <c r="V78" i="1"/>
  <c r="W77" i="1"/>
  <c r="X77" i="1" s="1"/>
  <c r="AK78" i="1"/>
  <c r="AL77" i="1"/>
  <c r="AM77" i="1" s="1"/>
  <c r="AK79" i="2" l="1"/>
  <c r="AL78" i="2"/>
  <c r="AM78" i="2" s="1"/>
  <c r="W78" i="2"/>
  <c r="X78" i="2" s="1"/>
  <c r="V79" i="2"/>
  <c r="AK79" i="1"/>
  <c r="AL78" i="1"/>
  <c r="AM78" i="1" s="1"/>
  <c r="V79" i="1"/>
  <c r="W78" i="1"/>
  <c r="X78" i="1" s="1"/>
  <c r="V80" i="2" l="1"/>
  <c r="W79" i="2"/>
  <c r="X79" i="2" s="1"/>
  <c r="AK80" i="2"/>
  <c r="AL79" i="2"/>
  <c r="AM79" i="2" s="1"/>
  <c r="V80" i="1"/>
  <c r="W79" i="1"/>
  <c r="X79" i="1" s="1"/>
  <c r="AK80" i="1"/>
  <c r="AL79" i="1"/>
  <c r="AM79" i="1" s="1"/>
  <c r="AK81" i="2" l="1"/>
  <c r="AL80" i="2"/>
  <c r="AM80" i="2" s="1"/>
  <c r="W80" i="2"/>
  <c r="X80" i="2" s="1"/>
  <c r="V81" i="2"/>
  <c r="AK81" i="1"/>
  <c r="AL80" i="1"/>
  <c r="AM80" i="1" s="1"/>
  <c r="V81" i="1"/>
  <c r="W80" i="1"/>
  <c r="X80" i="1" s="1"/>
  <c r="V82" i="2" l="1"/>
  <c r="W81" i="2"/>
  <c r="X81" i="2" s="1"/>
  <c r="AK82" i="2"/>
  <c r="AL81" i="2"/>
  <c r="AM81" i="2" s="1"/>
  <c r="V82" i="1"/>
  <c r="W81" i="1"/>
  <c r="X81" i="1" s="1"/>
  <c r="AK82" i="1"/>
  <c r="AL81" i="1"/>
  <c r="AM81" i="1" s="1"/>
  <c r="AK83" i="2" l="1"/>
  <c r="AL82" i="2"/>
  <c r="AM82" i="2" s="1"/>
  <c r="V83" i="2"/>
  <c r="W82" i="2"/>
  <c r="X82" i="2" s="1"/>
  <c r="AK83" i="1"/>
  <c r="AL82" i="1"/>
  <c r="AM82" i="1" s="1"/>
  <c r="V83" i="1"/>
  <c r="W82" i="1"/>
  <c r="X82" i="1" s="1"/>
  <c r="W83" i="2" l="1"/>
  <c r="X83" i="2" s="1"/>
  <c r="V84" i="2"/>
  <c r="AK84" i="2"/>
  <c r="AL83" i="2"/>
  <c r="AM83" i="2" s="1"/>
  <c r="V84" i="1"/>
  <c r="W83" i="1"/>
  <c r="X83" i="1" s="1"/>
  <c r="AK84" i="1"/>
  <c r="AL83" i="1"/>
  <c r="AM83" i="1" s="1"/>
  <c r="AK85" i="2" l="1"/>
  <c r="AL84" i="2"/>
  <c r="AM84" i="2" s="1"/>
  <c r="W84" i="2"/>
  <c r="X84" i="2" s="1"/>
  <c r="V85" i="2"/>
  <c r="AK85" i="1"/>
  <c r="AL84" i="1"/>
  <c r="AM84" i="1" s="1"/>
  <c r="V85" i="1"/>
  <c r="W84" i="1"/>
  <c r="X84" i="1" s="1"/>
  <c r="W85" i="2" l="1"/>
  <c r="X85" i="2" s="1"/>
  <c r="V86" i="2"/>
  <c r="AK86" i="2"/>
  <c r="AL85" i="2"/>
  <c r="AM85" i="2" s="1"/>
  <c r="V86" i="1"/>
  <c r="W85" i="1"/>
  <c r="X85" i="1" s="1"/>
  <c r="AK86" i="1"/>
  <c r="AL85" i="1"/>
  <c r="AM85" i="1" s="1"/>
  <c r="AK87" i="2" l="1"/>
  <c r="AL86" i="2"/>
  <c r="AM86" i="2" s="1"/>
  <c r="W86" i="2"/>
  <c r="X86" i="2" s="1"/>
  <c r="V87" i="2"/>
  <c r="AK87" i="1"/>
  <c r="AL86" i="1"/>
  <c r="AM86" i="1" s="1"/>
  <c r="V87" i="1"/>
  <c r="W86" i="1"/>
  <c r="X86" i="1" s="1"/>
  <c r="W87" i="2" l="1"/>
  <c r="X87" i="2" s="1"/>
  <c r="V88" i="2"/>
  <c r="AK88" i="2"/>
  <c r="AL87" i="2"/>
  <c r="AM87" i="2" s="1"/>
  <c r="V88" i="1"/>
  <c r="W87" i="1"/>
  <c r="X87" i="1" s="1"/>
  <c r="AK88" i="1"/>
  <c r="AL87" i="1"/>
  <c r="AM87" i="1" s="1"/>
  <c r="AK89" i="2" l="1"/>
  <c r="AL88" i="2"/>
  <c r="AM88" i="2" s="1"/>
  <c r="W88" i="2"/>
  <c r="X88" i="2" s="1"/>
  <c r="V89" i="2"/>
  <c r="AK89" i="1"/>
  <c r="AL88" i="1"/>
  <c r="AM88" i="1" s="1"/>
  <c r="V89" i="1"/>
  <c r="W88" i="1"/>
  <c r="X88" i="1" s="1"/>
  <c r="W89" i="2" l="1"/>
  <c r="X89" i="2" s="1"/>
  <c r="V90" i="2"/>
  <c r="AK90" i="2"/>
  <c r="AL89" i="2"/>
  <c r="AM89" i="2" s="1"/>
  <c r="V90" i="1"/>
  <c r="W89" i="1"/>
  <c r="X89" i="1" s="1"/>
  <c r="AK90" i="1"/>
  <c r="AL89" i="1"/>
  <c r="AM89" i="1" s="1"/>
  <c r="AK91" i="2" l="1"/>
  <c r="AL90" i="2"/>
  <c r="AM90" i="2" s="1"/>
  <c r="V91" i="2"/>
  <c r="W90" i="2"/>
  <c r="X90" i="2" s="1"/>
  <c r="AK91" i="1"/>
  <c r="AL90" i="1"/>
  <c r="AM90" i="1" s="1"/>
  <c r="V91" i="1"/>
  <c r="W90" i="1"/>
  <c r="X90" i="1" s="1"/>
  <c r="V92" i="2" l="1"/>
  <c r="W91" i="2"/>
  <c r="X91" i="2" s="1"/>
  <c r="AK92" i="2"/>
  <c r="AL91" i="2"/>
  <c r="AM91" i="2" s="1"/>
  <c r="V92" i="1"/>
  <c r="W91" i="1"/>
  <c r="X91" i="1" s="1"/>
  <c r="AK92" i="1"/>
  <c r="AL91" i="1"/>
  <c r="AM91" i="1" s="1"/>
  <c r="AK93" i="2" l="1"/>
  <c r="AL92" i="2"/>
  <c r="AM92" i="2" s="1"/>
  <c r="V93" i="2"/>
  <c r="W92" i="2"/>
  <c r="X92" i="2" s="1"/>
  <c r="AK93" i="1"/>
  <c r="AL92" i="1"/>
  <c r="AM92" i="1" s="1"/>
  <c r="V93" i="1"/>
  <c r="W92" i="1"/>
  <c r="X92" i="1" s="1"/>
  <c r="W93" i="2" l="1"/>
  <c r="X93" i="2" s="1"/>
  <c r="V94" i="2"/>
  <c r="AK94" i="2"/>
  <c r="AL93" i="2"/>
  <c r="AM93" i="2" s="1"/>
  <c r="V94" i="1"/>
  <c r="W93" i="1"/>
  <c r="X93" i="1" s="1"/>
  <c r="AK94" i="1"/>
  <c r="AL93" i="1"/>
  <c r="AM93" i="1" s="1"/>
  <c r="AK95" i="2" l="1"/>
  <c r="AL94" i="2"/>
  <c r="AM94" i="2" s="1"/>
  <c r="V95" i="2"/>
  <c r="W94" i="2"/>
  <c r="X94" i="2" s="1"/>
  <c r="AK95" i="1"/>
  <c r="AL94" i="1"/>
  <c r="AM94" i="1" s="1"/>
  <c r="V95" i="1"/>
  <c r="W94" i="1"/>
  <c r="X94" i="1" s="1"/>
  <c r="V96" i="2" l="1"/>
  <c r="W95" i="2"/>
  <c r="X95" i="2" s="1"/>
  <c r="AK96" i="2"/>
  <c r="AL95" i="2"/>
  <c r="AM95" i="2" s="1"/>
  <c r="V96" i="1"/>
  <c r="W95" i="1"/>
  <c r="X95" i="1" s="1"/>
  <c r="AK96" i="1"/>
  <c r="AL95" i="1"/>
  <c r="AM95" i="1" s="1"/>
  <c r="AK97" i="2" l="1"/>
  <c r="AL96" i="2"/>
  <c r="AM96" i="2" s="1"/>
  <c r="W96" i="2"/>
  <c r="X96" i="2" s="1"/>
  <c r="V97" i="2"/>
  <c r="AK97" i="1"/>
  <c r="AL96" i="1"/>
  <c r="AM96" i="1" s="1"/>
  <c r="V97" i="1"/>
  <c r="W96" i="1"/>
  <c r="X96" i="1" s="1"/>
  <c r="W97" i="2" l="1"/>
  <c r="X97" i="2" s="1"/>
  <c r="V98" i="2"/>
  <c r="AK98" i="2"/>
  <c r="AL97" i="2"/>
  <c r="AM97" i="2" s="1"/>
  <c r="V98" i="1"/>
  <c r="W97" i="1"/>
  <c r="X97" i="1" s="1"/>
  <c r="AK98" i="1"/>
  <c r="AL97" i="1"/>
  <c r="AM97" i="1" s="1"/>
  <c r="AK99" i="2" l="1"/>
  <c r="AL98" i="2"/>
  <c r="AM98" i="2" s="1"/>
  <c r="V99" i="2"/>
  <c r="W98" i="2"/>
  <c r="X98" i="2" s="1"/>
  <c r="AK99" i="1"/>
  <c r="AL98" i="1"/>
  <c r="AM98" i="1" s="1"/>
  <c r="V99" i="1"/>
  <c r="W98" i="1"/>
  <c r="X98" i="1" s="1"/>
  <c r="V100" i="2" l="1"/>
  <c r="W99" i="2"/>
  <c r="X99" i="2" s="1"/>
  <c r="AK100" i="2"/>
  <c r="AL99" i="2"/>
  <c r="AM99" i="2" s="1"/>
  <c r="V100" i="1"/>
  <c r="W99" i="1"/>
  <c r="X99" i="1" s="1"/>
  <c r="AK100" i="1"/>
  <c r="AL99" i="1"/>
  <c r="AM99" i="1" s="1"/>
  <c r="AK101" i="2" l="1"/>
  <c r="AL100" i="2"/>
  <c r="AM100" i="2" s="1"/>
  <c r="W100" i="2"/>
  <c r="X100" i="2" s="1"/>
  <c r="V101" i="2"/>
  <c r="AK101" i="1"/>
  <c r="AL100" i="1"/>
  <c r="AM100" i="1" s="1"/>
  <c r="V101" i="1"/>
  <c r="W100" i="1"/>
  <c r="X100" i="1" s="1"/>
  <c r="V102" i="2" l="1"/>
  <c r="W101" i="2"/>
  <c r="X101" i="2" s="1"/>
  <c r="AK102" i="2"/>
  <c r="AL101" i="2"/>
  <c r="AM101" i="2" s="1"/>
  <c r="V102" i="1"/>
  <c r="W101" i="1"/>
  <c r="X101" i="1" s="1"/>
  <c r="AK102" i="1"/>
  <c r="AL101" i="1"/>
  <c r="AM101" i="1" s="1"/>
  <c r="AK103" i="2" l="1"/>
  <c r="AL102" i="2"/>
  <c r="AM102" i="2" s="1"/>
  <c r="V103" i="2"/>
  <c r="W102" i="2"/>
  <c r="X102" i="2" s="1"/>
  <c r="AK103" i="1"/>
  <c r="AL102" i="1"/>
  <c r="AM102" i="1" s="1"/>
  <c r="V103" i="1"/>
  <c r="W102" i="1"/>
  <c r="X102" i="1" s="1"/>
  <c r="W103" i="2" l="1"/>
  <c r="X103" i="2" s="1"/>
  <c r="V104" i="2"/>
  <c r="AK104" i="2"/>
  <c r="AL103" i="2"/>
  <c r="AM103" i="2" s="1"/>
  <c r="V104" i="1"/>
  <c r="W103" i="1"/>
  <c r="X103" i="1" s="1"/>
  <c r="AK104" i="1"/>
  <c r="AL103" i="1"/>
  <c r="AM103" i="1" s="1"/>
  <c r="W104" i="2" l="1"/>
  <c r="X104" i="2" s="1"/>
  <c r="V105" i="2"/>
  <c r="AK105" i="2"/>
  <c r="AL104" i="2"/>
  <c r="AM104" i="2" s="1"/>
  <c r="AK105" i="1"/>
  <c r="AL104" i="1"/>
  <c r="AM104" i="1" s="1"/>
  <c r="V105" i="1"/>
  <c r="W104" i="1"/>
  <c r="X104" i="1" s="1"/>
  <c r="W105" i="2" l="1"/>
  <c r="X105" i="2" s="1"/>
  <c r="V106" i="2"/>
  <c r="AK106" i="2"/>
  <c r="AL105" i="2"/>
  <c r="AM105" i="2" s="1"/>
  <c r="V106" i="1"/>
  <c r="W105" i="1"/>
  <c r="X105" i="1" s="1"/>
  <c r="AK106" i="1"/>
  <c r="AL105" i="1"/>
  <c r="AM105" i="1" s="1"/>
  <c r="V107" i="2" l="1"/>
  <c r="W106" i="2"/>
  <c r="X106" i="2" s="1"/>
  <c r="AK107" i="2"/>
  <c r="AL106" i="2"/>
  <c r="AM106" i="2" s="1"/>
  <c r="AK107" i="1"/>
  <c r="AL106" i="1"/>
  <c r="AM106" i="1" s="1"/>
  <c r="V107" i="1"/>
  <c r="W106" i="1"/>
  <c r="X106" i="1" s="1"/>
  <c r="AK108" i="2" l="1"/>
  <c r="AL107" i="2"/>
  <c r="AM107" i="2" s="1"/>
  <c r="W107" i="2"/>
  <c r="X107" i="2" s="1"/>
  <c r="V108" i="2"/>
  <c r="V108" i="1"/>
  <c r="W107" i="1"/>
  <c r="X107" i="1" s="1"/>
  <c r="AK108" i="1"/>
  <c r="AL107" i="1"/>
  <c r="AM107" i="1" s="1"/>
  <c r="AK109" i="2" l="1"/>
  <c r="AL108" i="2"/>
  <c r="AM108" i="2" s="1"/>
  <c r="V109" i="2"/>
  <c r="W108" i="2"/>
  <c r="X108" i="2" s="1"/>
  <c r="AK109" i="1"/>
  <c r="AL108" i="1"/>
  <c r="AM108" i="1" s="1"/>
  <c r="V109" i="1"/>
  <c r="W108" i="1"/>
  <c r="X108" i="1" s="1"/>
  <c r="V110" i="2" l="1"/>
  <c r="W109" i="2"/>
  <c r="X109" i="2" s="1"/>
  <c r="AK110" i="2"/>
  <c r="AL109" i="2"/>
  <c r="AM109" i="2" s="1"/>
  <c r="V110" i="1"/>
  <c r="W109" i="1"/>
  <c r="X109" i="1" s="1"/>
  <c r="AK110" i="1"/>
  <c r="AL109" i="1"/>
  <c r="AM109" i="1" s="1"/>
  <c r="V111" i="2" l="1"/>
  <c r="W110" i="2"/>
  <c r="X110" i="2" s="1"/>
  <c r="AK111" i="2"/>
  <c r="AL110" i="2"/>
  <c r="AM110" i="2" s="1"/>
  <c r="AK111" i="1"/>
  <c r="AL110" i="1"/>
  <c r="AM110" i="1" s="1"/>
  <c r="V111" i="1"/>
  <c r="W110" i="1"/>
  <c r="X110" i="1" s="1"/>
  <c r="W111" i="2" l="1"/>
  <c r="X111" i="2" s="1"/>
  <c r="V112" i="2"/>
  <c r="AK112" i="2"/>
  <c r="AL111" i="2"/>
  <c r="AM111" i="2" s="1"/>
  <c r="V112" i="1"/>
  <c r="W111" i="1"/>
  <c r="X111" i="1" s="1"/>
  <c r="AK112" i="1"/>
  <c r="AL111" i="1"/>
  <c r="AM111" i="1" s="1"/>
  <c r="AK113" i="2" l="1"/>
  <c r="AL112" i="2"/>
  <c r="AM112" i="2" s="1"/>
  <c r="W112" i="2"/>
  <c r="X112" i="2" s="1"/>
  <c r="V113" i="2"/>
  <c r="AK113" i="1"/>
  <c r="AL112" i="1"/>
  <c r="AM112" i="1" s="1"/>
  <c r="V113" i="1"/>
  <c r="W112" i="1"/>
  <c r="X112" i="1" s="1"/>
  <c r="V114" i="2" l="1"/>
  <c r="W113" i="2"/>
  <c r="X113" i="2" s="1"/>
  <c r="AK114" i="2"/>
  <c r="AL113" i="2"/>
  <c r="AM113" i="2" s="1"/>
  <c r="V114" i="1"/>
  <c r="W113" i="1"/>
  <c r="X113" i="1" s="1"/>
  <c r="AK114" i="1"/>
  <c r="AL113" i="1"/>
  <c r="AM113" i="1" s="1"/>
  <c r="AK115" i="2" l="1"/>
  <c r="AL114" i="2"/>
  <c r="AM114" i="2" s="1"/>
  <c r="V115" i="2"/>
  <c r="W114" i="2"/>
  <c r="X114" i="2" s="1"/>
  <c r="AK115" i="1"/>
  <c r="AL114" i="1"/>
  <c r="AM114" i="1" s="1"/>
  <c r="V115" i="1"/>
  <c r="W114" i="1"/>
  <c r="X114" i="1" s="1"/>
  <c r="V116" i="2" l="1"/>
  <c r="W115" i="2"/>
  <c r="X115" i="2" s="1"/>
  <c r="AK116" i="2"/>
  <c r="AL115" i="2"/>
  <c r="AM115" i="2" s="1"/>
  <c r="V116" i="1"/>
  <c r="W115" i="1"/>
  <c r="X115" i="1" s="1"/>
  <c r="AK116" i="1"/>
  <c r="AL115" i="1"/>
  <c r="AM115" i="1" s="1"/>
  <c r="AK117" i="2" l="1"/>
  <c r="AL116" i="2"/>
  <c r="AM116" i="2" s="1"/>
  <c r="V117" i="2"/>
  <c r="W116" i="2"/>
  <c r="X116" i="2" s="1"/>
  <c r="AK117" i="1"/>
  <c r="AL116" i="1"/>
  <c r="AM116" i="1" s="1"/>
  <c r="V117" i="1"/>
  <c r="W116" i="1"/>
  <c r="X116" i="1" s="1"/>
  <c r="AK118" i="2" l="1"/>
  <c r="AL117" i="2"/>
  <c r="AM117" i="2" s="1"/>
  <c r="W117" i="2"/>
  <c r="X117" i="2" s="1"/>
  <c r="V118" i="2"/>
  <c r="V118" i="1"/>
  <c r="W117" i="1"/>
  <c r="X117" i="1" s="1"/>
  <c r="AK118" i="1"/>
  <c r="AL117" i="1"/>
  <c r="AM117" i="1" s="1"/>
  <c r="AK119" i="2" l="1"/>
  <c r="AL118" i="2"/>
  <c r="AM118" i="2" s="1"/>
  <c r="W118" i="2"/>
  <c r="X118" i="2" s="1"/>
  <c r="V119" i="2"/>
  <c r="AK119" i="1"/>
  <c r="AL118" i="1"/>
  <c r="AM118" i="1" s="1"/>
  <c r="V119" i="1"/>
  <c r="W118" i="1"/>
  <c r="X118" i="1" s="1"/>
  <c r="AK120" i="2" l="1"/>
  <c r="AL119" i="2"/>
  <c r="AM119" i="2" s="1"/>
  <c r="W119" i="2"/>
  <c r="X119" i="2" s="1"/>
  <c r="V120" i="2"/>
  <c r="V120" i="1"/>
  <c r="W119" i="1"/>
  <c r="X119" i="1" s="1"/>
  <c r="AK120" i="1"/>
  <c r="AL119" i="1"/>
  <c r="AM119" i="1" s="1"/>
  <c r="V121" i="2" l="1"/>
  <c r="W120" i="2"/>
  <c r="X120" i="2" s="1"/>
  <c r="AK121" i="2"/>
  <c r="AL120" i="2"/>
  <c r="AM120" i="2" s="1"/>
  <c r="AK121" i="1"/>
  <c r="AL120" i="1"/>
  <c r="AM120" i="1" s="1"/>
  <c r="V121" i="1"/>
  <c r="W120" i="1"/>
  <c r="X120" i="1" s="1"/>
  <c r="AK122" i="2" l="1"/>
  <c r="AL121" i="2"/>
  <c r="AM121" i="2" s="1"/>
  <c r="W121" i="2"/>
  <c r="X121" i="2" s="1"/>
  <c r="V122" i="2"/>
  <c r="V122" i="1"/>
  <c r="W121" i="1"/>
  <c r="X121" i="1" s="1"/>
  <c r="AK122" i="1"/>
  <c r="AL121" i="1"/>
  <c r="AM121" i="1" s="1"/>
  <c r="V123" i="2" l="1"/>
  <c r="W122" i="2"/>
  <c r="X122" i="2" s="1"/>
  <c r="AK123" i="2"/>
  <c r="AL122" i="2"/>
  <c r="AM122" i="2" s="1"/>
  <c r="AK123" i="1"/>
  <c r="AL122" i="1"/>
  <c r="AM122" i="1" s="1"/>
  <c r="V123" i="1"/>
  <c r="W122" i="1"/>
  <c r="X122" i="1" s="1"/>
  <c r="AK124" i="2" l="1"/>
  <c r="AL123" i="2"/>
  <c r="AM123" i="2" s="1"/>
  <c r="V124" i="2"/>
  <c r="W123" i="2"/>
  <c r="X123" i="2" s="1"/>
  <c r="V124" i="1"/>
  <c r="W123" i="1"/>
  <c r="X123" i="1" s="1"/>
  <c r="AK124" i="1"/>
  <c r="AL123" i="1"/>
  <c r="AM123" i="1" s="1"/>
  <c r="W124" i="2" l="1"/>
  <c r="X124" i="2" s="1"/>
  <c r="V125" i="2"/>
  <c r="AK125" i="2"/>
  <c r="AL124" i="2"/>
  <c r="AM124" i="2" s="1"/>
  <c r="AK125" i="1"/>
  <c r="AL124" i="1"/>
  <c r="AM124" i="1" s="1"/>
  <c r="V125" i="1"/>
  <c r="W124" i="1"/>
  <c r="X124" i="1" s="1"/>
  <c r="AK126" i="2" l="1"/>
  <c r="AL125" i="2"/>
  <c r="AM125" i="2" s="1"/>
  <c r="V126" i="2"/>
  <c r="W125" i="2"/>
  <c r="X125" i="2" s="1"/>
  <c r="V126" i="1"/>
  <c r="W125" i="1"/>
  <c r="X125" i="1" s="1"/>
  <c r="AK126" i="1"/>
  <c r="AL125" i="1"/>
  <c r="AM125" i="1" s="1"/>
  <c r="V127" i="2" l="1"/>
  <c r="W126" i="2"/>
  <c r="X126" i="2" s="1"/>
  <c r="AK127" i="2"/>
  <c r="AL126" i="2"/>
  <c r="AM126" i="2" s="1"/>
  <c r="AK127" i="1"/>
  <c r="AL126" i="1"/>
  <c r="AM126" i="1" s="1"/>
  <c r="V127" i="1"/>
  <c r="W126" i="1"/>
  <c r="X126" i="1" s="1"/>
  <c r="W127" i="2" l="1"/>
  <c r="X127" i="2" s="1"/>
  <c r="V128" i="2"/>
  <c r="AK128" i="2"/>
  <c r="AL127" i="2"/>
  <c r="AM127" i="2" s="1"/>
  <c r="V128" i="1"/>
  <c r="W127" i="1"/>
  <c r="X127" i="1" s="1"/>
  <c r="AK128" i="1"/>
  <c r="AL127" i="1"/>
  <c r="AM127" i="1" s="1"/>
  <c r="AK129" i="2" l="1"/>
  <c r="AL128" i="2"/>
  <c r="AM128" i="2" s="1"/>
  <c r="V129" i="2"/>
  <c r="W128" i="2"/>
  <c r="X128" i="2" s="1"/>
  <c r="AK129" i="1"/>
  <c r="AL128" i="1"/>
  <c r="AM128" i="1" s="1"/>
  <c r="V129" i="1"/>
  <c r="W128" i="1"/>
  <c r="X128" i="1" s="1"/>
  <c r="AK130" i="2" l="1"/>
  <c r="AL129" i="2"/>
  <c r="AM129" i="2" s="1"/>
  <c r="W129" i="2"/>
  <c r="X129" i="2" s="1"/>
  <c r="V130" i="2"/>
  <c r="V130" i="1"/>
  <c r="W129" i="1"/>
  <c r="X129" i="1" s="1"/>
  <c r="AK130" i="1"/>
  <c r="AL129" i="1"/>
  <c r="AM129" i="1" s="1"/>
  <c r="AK131" i="2" l="1"/>
  <c r="AL130" i="2"/>
  <c r="AM130" i="2" s="1"/>
  <c r="V131" i="2"/>
  <c r="W130" i="2"/>
  <c r="X130" i="2" s="1"/>
  <c r="AK131" i="1"/>
  <c r="AL130" i="1"/>
  <c r="AM130" i="1" s="1"/>
  <c r="V131" i="1"/>
  <c r="W130" i="1"/>
  <c r="X130" i="1" s="1"/>
  <c r="AK132" i="2" l="1"/>
  <c r="AL131" i="2"/>
  <c r="AM131" i="2" s="1"/>
  <c r="W131" i="2"/>
  <c r="X131" i="2" s="1"/>
  <c r="V132" i="2"/>
  <c r="V132" i="1"/>
  <c r="W131" i="1"/>
  <c r="X131" i="1" s="1"/>
  <c r="AK132" i="1"/>
  <c r="AL131" i="1"/>
  <c r="AM131" i="1" s="1"/>
  <c r="V133" i="2" l="1"/>
  <c r="W132" i="2"/>
  <c r="X132" i="2" s="1"/>
  <c r="AK133" i="2"/>
  <c r="AL132" i="2"/>
  <c r="AM132" i="2" s="1"/>
  <c r="AK133" i="1"/>
  <c r="AL132" i="1"/>
  <c r="AM132" i="1" s="1"/>
  <c r="V133" i="1"/>
  <c r="W132" i="1"/>
  <c r="X132" i="1" s="1"/>
  <c r="AK134" i="2" l="1"/>
  <c r="AL133" i="2"/>
  <c r="AM133" i="2" s="1"/>
  <c r="W133" i="2"/>
  <c r="X133" i="2" s="1"/>
  <c r="V134" i="2"/>
  <c r="V134" i="1"/>
  <c r="W133" i="1"/>
  <c r="X133" i="1" s="1"/>
  <c r="AK134" i="1"/>
  <c r="AL133" i="1"/>
  <c r="AM133" i="1" s="1"/>
  <c r="V135" i="2" l="1"/>
  <c r="W134" i="2"/>
  <c r="X134" i="2" s="1"/>
  <c r="AK135" i="2"/>
  <c r="AL134" i="2"/>
  <c r="AM134" i="2" s="1"/>
  <c r="AK135" i="1"/>
  <c r="AL134" i="1"/>
  <c r="AM134" i="1" s="1"/>
  <c r="V135" i="1"/>
  <c r="W134" i="1"/>
  <c r="X134" i="1" s="1"/>
  <c r="AK136" i="2" l="1"/>
  <c r="AL135" i="2"/>
  <c r="AM135" i="2" s="1"/>
  <c r="V136" i="2"/>
  <c r="W135" i="2"/>
  <c r="X135" i="2" s="1"/>
  <c r="V136" i="1"/>
  <c r="W135" i="1"/>
  <c r="X135" i="1" s="1"/>
  <c r="AK136" i="1"/>
  <c r="AL135" i="1"/>
  <c r="AM135" i="1" s="1"/>
  <c r="W136" i="2" l="1"/>
  <c r="X136" i="2" s="1"/>
  <c r="V137" i="2"/>
  <c r="AK137" i="2"/>
  <c r="AL136" i="2"/>
  <c r="AM136" i="2" s="1"/>
  <c r="AK137" i="1"/>
  <c r="AL136" i="1"/>
  <c r="AM136" i="1" s="1"/>
  <c r="V137" i="1"/>
  <c r="W136" i="1"/>
  <c r="X136" i="1" s="1"/>
  <c r="AK138" i="2" l="1"/>
  <c r="AL137" i="2"/>
  <c r="AM137" i="2" s="1"/>
  <c r="V138" i="2"/>
  <c r="W137" i="2"/>
  <c r="X137" i="2" s="1"/>
  <c r="V138" i="1"/>
  <c r="W137" i="1"/>
  <c r="X137" i="1" s="1"/>
  <c r="AK138" i="1"/>
  <c r="AL137" i="1"/>
  <c r="AM137" i="1" s="1"/>
  <c r="V139" i="2" l="1"/>
  <c r="W138" i="2"/>
  <c r="X138" i="2" s="1"/>
  <c r="AK139" i="2"/>
  <c r="AL138" i="2"/>
  <c r="AM138" i="2" s="1"/>
  <c r="AK139" i="1"/>
  <c r="AL138" i="1"/>
  <c r="AM138" i="1" s="1"/>
  <c r="V139" i="1"/>
  <c r="W138" i="1"/>
  <c r="X138" i="1" s="1"/>
  <c r="AK140" i="2" l="1"/>
  <c r="AL139" i="2"/>
  <c r="AM139" i="2" s="1"/>
  <c r="V140" i="2"/>
  <c r="W139" i="2"/>
  <c r="X139" i="2" s="1"/>
  <c r="V140" i="1"/>
  <c r="W139" i="1"/>
  <c r="X139" i="1" s="1"/>
  <c r="AK140" i="1"/>
  <c r="AL139" i="1"/>
  <c r="AM139" i="1" s="1"/>
  <c r="V141" i="2" l="1"/>
  <c r="W140" i="2"/>
  <c r="X140" i="2" s="1"/>
  <c r="AK141" i="2"/>
  <c r="AL140" i="2"/>
  <c r="AM140" i="2" s="1"/>
  <c r="AK141" i="1"/>
  <c r="AL140" i="1"/>
  <c r="AM140" i="1" s="1"/>
  <c r="V141" i="1"/>
  <c r="W140" i="1"/>
  <c r="X140" i="1" s="1"/>
  <c r="AK142" i="2" l="1"/>
  <c r="AL141" i="2"/>
  <c r="AM141" i="2" s="1"/>
  <c r="W141" i="2"/>
  <c r="X141" i="2" s="1"/>
  <c r="V142" i="2"/>
  <c r="V142" i="1"/>
  <c r="W141" i="1"/>
  <c r="X141" i="1" s="1"/>
  <c r="AK142" i="1"/>
  <c r="AL141" i="1"/>
  <c r="AM141" i="1" s="1"/>
  <c r="AK143" i="2" l="1"/>
  <c r="AL142" i="2"/>
  <c r="AM142" i="2" s="1"/>
  <c r="W142" i="2"/>
  <c r="X142" i="2" s="1"/>
  <c r="V143" i="2"/>
  <c r="AK143" i="1"/>
  <c r="AL142" i="1"/>
  <c r="AM142" i="1" s="1"/>
  <c r="V143" i="1"/>
  <c r="W142" i="1"/>
  <c r="X142" i="1" s="1"/>
  <c r="AK144" i="2" l="1"/>
  <c r="AL143" i="2"/>
  <c r="AM143" i="2" s="1"/>
  <c r="V144" i="2"/>
  <c r="W143" i="2"/>
  <c r="X143" i="2" s="1"/>
  <c r="V144" i="1"/>
  <c r="W143" i="1"/>
  <c r="X143" i="1" s="1"/>
  <c r="AK144" i="1"/>
  <c r="AL143" i="1"/>
  <c r="AM143" i="1" s="1"/>
  <c r="V145" i="2" l="1"/>
  <c r="W144" i="2"/>
  <c r="X144" i="2" s="1"/>
  <c r="AK145" i="2"/>
  <c r="AL144" i="2"/>
  <c r="AM144" i="2" s="1"/>
  <c r="AK145" i="1"/>
  <c r="AL144" i="1"/>
  <c r="AM144" i="1" s="1"/>
  <c r="V145" i="1"/>
  <c r="W144" i="1"/>
  <c r="X144" i="1" s="1"/>
  <c r="AK146" i="2" l="1"/>
  <c r="AL145" i="2"/>
  <c r="AM145" i="2" s="1"/>
  <c r="V146" i="2"/>
  <c r="W145" i="2"/>
  <c r="X145" i="2" s="1"/>
  <c r="V146" i="1"/>
  <c r="W145" i="1"/>
  <c r="X145" i="1" s="1"/>
  <c r="AK146" i="1"/>
  <c r="AL145" i="1"/>
  <c r="AM145" i="1" s="1"/>
  <c r="V147" i="2" l="1"/>
  <c r="W146" i="2"/>
  <c r="X146" i="2" s="1"/>
  <c r="AK147" i="2"/>
  <c r="AL146" i="2"/>
  <c r="AM146" i="2" s="1"/>
  <c r="AK147" i="1"/>
  <c r="AL146" i="1"/>
  <c r="AM146" i="1" s="1"/>
  <c r="V147" i="1"/>
  <c r="W146" i="1"/>
  <c r="X146" i="1" s="1"/>
  <c r="AK148" i="2" l="1"/>
  <c r="AL147" i="2"/>
  <c r="AM147" i="2" s="1"/>
  <c r="V148" i="2"/>
  <c r="W147" i="2"/>
  <c r="X147" i="2" s="1"/>
  <c r="V148" i="1"/>
  <c r="W147" i="1"/>
  <c r="X147" i="1" s="1"/>
  <c r="AK148" i="1"/>
  <c r="AL147" i="1"/>
  <c r="AM147" i="1" s="1"/>
  <c r="W148" i="2" l="1"/>
  <c r="X148" i="2" s="1"/>
  <c r="V149" i="2"/>
  <c r="AK149" i="2"/>
  <c r="AL148" i="2"/>
  <c r="AM148" i="2" s="1"/>
  <c r="AK149" i="1"/>
  <c r="AL148" i="1"/>
  <c r="AM148" i="1" s="1"/>
  <c r="V149" i="1"/>
  <c r="W148" i="1"/>
  <c r="X148" i="1" s="1"/>
  <c r="AK150" i="2" l="1"/>
  <c r="AL149" i="2"/>
  <c r="AM149" i="2" s="1"/>
  <c r="V150" i="2"/>
  <c r="W149" i="2"/>
  <c r="X149" i="2" s="1"/>
  <c r="V150" i="1"/>
  <c r="W149" i="1"/>
  <c r="X149" i="1" s="1"/>
  <c r="AK150" i="1"/>
  <c r="AL149" i="1"/>
  <c r="AM149" i="1" s="1"/>
  <c r="V151" i="2" l="1"/>
  <c r="W150" i="2"/>
  <c r="X150" i="2" s="1"/>
  <c r="AK151" i="2"/>
  <c r="AL150" i="2"/>
  <c r="AM150" i="2" s="1"/>
  <c r="AK151" i="1"/>
  <c r="AL150" i="1"/>
  <c r="AM150" i="1" s="1"/>
  <c r="V151" i="1"/>
  <c r="W150" i="1"/>
  <c r="X150" i="1" s="1"/>
  <c r="AK152" i="2" l="1"/>
  <c r="AL151" i="2"/>
  <c r="AM151" i="2" s="1"/>
  <c r="W151" i="2"/>
  <c r="X151" i="2" s="1"/>
  <c r="V152" i="2"/>
  <c r="V152" i="1"/>
  <c r="W151" i="1"/>
  <c r="X151" i="1" s="1"/>
  <c r="AK152" i="1"/>
  <c r="AL151" i="1"/>
  <c r="AM151" i="1" s="1"/>
  <c r="V153" i="2" l="1"/>
  <c r="W152" i="2"/>
  <c r="X152" i="2" s="1"/>
  <c r="AK153" i="2"/>
  <c r="AL152" i="2"/>
  <c r="AM152" i="2" s="1"/>
  <c r="AK153" i="1"/>
  <c r="AL152" i="1"/>
  <c r="AM152" i="1" s="1"/>
  <c r="V153" i="1"/>
  <c r="W152" i="1"/>
  <c r="X152" i="1" s="1"/>
  <c r="AL153" i="2" l="1"/>
  <c r="AM153" i="2" s="1"/>
  <c r="AK154" i="2"/>
  <c r="W153" i="2"/>
  <c r="X153" i="2" s="1"/>
  <c r="V154" i="2"/>
  <c r="V154" i="1"/>
  <c r="W153" i="1"/>
  <c r="X153" i="1" s="1"/>
  <c r="AK154" i="1"/>
  <c r="AL153" i="1"/>
  <c r="AM153" i="1" s="1"/>
  <c r="V155" i="2" l="1"/>
  <c r="W154" i="2"/>
  <c r="X154" i="2" s="1"/>
  <c r="AK155" i="2"/>
  <c r="AL154" i="2"/>
  <c r="AM154" i="2" s="1"/>
  <c r="AK155" i="1"/>
  <c r="AL154" i="1"/>
  <c r="AM154" i="1" s="1"/>
  <c r="V155" i="1"/>
  <c r="W154" i="1"/>
  <c r="X154" i="1" s="1"/>
  <c r="AK156" i="2" l="1"/>
  <c r="AL155" i="2"/>
  <c r="AM155" i="2" s="1"/>
  <c r="W155" i="2"/>
  <c r="X155" i="2" s="1"/>
  <c r="V156" i="2"/>
  <c r="V156" i="1"/>
  <c r="W155" i="1"/>
  <c r="X155" i="1" s="1"/>
  <c r="AK156" i="1"/>
  <c r="AL155" i="1"/>
  <c r="AM155" i="1" s="1"/>
  <c r="V157" i="2" l="1"/>
  <c r="W156" i="2"/>
  <c r="X156" i="2" s="1"/>
  <c r="AK157" i="2"/>
  <c r="AL156" i="2"/>
  <c r="AM156" i="2" s="1"/>
  <c r="V157" i="1"/>
  <c r="W156" i="1"/>
  <c r="X156" i="1" s="1"/>
  <c r="AK157" i="1"/>
  <c r="AL156" i="1"/>
  <c r="AM156" i="1" s="1"/>
  <c r="AK158" i="2" l="1"/>
  <c r="AL157" i="2"/>
  <c r="AM157" i="2" s="1"/>
  <c r="V158" i="2"/>
  <c r="W157" i="2"/>
  <c r="X157" i="2" s="1"/>
  <c r="AK158" i="1"/>
  <c r="AL157" i="1"/>
  <c r="AM157" i="1" s="1"/>
  <c r="V158" i="1"/>
  <c r="W157" i="1"/>
  <c r="X157" i="1" s="1"/>
  <c r="W158" i="2" l="1"/>
  <c r="X158" i="2" s="1"/>
  <c r="V159" i="2"/>
  <c r="AK159" i="2"/>
  <c r="AL158" i="2"/>
  <c r="AM158" i="2" s="1"/>
  <c r="V159" i="1"/>
  <c r="W158" i="1"/>
  <c r="X158" i="1" s="1"/>
  <c r="AK159" i="1"/>
  <c r="AL158" i="1"/>
  <c r="AM158" i="1" s="1"/>
  <c r="AK160" i="2" l="1"/>
  <c r="AL159" i="2"/>
  <c r="AM159" i="2" s="1"/>
  <c r="V160" i="2"/>
  <c r="W159" i="2"/>
  <c r="X159" i="2" s="1"/>
  <c r="AK160" i="1"/>
  <c r="AL159" i="1"/>
  <c r="AM159" i="1" s="1"/>
  <c r="V160" i="1"/>
  <c r="W159" i="1"/>
  <c r="X159" i="1" s="1"/>
  <c r="V161" i="2" l="1"/>
  <c r="W160" i="2"/>
  <c r="X160" i="2" s="1"/>
  <c r="AK161" i="2"/>
  <c r="AL160" i="2"/>
  <c r="AM160" i="2" s="1"/>
  <c r="V161" i="1"/>
  <c r="W160" i="1"/>
  <c r="X160" i="1" s="1"/>
  <c r="AK161" i="1"/>
  <c r="AL160" i="1"/>
  <c r="AM160" i="1" s="1"/>
  <c r="W161" i="2" l="1"/>
  <c r="X161" i="2" s="1"/>
  <c r="V162" i="2"/>
  <c r="AL161" i="2"/>
  <c r="AM161" i="2" s="1"/>
  <c r="AK162" i="2"/>
  <c r="AK162" i="1"/>
  <c r="AL161" i="1"/>
  <c r="AM161" i="1" s="1"/>
  <c r="V162" i="1"/>
  <c r="W161" i="1"/>
  <c r="X161" i="1" s="1"/>
  <c r="AK163" i="2" l="1"/>
  <c r="AL162" i="2"/>
  <c r="AM162" i="2" s="1"/>
  <c r="V163" i="2"/>
  <c r="W162" i="2"/>
  <c r="X162" i="2" s="1"/>
  <c r="V163" i="1"/>
  <c r="W162" i="1"/>
  <c r="X162" i="1" s="1"/>
  <c r="AK163" i="1"/>
  <c r="AL162" i="1"/>
  <c r="AM162" i="1" s="1"/>
  <c r="V164" i="2" l="1"/>
  <c r="W163" i="2"/>
  <c r="X163" i="2" s="1"/>
  <c r="AK164" i="2"/>
  <c r="AL163" i="2"/>
  <c r="AM163" i="2" s="1"/>
  <c r="AK164" i="1"/>
  <c r="AL163" i="1"/>
  <c r="AM163" i="1" s="1"/>
  <c r="V164" i="1"/>
  <c r="W163" i="1"/>
  <c r="X163" i="1" s="1"/>
  <c r="AK165" i="2" l="1"/>
  <c r="AL164" i="2"/>
  <c r="AM164" i="2" s="1"/>
  <c r="W164" i="2"/>
  <c r="X164" i="2" s="1"/>
  <c r="V165" i="2"/>
  <c r="V165" i="1"/>
  <c r="W164" i="1"/>
  <c r="X164" i="1" s="1"/>
  <c r="AK165" i="1"/>
  <c r="AL164" i="1"/>
  <c r="AM164" i="1" s="1"/>
  <c r="V166" i="2" l="1"/>
  <c r="W165" i="2"/>
  <c r="X165" i="2" s="1"/>
  <c r="AK166" i="2"/>
  <c r="AL165" i="2"/>
  <c r="AM165" i="2" s="1"/>
  <c r="AK166" i="1"/>
  <c r="AL165" i="1"/>
  <c r="AM165" i="1" s="1"/>
  <c r="V166" i="1"/>
  <c r="W165" i="1"/>
  <c r="X165" i="1" s="1"/>
  <c r="AK167" i="2" l="1"/>
  <c r="AL166" i="2"/>
  <c r="AM166" i="2" s="1"/>
  <c r="V167" i="2"/>
  <c r="W166" i="2"/>
  <c r="X166" i="2" s="1"/>
  <c r="V167" i="1"/>
  <c r="W166" i="1"/>
  <c r="X166" i="1" s="1"/>
  <c r="AK167" i="1"/>
  <c r="AL166" i="1"/>
  <c r="AM166" i="1" s="1"/>
  <c r="W167" i="2" l="1"/>
  <c r="X167" i="2" s="1"/>
  <c r="V168" i="2"/>
  <c r="AK168" i="2"/>
  <c r="AL167" i="2"/>
  <c r="AM167" i="2" s="1"/>
  <c r="AK168" i="1"/>
  <c r="AL167" i="1"/>
  <c r="AM167" i="1" s="1"/>
  <c r="V168" i="1"/>
  <c r="W167" i="1"/>
  <c r="X167" i="1" s="1"/>
  <c r="AK169" i="2" l="1"/>
  <c r="AL168" i="2"/>
  <c r="AM168" i="2" s="1"/>
  <c r="V169" i="2"/>
  <c r="W168" i="2"/>
  <c r="X168" i="2" s="1"/>
  <c r="AK169" i="1"/>
  <c r="AL168" i="1"/>
  <c r="AM168" i="1" s="1"/>
  <c r="V169" i="1"/>
  <c r="W168" i="1"/>
  <c r="X168" i="1" s="1"/>
  <c r="V170" i="2" l="1"/>
  <c r="W169" i="2"/>
  <c r="X169" i="2" s="1"/>
  <c r="AK170" i="2"/>
  <c r="AL169" i="2"/>
  <c r="AM169" i="2" s="1"/>
  <c r="V170" i="1"/>
  <c r="W169" i="1"/>
  <c r="X169" i="1" s="1"/>
  <c r="AK170" i="1"/>
  <c r="AL169" i="1"/>
  <c r="AM169" i="1" s="1"/>
  <c r="AK171" i="2" l="1"/>
  <c r="AL170" i="2"/>
  <c r="AM170" i="2" s="1"/>
  <c r="V171" i="2"/>
  <c r="W170" i="2"/>
  <c r="X170" i="2" s="1"/>
  <c r="V171" i="1"/>
  <c r="W170" i="1"/>
  <c r="X170" i="1" s="1"/>
  <c r="AK171" i="1"/>
  <c r="AL170" i="1"/>
  <c r="AM170" i="1" s="1"/>
  <c r="W171" i="2" l="1"/>
  <c r="X171" i="2" s="1"/>
  <c r="V172" i="2"/>
  <c r="AK172" i="2"/>
  <c r="AL171" i="2"/>
  <c r="AM171" i="2" s="1"/>
  <c r="AK172" i="1"/>
  <c r="AL171" i="1"/>
  <c r="AM171" i="1" s="1"/>
  <c r="V172" i="1"/>
  <c r="W171" i="1"/>
  <c r="X171" i="1" s="1"/>
  <c r="W172" i="2" l="1"/>
  <c r="X172" i="2" s="1"/>
  <c r="V173" i="2"/>
  <c r="AK173" i="2"/>
  <c r="AL172" i="2"/>
  <c r="AM172" i="2" s="1"/>
  <c r="V173" i="1"/>
  <c r="W172" i="1"/>
  <c r="X172" i="1" s="1"/>
  <c r="AK173" i="1"/>
  <c r="AL172" i="1"/>
  <c r="AM172" i="1" s="1"/>
  <c r="AK174" i="2" l="1"/>
  <c r="AL173" i="2"/>
  <c r="AM173" i="2" s="1"/>
  <c r="W173" i="2"/>
  <c r="X173" i="2" s="1"/>
  <c r="V174" i="2"/>
  <c r="AK174" i="1"/>
  <c r="AL173" i="1"/>
  <c r="AM173" i="1" s="1"/>
  <c r="V174" i="1"/>
  <c r="W173" i="1"/>
  <c r="X173" i="1" s="1"/>
  <c r="AK175" i="2" l="1"/>
  <c r="AL174" i="2"/>
  <c r="AM174" i="2" s="1"/>
  <c r="W174" i="2"/>
  <c r="X174" i="2" s="1"/>
  <c r="V175" i="2"/>
  <c r="V175" i="1"/>
  <c r="W174" i="1"/>
  <c r="X174" i="1" s="1"/>
  <c r="AK175" i="1"/>
  <c r="AL174" i="1"/>
  <c r="AM174" i="1" s="1"/>
  <c r="W175" i="2" l="1"/>
  <c r="X175" i="2" s="1"/>
  <c r="V176" i="2"/>
  <c r="AK176" i="2"/>
  <c r="AL175" i="2"/>
  <c r="AM175" i="2" s="1"/>
  <c r="AK176" i="1"/>
  <c r="AL175" i="1"/>
  <c r="AM175" i="1" s="1"/>
  <c r="V176" i="1"/>
  <c r="W175" i="1"/>
  <c r="X175" i="1" s="1"/>
  <c r="AK177" i="2" l="1"/>
  <c r="AL176" i="2"/>
  <c r="AM176" i="2" s="1"/>
  <c r="V177" i="2"/>
  <c r="W176" i="2"/>
  <c r="X176" i="2" s="1"/>
  <c r="V177" i="1"/>
  <c r="W176" i="1"/>
  <c r="X176" i="1" s="1"/>
  <c r="AK177" i="1"/>
  <c r="AL176" i="1"/>
  <c r="AM176" i="1" s="1"/>
  <c r="V178" i="2" l="1"/>
  <c r="W177" i="2"/>
  <c r="X177" i="2" s="1"/>
  <c r="AK178" i="2"/>
  <c r="AL177" i="2"/>
  <c r="AM177" i="2" s="1"/>
  <c r="AK178" i="1"/>
  <c r="AL177" i="1"/>
  <c r="AM177" i="1" s="1"/>
  <c r="V178" i="1"/>
  <c r="W177" i="1"/>
  <c r="X177" i="1" s="1"/>
  <c r="AK179" i="2" l="1"/>
  <c r="AL178" i="2"/>
  <c r="AM178" i="2" s="1"/>
  <c r="W178" i="2"/>
  <c r="X178" i="2" s="1"/>
  <c r="V179" i="2"/>
  <c r="V179" i="1"/>
  <c r="W178" i="1"/>
  <c r="X178" i="1" s="1"/>
  <c r="AK179" i="1"/>
  <c r="AL178" i="1"/>
  <c r="AM178" i="1" s="1"/>
  <c r="V180" i="2" l="1"/>
  <c r="W179" i="2"/>
  <c r="X179" i="2" s="1"/>
  <c r="AK180" i="2"/>
  <c r="AL179" i="2"/>
  <c r="AM179" i="2" s="1"/>
  <c r="AK180" i="1"/>
  <c r="AL179" i="1"/>
  <c r="AM179" i="1" s="1"/>
  <c r="V180" i="1"/>
  <c r="W179" i="1"/>
  <c r="X179" i="1" s="1"/>
  <c r="AK181" i="2" l="1"/>
  <c r="AL180" i="2"/>
  <c r="AM180" i="2" s="1"/>
  <c r="W180" i="2"/>
  <c r="X180" i="2" s="1"/>
  <c r="V181" i="2"/>
  <c r="V181" i="1"/>
  <c r="W180" i="1"/>
  <c r="X180" i="1" s="1"/>
  <c r="AK181" i="1"/>
  <c r="AL180" i="1"/>
  <c r="AM180" i="1" s="1"/>
  <c r="V182" i="2" l="1"/>
  <c r="W181" i="2"/>
  <c r="X181" i="2" s="1"/>
  <c r="AK182" i="2"/>
  <c r="AL181" i="2"/>
  <c r="AM181" i="2" s="1"/>
  <c r="AK182" i="1"/>
  <c r="AL181" i="1"/>
  <c r="AM181" i="1" s="1"/>
  <c r="V182" i="1"/>
  <c r="W181" i="1"/>
  <c r="X181" i="1" s="1"/>
  <c r="AK183" i="2" l="1"/>
  <c r="AL182" i="2"/>
  <c r="AM182" i="2" s="1"/>
  <c r="W182" i="2"/>
  <c r="X182" i="2" s="1"/>
  <c r="V183" i="2"/>
  <c r="V183" i="1"/>
  <c r="W182" i="1"/>
  <c r="X182" i="1" s="1"/>
  <c r="AK183" i="1"/>
  <c r="AL182" i="1"/>
  <c r="AM182" i="1" s="1"/>
  <c r="W183" i="2" l="1"/>
  <c r="X183" i="2" s="1"/>
  <c r="V184" i="2"/>
  <c r="AK184" i="2"/>
  <c r="AL183" i="2"/>
  <c r="AM183" i="2" s="1"/>
  <c r="AK184" i="1"/>
  <c r="AL183" i="1"/>
  <c r="AM183" i="1" s="1"/>
  <c r="V184" i="1"/>
  <c r="W183" i="1"/>
  <c r="X183" i="1" s="1"/>
  <c r="W184" i="2" l="1"/>
  <c r="X184" i="2" s="1"/>
  <c r="V185" i="2"/>
  <c r="AK185" i="2"/>
  <c r="AL184" i="2"/>
  <c r="AM184" i="2" s="1"/>
  <c r="V185" i="1"/>
  <c r="W184" i="1"/>
  <c r="X184" i="1" s="1"/>
  <c r="AK185" i="1"/>
  <c r="AL184" i="1"/>
  <c r="AM184" i="1" s="1"/>
  <c r="W185" i="2" l="1"/>
  <c r="X185" i="2" s="1"/>
  <c r="V186" i="2"/>
  <c r="AK186" i="2"/>
  <c r="AL185" i="2"/>
  <c r="AM185" i="2" s="1"/>
  <c r="AK186" i="1"/>
  <c r="AL185" i="1"/>
  <c r="AM185" i="1" s="1"/>
  <c r="V186" i="1"/>
  <c r="W185" i="1"/>
  <c r="X185" i="1" s="1"/>
  <c r="V187" i="2" l="1"/>
  <c r="W186" i="2"/>
  <c r="X186" i="2" s="1"/>
  <c r="AK187" i="2"/>
  <c r="AL186" i="2"/>
  <c r="AM186" i="2" s="1"/>
  <c r="V187" i="1"/>
  <c r="W186" i="1"/>
  <c r="X186" i="1" s="1"/>
  <c r="AK187" i="1"/>
  <c r="AL186" i="1"/>
  <c r="AM186" i="1" s="1"/>
  <c r="AK188" i="2" l="1"/>
  <c r="AL187" i="2"/>
  <c r="AM187" i="2" s="1"/>
  <c r="W187" i="2"/>
  <c r="X187" i="2" s="1"/>
  <c r="V188" i="2"/>
  <c r="AK188" i="1"/>
  <c r="AL187" i="1"/>
  <c r="AM187" i="1" s="1"/>
  <c r="V188" i="1"/>
  <c r="W187" i="1"/>
  <c r="X187" i="1" s="1"/>
  <c r="V189" i="2" l="1"/>
  <c r="W188" i="2"/>
  <c r="X188" i="2" s="1"/>
  <c r="AK189" i="2"/>
  <c r="AL188" i="2"/>
  <c r="AM188" i="2" s="1"/>
  <c r="V189" i="1"/>
  <c r="W188" i="1"/>
  <c r="X188" i="1" s="1"/>
  <c r="AK189" i="1"/>
  <c r="AL188" i="1"/>
  <c r="AM188" i="1" s="1"/>
  <c r="AK190" i="2" l="1"/>
  <c r="AL189" i="2"/>
  <c r="AM189" i="2" s="1"/>
  <c r="W189" i="2"/>
  <c r="X189" i="2" s="1"/>
  <c r="V190" i="2"/>
  <c r="AK190" i="1"/>
  <c r="AL189" i="1"/>
  <c r="AM189" i="1" s="1"/>
  <c r="V190" i="1"/>
  <c r="W189" i="1"/>
  <c r="X189" i="1" s="1"/>
  <c r="W190" i="2" l="1"/>
  <c r="X190" i="2" s="1"/>
  <c r="V191" i="2"/>
  <c r="AK191" i="2"/>
  <c r="AL190" i="2"/>
  <c r="AM190" i="2" s="1"/>
  <c r="V191" i="1"/>
  <c r="W190" i="1"/>
  <c r="X190" i="1" s="1"/>
  <c r="AK191" i="1"/>
  <c r="AL190" i="1"/>
  <c r="AM190" i="1" s="1"/>
  <c r="V192" i="2" l="1"/>
  <c r="W191" i="2"/>
  <c r="X191" i="2" s="1"/>
  <c r="AK192" i="2"/>
  <c r="AL191" i="2"/>
  <c r="AM191" i="2" s="1"/>
  <c r="AK192" i="1"/>
  <c r="AL191" i="1"/>
  <c r="AM191" i="1" s="1"/>
  <c r="V192" i="1"/>
  <c r="W191" i="1"/>
  <c r="X191" i="1" s="1"/>
  <c r="AK193" i="2" l="1"/>
  <c r="AL192" i="2"/>
  <c r="AM192" i="2" s="1"/>
  <c r="V193" i="2"/>
  <c r="W192" i="2"/>
  <c r="X192" i="2" s="1"/>
  <c r="V193" i="1"/>
  <c r="W192" i="1"/>
  <c r="X192" i="1" s="1"/>
  <c r="AK193" i="1"/>
  <c r="AL192" i="1"/>
  <c r="AM192" i="1" s="1"/>
  <c r="V194" i="2" l="1"/>
  <c r="W193" i="2"/>
  <c r="X193" i="2" s="1"/>
  <c r="AK194" i="2"/>
  <c r="AL193" i="2"/>
  <c r="AM193" i="2" s="1"/>
  <c r="AK194" i="1"/>
  <c r="AL193" i="1"/>
  <c r="AM193" i="1" s="1"/>
  <c r="V194" i="1"/>
  <c r="W193" i="1"/>
  <c r="X193" i="1" s="1"/>
  <c r="AK195" i="2" l="1"/>
  <c r="AL194" i="2"/>
  <c r="AM194" i="2" s="1"/>
  <c r="V195" i="2"/>
  <c r="W194" i="2"/>
  <c r="X194" i="2" s="1"/>
  <c r="V195" i="1"/>
  <c r="W194" i="1"/>
  <c r="X194" i="1" s="1"/>
  <c r="AK195" i="1"/>
  <c r="AL194" i="1"/>
  <c r="AM194" i="1" s="1"/>
  <c r="V196" i="2" l="1"/>
  <c r="W195" i="2"/>
  <c r="X195" i="2" s="1"/>
  <c r="AK196" i="2"/>
  <c r="AL195" i="2"/>
  <c r="AM195" i="2" s="1"/>
  <c r="AK196" i="1"/>
  <c r="AL195" i="1"/>
  <c r="AM195" i="1" s="1"/>
  <c r="V196" i="1"/>
  <c r="W195" i="1"/>
  <c r="X195" i="1" s="1"/>
  <c r="AK197" i="2" l="1"/>
  <c r="AL196" i="2"/>
  <c r="AM196" i="2" s="1"/>
  <c r="W196" i="2"/>
  <c r="X196" i="2" s="1"/>
  <c r="V197" i="2"/>
  <c r="V197" i="1"/>
  <c r="W196" i="1"/>
  <c r="X196" i="1" s="1"/>
  <c r="AK197" i="1"/>
  <c r="AL196" i="1"/>
  <c r="AM196" i="1" s="1"/>
  <c r="W197" i="2" l="1"/>
  <c r="X197" i="2" s="1"/>
  <c r="V198" i="2"/>
  <c r="AK198" i="2"/>
  <c r="AL197" i="2"/>
  <c r="AM197" i="2" s="1"/>
  <c r="AK198" i="1"/>
  <c r="AL197" i="1"/>
  <c r="AM197" i="1" s="1"/>
  <c r="V198" i="1"/>
  <c r="W197" i="1"/>
  <c r="X197" i="1" s="1"/>
  <c r="AK199" i="2" l="1"/>
  <c r="AL198" i="2"/>
  <c r="AM198" i="2" s="1"/>
  <c r="V199" i="2"/>
  <c r="W198" i="2"/>
  <c r="X198" i="2" s="1"/>
  <c r="V199" i="1"/>
  <c r="W198" i="1"/>
  <c r="X198" i="1" s="1"/>
  <c r="AK199" i="1"/>
  <c r="AL198" i="1"/>
  <c r="AM198" i="1" s="1"/>
  <c r="W199" i="2" l="1"/>
  <c r="X199" i="2" s="1"/>
  <c r="V200" i="2"/>
  <c r="W200" i="2" s="1"/>
  <c r="X200" i="2" s="1"/>
  <c r="AK200" i="2"/>
  <c r="AL200" i="2" s="1"/>
  <c r="AM200" i="2" s="1"/>
  <c r="AL199" i="2"/>
  <c r="AM199" i="2" s="1"/>
  <c r="AK200" i="1"/>
  <c r="AL200" i="1" s="1"/>
  <c r="AM200" i="1" s="1"/>
  <c r="AL199" i="1"/>
  <c r="AM199" i="1" s="1"/>
  <c r="V200" i="1"/>
  <c r="W200" i="1" s="1"/>
  <c r="X200" i="1" s="1"/>
  <c r="W199" i="1"/>
  <c r="X199" i="1" s="1"/>
</calcChain>
</file>

<file path=xl/sharedStrings.xml><?xml version="1.0" encoding="utf-8"?>
<sst xmlns="http://schemas.openxmlformats.org/spreadsheetml/2006/main" count="76" uniqueCount="38">
  <si>
    <t>Date</t>
  </si>
  <si>
    <t>Close_ADA</t>
  </si>
  <si>
    <t>Close_BTC</t>
  </si>
  <si>
    <t>Close_DOGE</t>
  </si>
  <si>
    <t>Close_EOS</t>
  </si>
  <si>
    <t>Close_XRP</t>
  </si>
  <si>
    <t>Close_OMG</t>
  </si>
  <si>
    <t>Close_LTC</t>
  </si>
  <si>
    <t>Close_ETC</t>
  </si>
  <si>
    <t>Close_ETH</t>
  </si>
  <si>
    <t>ADA</t>
  </si>
  <si>
    <t>BTC</t>
  </si>
  <si>
    <t>DOGE</t>
  </si>
  <si>
    <t>EOS</t>
  </si>
  <si>
    <t>ETC</t>
  </si>
  <si>
    <t>ETH</t>
  </si>
  <si>
    <t>LTC</t>
  </si>
  <si>
    <t>OMG</t>
  </si>
  <si>
    <t>XRP</t>
  </si>
  <si>
    <t>EW</t>
  </si>
  <si>
    <t>ret_EW</t>
  </si>
  <si>
    <t>EMA</t>
  </si>
  <si>
    <t>w_ADA</t>
  </si>
  <si>
    <t>w_BTC</t>
  </si>
  <si>
    <t>w_DOGE</t>
  </si>
  <si>
    <t>w_EOS</t>
  </si>
  <si>
    <t>w_ETC</t>
  </si>
  <si>
    <t>w_ETH</t>
  </si>
  <si>
    <t>w_LTC</t>
  </si>
  <si>
    <t>w_OMG</t>
  </si>
  <si>
    <t>w_XRP</t>
  </si>
  <si>
    <t>tot</t>
  </si>
  <si>
    <t>VW</t>
  </si>
  <si>
    <t>ret_VW</t>
  </si>
  <si>
    <t>EMA_VW</t>
  </si>
  <si>
    <t>10yRs</t>
  </si>
  <si>
    <t>Market factor (EW)</t>
  </si>
  <si>
    <t>Market factor (VW)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</si>
</sst>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141E-E7D0-43C2-B2C8-8CD3DB978DF7}">
  <dimension ref="A1:AQ200"/>
  <sheetViews>
    <sheetView topLeftCell="AB1" zoomScale="85" zoomScaleNormal="85" workbookViewId="0">
      <selection activeCell="X2" sqref="X2:X200"/>
    </sheetView>
  </sheetViews>
  <sheetFormatPr defaultRowHeight="14.4" x14ac:dyDescent="0.3"/>
  <cols>
    <col min="1" max="1" width="10.77734375" bestFit="1" customWidth="1"/>
    <col min="2" max="2" width="10.44140625" style="6" bestFit="1" customWidth="1"/>
    <col min="3" max="3" width="9.77734375" style="6" bestFit="1" customWidth="1"/>
    <col min="4" max="4" width="11.6640625" style="6" bestFit="1" customWidth="1"/>
    <col min="5" max="5" width="10" style="6" bestFit="1" customWidth="1"/>
    <col min="6" max="6" width="9.6640625" style="6" bestFit="1" customWidth="1"/>
    <col min="7" max="7" width="9.88671875" style="6" bestFit="1" customWidth="1"/>
    <col min="8" max="8" width="9.5546875" style="6" bestFit="1" customWidth="1"/>
    <col min="9" max="9" width="11.109375" style="6" bestFit="1" customWidth="1"/>
    <col min="10" max="10" width="10" style="6" bestFit="1" customWidth="1"/>
    <col min="11" max="11" width="7.6640625" bestFit="1" customWidth="1"/>
    <col min="12" max="12" width="4.5546875" bestFit="1" customWidth="1"/>
    <col min="13" max="13" width="8.77734375" bestFit="1" customWidth="1"/>
    <col min="14" max="14" width="7.6640625" bestFit="1" customWidth="1"/>
    <col min="15" max="15" width="6.6640625" bestFit="1" customWidth="1"/>
    <col min="16" max="16" width="4.5546875" bestFit="1" customWidth="1"/>
    <col min="17" max="17" width="5.5546875" bestFit="1" customWidth="1"/>
    <col min="18" max="19" width="7.6640625" bestFit="1" customWidth="1"/>
    <col min="20" max="20" width="8.77734375" bestFit="1" customWidth="1"/>
    <col min="21" max="21" width="7.5546875" bestFit="1" customWidth="1"/>
    <col min="24" max="24" width="5.109375" bestFit="1" customWidth="1"/>
    <col min="25" max="25" width="7.44140625" bestFit="1" customWidth="1"/>
    <col min="26" max="26" width="6.77734375" bestFit="1" customWidth="1"/>
    <col min="27" max="27" width="8.5546875" bestFit="1" customWidth="1"/>
    <col min="28" max="28" width="7" bestFit="1" customWidth="1"/>
    <col min="29" max="29" width="6.6640625" bestFit="1" customWidth="1"/>
    <col min="30" max="30" width="6.88671875" bestFit="1" customWidth="1"/>
    <col min="31" max="31" width="6.5546875" bestFit="1" customWidth="1"/>
    <col min="32" max="32" width="8.109375" bestFit="1" customWidth="1"/>
    <col min="33" max="33" width="7" bestFit="1" customWidth="1"/>
    <col min="34" max="35" width="8.77734375" bestFit="1" customWidth="1"/>
    <col min="36" max="36" width="7.6640625" bestFit="1" customWidth="1"/>
    <col min="39" max="39" width="9.21875" bestFit="1" customWidth="1"/>
    <col min="40" max="40" width="6" bestFit="1" customWidth="1"/>
    <col min="41" max="41" width="18.44140625" bestFit="1" customWidth="1"/>
    <col min="42" max="42" width="18.5546875" bestFit="1" customWidth="1"/>
  </cols>
  <sheetData>
    <row r="1" spans="1:43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7</v>
      </c>
      <c r="I1" s="5" t="s">
        <v>6</v>
      </c>
      <c r="J1" s="5" t="s">
        <v>5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X1" s="15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14" t="s">
        <v>33</v>
      </c>
      <c r="AM1" s="15" t="s">
        <v>34</v>
      </c>
      <c r="AN1" s="15" t="s">
        <v>35</v>
      </c>
      <c r="AO1" s="15" t="s">
        <v>36</v>
      </c>
      <c r="AP1" s="15" t="s">
        <v>37</v>
      </c>
      <c r="AQ1" s="15"/>
    </row>
    <row r="2" spans="1:43" x14ac:dyDescent="0.3">
      <c r="A2" s="2">
        <v>44365</v>
      </c>
      <c r="B2" s="7">
        <v>1.415486</v>
      </c>
      <c r="C2" s="8">
        <v>35824</v>
      </c>
      <c r="D2" s="8">
        <v>0.2929119</v>
      </c>
      <c r="E2" s="8">
        <v>4.5599999999999996</v>
      </c>
      <c r="F2" s="8">
        <v>52.484999999999999</v>
      </c>
      <c r="G2" s="8">
        <v>2232.9</v>
      </c>
      <c r="H2" s="8">
        <v>156.22999999999999</v>
      </c>
      <c r="I2" s="8">
        <v>4.6254249999999999</v>
      </c>
      <c r="J2" s="9">
        <v>0.79529000000000005</v>
      </c>
      <c r="K2" s="16">
        <f>($T$2/9)/B2</f>
        <v>3004.6456060478322</v>
      </c>
      <c r="L2" s="16">
        <f>($T$2/9)/C2</f>
        <v>0.11872023755924022</v>
      </c>
      <c r="M2" s="16">
        <f t="shared" ref="M2:S2" si="0">($T$2/9)/D2</f>
        <v>14519.839550124872</v>
      </c>
      <c r="N2" s="16">
        <f t="shared" si="0"/>
        <v>932.68284875487325</v>
      </c>
      <c r="O2" s="16">
        <f t="shared" si="0"/>
        <v>81.033319811798066</v>
      </c>
      <c r="P2" s="16">
        <f t="shared" si="0"/>
        <v>1.9047130593946087</v>
      </c>
      <c r="Q2" s="16">
        <f t="shared" si="0"/>
        <v>27.222900789363258</v>
      </c>
      <c r="R2" s="16">
        <f t="shared" si="0"/>
        <v>919.49037987260022</v>
      </c>
      <c r="S2" s="16">
        <f t="shared" si="0"/>
        <v>5347.77727661887</v>
      </c>
      <c r="T2" s="16">
        <f>SUM(B2:J2)</f>
        <v>38277.304112899998</v>
      </c>
      <c r="U2" s="16"/>
      <c r="V2" s="16">
        <v>30</v>
      </c>
      <c r="W2" s="16"/>
      <c r="X2" s="16"/>
      <c r="Y2" s="16">
        <f>B2/$AH2</f>
        <v>3.6979772552031976E-5</v>
      </c>
      <c r="Z2" s="16">
        <f t="shared" ref="Z2:AF2" si="1">C2/$AH2</f>
        <v>0.935907082022707</v>
      </c>
      <c r="AA2" s="16">
        <f t="shared" si="1"/>
        <v>7.6523649402279756E-6</v>
      </c>
      <c r="AB2" s="16">
        <f t="shared" si="1"/>
        <v>1.1913064688542719E-4</v>
      </c>
      <c r="AC2" s="16">
        <f t="shared" si="1"/>
        <v>1.3711780705661506E-3</v>
      </c>
      <c r="AD2" s="16">
        <f t="shared" si="1"/>
        <v>5.8334829261068075E-2</v>
      </c>
      <c r="AE2" s="16">
        <f t="shared" si="1"/>
        <v>4.0815309129189235E-3</v>
      </c>
      <c r="AF2" s="16">
        <f t="shared" si="1"/>
        <v>1.2083988429167262E-4</v>
      </c>
      <c r="AG2" s="16">
        <f>J2/$AH2</f>
        <v>2.0777064070506887E-5</v>
      </c>
      <c r="AH2" s="16">
        <f>SUM(B2:J2)</f>
        <v>38277.304112899998</v>
      </c>
      <c r="AI2" s="16">
        <f>SUMPRODUCT(Y2:AG2,B2:J2)</f>
        <v>33658.901943775236</v>
      </c>
      <c r="AJ2" s="16"/>
      <c r="AK2" s="16">
        <v>30</v>
      </c>
      <c r="AL2" s="16"/>
      <c r="AM2" s="16"/>
      <c r="AN2" s="16">
        <v>1.45</v>
      </c>
      <c r="AO2" s="16"/>
      <c r="AP2" s="16"/>
    </row>
    <row r="3" spans="1:43" x14ac:dyDescent="0.3">
      <c r="A3" s="2">
        <v>44366</v>
      </c>
      <c r="B3" s="4">
        <v>1.3844380000000001</v>
      </c>
      <c r="C3" s="6">
        <v>35490.5</v>
      </c>
      <c r="D3" s="6">
        <v>0.28599999999999998</v>
      </c>
      <c r="E3" s="6">
        <v>4.4638999999999998</v>
      </c>
      <c r="F3" s="6">
        <v>50.951999999999998</v>
      </c>
      <c r="G3" s="6">
        <v>2166.27</v>
      </c>
      <c r="H3" s="6">
        <v>152.80000000000001</v>
      </c>
      <c r="I3" s="6">
        <v>4.4752349999999996</v>
      </c>
      <c r="J3" s="10">
        <v>0.76056999999999997</v>
      </c>
      <c r="K3" s="16">
        <f>K$2*B3</f>
        <v>4159.7455535456493</v>
      </c>
      <c r="L3" s="16">
        <f t="shared" ref="L3:S3" si="2">L$2*C3</f>
        <v>4213.440591096215</v>
      </c>
      <c r="M3" s="16">
        <f t="shared" si="2"/>
        <v>4152.674111335713</v>
      </c>
      <c r="N3" s="16">
        <f t="shared" si="2"/>
        <v>4163.4029685568785</v>
      </c>
      <c r="O3" s="16">
        <f t="shared" si="2"/>
        <v>4128.8097110507351</v>
      </c>
      <c r="P3" s="16">
        <f t="shared" si="2"/>
        <v>4126.1227591747593</v>
      </c>
      <c r="Q3" s="16">
        <f t="shared" si="2"/>
        <v>4159.6592406147065</v>
      </c>
      <c r="R3" s="16">
        <f t="shared" si="2"/>
        <v>4114.9355301691558</v>
      </c>
      <c r="S3" s="16">
        <f t="shared" si="2"/>
        <v>4067.358963278014</v>
      </c>
      <c r="T3" s="16">
        <f>SUM(K3:S3)</f>
        <v>37286.149428821831</v>
      </c>
      <c r="U3" s="16">
        <f>LN(T3/T2)*100</f>
        <v>-2.6235209927851315</v>
      </c>
      <c r="V3" s="16">
        <f>2/(V2+1)</f>
        <v>6.4516129032258063E-2</v>
      </c>
      <c r="W3" s="16"/>
      <c r="X3" s="16"/>
      <c r="Y3" s="16">
        <f t="shared" ref="Y3:Y66" si="3">B3/$AH3</f>
        <v>3.655581809254521E-5</v>
      </c>
      <c r="Z3" s="16">
        <f t="shared" ref="Z3:Z66" si="4">C3/$AH3</f>
        <v>0.93711980024636399</v>
      </c>
      <c r="AA3" s="16">
        <f t="shared" ref="AA3:AA66" si="5">D3/$AH3</f>
        <v>7.5517747811515784E-6</v>
      </c>
      <c r="AB3" s="16">
        <f t="shared" ref="AB3:AB66" si="6">E3/$AH3</f>
        <v>1.1786841764189695E-4</v>
      </c>
      <c r="AC3" s="16">
        <f t="shared" ref="AC3:AC66" si="7">F3/$AH3</f>
        <v>1.3453777225497735E-3</v>
      </c>
      <c r="AD3" s="16">
        <f t="shared" ref="AD3:AD66" si="8">G3/$AH3</f>
        <v>5.7199941101976327E-2</v>
      </c>
      <c r="AE3" s="16">
        <f t="shared" ref="AE3:AE66" si="9">H3/$AH3</f>
        <v>4.0346544984614036E-3</v>
      </c>
      <c r="AF3" s="16">
        <f t="shared" ref="AF3:AF66" si="10">I3/$AH3</f>
        <v>1.1816771612841568E-4</v>
      </c>
      <c r="AG3" s="16">
        <f t="shared" ref="AG3:AG66" si="11">J3/$AH3</f>
        <v>2.008270400454705E-5</v>
      </c>
      <c r="AH3" s="16">
        <f t="shared" ref="AH3:AH66" si="12">SUM(B3:J3)</f>
        <v>37871.892142999997</v>
      </c>
      <c r="AI3" s="16">
        <f t="shared" ref="AI3:AI66" si="13">SUMPRODUCT(Y3:AG3,B3:J3)</f>
        <v>33383.446954972147</v>
      </c>
      <c r="AJ3" s="16">
        <f>LN(AI3/AI2)*100</f>
        <v>-0.82173892575481911</v>
      </c>
      <c r="AK3" s="16">
        <f>2/(AK2+1)</f>
        <v>6.4516129032258063E-2</v>
      </c>
      <c r="AL3" s="16"/>
      <c r="AM3" s="16"/>
      <c r="AN3" s="16">
        <f>AN2</f>
        <v>1.45</v>
      </c>
      <c r="AO3" s="16">
        <f>U3-AN3</f>
        <v>-4.0735209927851317</v>
      </c>
      <c r="AP3" s="16">
        <f>AJ3-AN3</f>
        <v>-2.2717389257548191</v>
      </c>
    </row>
    <row r="4" spans="1:43" x14ac:dyDescent="0.3">
      <c r="A4" s="2">
        <v>44367</v>
      </c>
      <c r="B4" s="4">
        <v>1.4256180000000001</v>
      </c>
      <c r="C4" s="6">
        <v>35595</v>
      </c>
      <c r="D4" s="6">
        <v>0.28024700000000002</v>
      </c>
      <c r="E4" s="6">
        <v>4.5090000000000003</v>
      </c>
      <c r="F4" s="6">
        <v>50.966999999999999</v>
      </c>
      <c r="G4" s="6">
        <v>2243.1</v>
      </c>
      <c r="H4" s="6">
        <v>154.86000000000001</v>
      </c>
      <c r="I4" s="6">
        <v>4.5878800000000002</v>
      </c>
      <c r="J4" s="10">
        <v>0.77410000000000001</v>
      </c>
      <c r="K4" s="16">
        <f t="shared" ref="K4:K67" si="14">K$2*B4</f>
        <v>4283.4768596026988</v>
      </c>
      <c r="L4" s="16">
        <f t="shared" ref="L4:L67" si="15">L$2*C4</f>
        <v>4225.8468559211551</v>
      </c>
      <c r="M4" s="16">
        <f t="shared" ref="M4:M67" si="16">M$2*D4</f>
        <v>4069.1414744038457</v>
      </c>
      <c r="N4" s="16">
        <f t="shared" ref="N4:N67" si="17">N$2*E4</f>
        <v>4205.4669650357237</v>
      </c>
      <c r="O4" s="16">
        <f t="shared" ref="O4:O67" si="18">O$2*F4</f>
        <v>4130.0252108479117</v>
      </c>
      <c r="P4" s="16">
        <f t="shared" ref="P4:P67" si="19">P$2*G4</f>
        <v>4272.4618635280467</v>
      </c>
      <c r="Q4" s="16">
        <f t="shared" ref="Q4:Q67" si="20">Q$2*H4</f>
        <v>4215.7384162407943</v>
      </c>
      <c r="R4" s="16">
        <f t="shared" ref="R4:R67" si="21">R$2*I4</f>
        <v>4218.5115240099049</v>
      </c>
      <c r="S4" s="16">
        <f t="shared" ref="S4:S67" si="22">S$2*J4</f>
        <v>4139.7143898306676</v>
      </c>
      <c r="T4" s="16">
        <f t="shared" ref="T4:T67" si="23">SUM(K4:S4)</f>
        <v>37760.383559420748</v>
      </c>
      <c r="U4" s="16">
        <f t="shared" ref="U4:U67" si="24">LN(T4/T3)*100</f>
        <v>1.2638570345272009</v>
      </c>
      <c r="V4" s="16"/>
      <c r="W4" s="16"/>
      <c r="X4" s="16"/>
      <c r="Y4" s="16">
        <f t="shared" si="3"/>
        <v>3.7461545793915637E-5</v>
      </c>
      <c r="Z4" s="16">
        <f t="shared" si="4"/>
        <v>0.93534433665570094</v>
      </c>
      <c r="AA4" s="16">
        <f t="shared" si="5"/>
        <v>7.3641647510816195E-6</v>
      </c>
      <c r="AB4" s="16">
        <f t="shared" si="6"/>
        <v>1.1848483253211281E-4</v>
      </c>
      <c r="AC4" s="16">
        <f t="shared" si="7"/>
        <v>1.3392806519548E-3</v>
      </c>
      <c r="AD4" s="16">
        <f t="shared" si="8"/>
        <v>5.8942853815210076E-2</v>
      </c>
      <c r="AE4" s="16">
        <f t="shared" si="9"/>
        <v>4.0693193980756246E-3</v>
      </c>
      <c r="AF4" s="16">
        <f t="shared" si="10"/>
        <v>1.2055759447270564E-4</v>
      </c>
      <c r="AG4" s="16">
        <f t="shared" si="11"/>
        <v>2.0341341508784326E-5</v>
      </c>
      <c r="AH4" s="16">
        <f t="shared" si="12"/>
        <v>38055.503844999999</v>
      </c>
      <c r="AI4" s="16">
        <f t="shared" si="13"/>
        <v>33426.495971139302</v>
      </c>
      <c r="AJ4" s="16">
        <f t="shared" ref="AJ4:AJ67" si="25">LN(AI4/AI3)*100</f>
        <v>0.12887010597381679</v>
      </c>
      <c r="AK4" s="16"/>
      <c r="AL4" s="16"/>
      <c r="AM4" s="16"/>
      <c r="AN4" s="16">
        <f>AN5</f>
        <v>1.5</v>
      </c>
      <c r="AO4" s="16">
        <f t="shared" ref="AO4:AO67" si="26">U4-AN4</f>
        <v>-0.23614296547279912</v>
      </c>
      <c r="AP4" s="16">
        <f t="shared" ref="AP4:AP67" si="27">AJ4-AN4</f>
        <v>-1.3711298940261831</v>
      </c>
    </row>
    <row r="5" spans="1:43" x14ac:dyDescent="0.3">
      <c r="A5" s="2">
        <v>44368</v>
      </c>
      <c r="B5" s="4">
        <v>1.1744920000000001</v>
      </c>
      <c r="C5" s="6">
        <v>31655.200000000001</v>
      </c>
      <c r="D5" s="6">
        <v>0.1783672</v>
      </c>
      <c r="E5" s="6">
        <v>3.5310000000000001</v>
      </c>
      <c r="F5" s="6">
        <v>39.417000000000002</v>
      </c>
      <c r="G5" s="6">
        <v>1886.83</v>
      </c>
      <c r="H5" s="6">
        <v>124.69</v>
      </c>
      <c r="I5" s="6">
        <v>3.459946</v>
      </c>
      <c r="J5" s="10">
        <v>0.60823000000000005</v>
      </c>
      <c r="K5" s="16">
        <f t="shared" si="14"/>
        <v>3528.9322271383307</v>
      </c>
      <c r="L5" s="16">
        <f t="shared" si="15"/>
        <v>3758.1128639852609</v>
      </c>
      <c r="M5" s="16">
        <f t="shared" si="16"/>
        <v>2589.863125005033</v>
      </c>
      <c r="N5" s="16">
        <f t="shared" si="17"/>
        <v>3293.3031389534576</v>
      </c>
      <c r="O5" s="16">
        <f t="shared" si="18"/>
        <v>3194.0903670216444</v>
      </c>
      <c r="P5" s="16">
        <f t="shared" si="19"/>
        <v>3593.8697418575293</v>
      </c>
      <c r="Q5" s="16">
        <f t="shared" si="20"/>
        <v>3394.4234994257044</v>
      </c>
      <c r="R5" s="16">
        <f t="shared" si="21"/>
        <v>3181.3870618786837</v>
      </c>
      <c r="S5" s="16">
        <f t="shared" si="22"/>
        <v>3252.6785729578955</v>
      </c>
      <c r="T5" s="16">
        <f t="shared" si="23"/>
        <v>29786.660598223538</v>
      </c>
      <c r="U5" s="16">
        <f t="shared" si="24"/>
        <v>-23.71998366867231</v>
      </c>
      <c r="V5" s="16"/>
      <c r="W5" s="16"/>
      <c r="X5" s="16"/>
      <c r="Y5" s="16">
        <f t="shared" si="3"/>
        <v>3.4835797075125027E-5</v>
      </c>
      <c r="Z5" s="16">
        <f t="shared" si="4"/>
        <v>0.93890305218979597</v>
      </c>
      <c r="AA5" s="16">
        <f t="shared" si="5"/>
        <v>5.2904264857131768E-6</v>
      </c>
      <c r="AB5" s="16">
        <f t="shared" si="6"/>
        <v>1.0473055539949738E-4</v>
      </c>
      <c r="AC5" s="16">
        <f t="shared" si="7"/>
        <v>1.1691204480832591E-3</v>
      </c>
      <c r="AD5" s="16">
        <f t="shared" si="8"/>
        <v>5.5963963139176898E-2</v>
      </c>
      <c r="AE5" s="16">
        <f t="shared" si="9"/>
        <v>3.6983440817794752E-3</v>
      </c>
      <c r="AF5" s="16">
        <f t="shared" si="10"/>
        <v>1.0262307171687039E-4</v>
      </c>
      <c r="AG5" s="16">
        <f t="shared" si="11"/>
        <v>1.8040290487294334E-5</v>
      </c>
      <c r="AH5" s="16">
        <f t="shared" si="12"/>
        <v>33715.089035199999</v>
      </c>
      <c r="AI5" s="16">
        <f t="shared" si="13"/>
        <v>29827.26638969711</v>
      </c>
      <c r="AJ5" s="16">
        <f t="shared" si="25"/>
        <v>-11.392592334871592</v>
      </c>
      <c r="AK5" s="16"/>
      <c r="AL5" s="16"/>
      <c r="AM5" s="16"/>
      <c r="AN5" s="16">
        <v>1.5</v>
      </c>
      <c r="AO5" s="16">
        <f t="shared" si="26"/>
        <v>-25.21998366867231</v>
      </c>
      <c r="AP5" s="16">
        <f t="shared" si="27"/>
        <v>-12.892592334871592</v>
      </c>
    </row>
    <row r="6" spans="1:43" x14ac:dyDescent="0.3">
      <c r="A6" s="2">
        <v>44369</v>
      </c>
      <c r="B6" s="4">
        <v>1.1543410000000001</v>
      </c>
      <c r="C6" s="6">
        <v>32516.2</v>
      </c>
      <c r="D6" s="6">
        <v>0.19055320000000001</v>
      </c>
      <c r="E6" s="6">
        <v>3.3837000000000002</v>
      </c>
      <c r="F6" s="6">
        <v>36.36</v>
      </c>
      <c r="G6" s="6">
        <v>1879.95</v>
      </c>
      <c r="H6" s="6">
        <v>119.61</v>
      </c>
      <c r="I6" s="6">
        <v>3.3168869999999999</v>
      </c>
      <c r="J6" s="10">
        <v>0.54635999999999996</v>
      </c>
      <c r="K6" s="16">
        <f t="shared" si="14"/>
        <v>3468.3856135308611</v>
      </c>
      <c r="L6" s="16">
        <f t="shared" si="15"/>
        <v>3860.3309885237668</v>
      </c>
      <c r="M6" s="16">
        <f t="shared" si="16"/>
        <v>2766.8018897628549</v>
      </c>
      <c r="N6" s="16">
        <f t="shared" si="17"/>
        <v>3155.9189553318647</v>
      </c>
      <c r="O6" s="16">
        <f t="shared" si="18"/>
        <v>2946.3715083569778</v>
      </c>
      <c r="P6" s="16">
        <f t="shared" si="19"/>
        <v>3580.7653160088948</v>
      </c>
      <c r="Q6" s="16">
        <f t="shared" si="20"/>
        <v>3256.1311634157391</v>
      </c>
      <c r="R6" s="16">
        <f t="shared" si="21"/>
        <v>3049.8456876244891</v>
      </c>
      <c r="S6" s="16">
        <f t="shared" si="22"/>
        <v>2921.8115928534858</v>
      </c>
      <c r="T6" s="16">
        <f t="shared" si="23"/>
        <v>29006.362715408937</v>
      </c>
      <c r="U6" s="16">
        <f t="shared" si="24"/>
        <v>-2.6545452462069852</v>
      </c>
      <c r="V6" s="16"/>
      <c r="W6" s="16"/>
      <c r="X6" s="16"/>
      <c r="Y6" s="16">
        <f t="shared" si="3"/>
        <v>3.3400382645588458E-5</v>
      </c>
      <c r="Z6" s="16">
        <f t="shared" si="4"/>
        <v>0.94084288973577435</v>
      </c>
      <c r="AA6" s="16">
        <f t="shared" si="5"/>
        <v>5.5135785650352426E-6</v>
      </c>
      <c r="AB6" s="16">
        <f t="shared" si="6"/>
        <v>9.7905969516700597E-5</v>
      </c>
      <c r="AC6" s="16">
        <f t="shared" si="7"/>
        <v>1.0520616637489236E-3</v>
      </c>
      <c r="AD6" s="16">
        <f t="shared" si="8"/>
        <v>5.4395580989130617E-2</v>
      </c>
      <c r="AE6" s="16">
        <f t="shared" si="9"/>
        <v>3.4608662156493061E-3</v>
      </c>
      <c r="AF6" s="16">
        <f t="shared" si="10"/>
        <v>9.5972762807678116E-5</v>
      </c>
      <c r="AG6" s="16">
        <f t="shared" si="11"/>
        <v>1.580870216187739E-5</v>
      </c>
      <c r="AH6" s="16">
        <f t="shared" si="12"/>
        <v>34560.711841199998</v>
      </c>
      <c r="AI6" s="16">
        <f t="shared" si="13"/>
        <v>30695.349448735589</v>
      </c>
      <c r="AJ6" s="16">
        <f t="shared" si="25"/>
        <v>2.8688204670991184</v>
      </c>
      <c r="AK6" s="16"/>
      <c r="AL6" s="16"/>
      <c r="AM6" s="16"/>
      <c r="AN6" s="16">
        <v>1.48</v>
      </c>
      <c r="AO6" s="16">
        <f t="shared" si="26"/>
        <v>-4.1345452462069847</v>
      </c>
      <c r="AP6" s="16">
        <f t="shared" si="27"/>
        <v>1.3888204670991184</v>
      </c>
    </row>
    <row r="7" spans="1:43" x14ac:dyDescent="0.3">
      <c r="A7" s="2">
        <v>44370</v>
      </c>
      <c r="B7" s="4">
        <v>1.250003</v>
      </c>
      <c r="C7" s="6">
        <v>33683.300000000003</v>
      </c>
      <c r="D7" s="6">
        <v>0.23455029999999999</v>
      </c>
      <c r="E7" s="6">
        <v>3.669</v>
      </c>
      <c r="F7" s="6">
        <v>40.645000000000003</v>
      </c>
      <c r="G7" s="6">
        <v>1967.62</v>
      </c>
      <c r="H7" s="6">
        <v>128.97999999999999</v>
      </c>
      <c r="I7" s="6">
        <v>3.7086350000000001</v>
      </c>
      <c r="J7" s="10">
        <v>0.63771</v>
      </c>
      <c r="K7" s="16">
        <f t="shared" si="14"/>
        <v>3755.8160214966083</v>
      </c>
      <c r="L7" s="16">
        <f t="shared" si="15"/>
        <v>3998.8893777791563</v>
      </c>
      <c r="M7" s="16">
        <f t="shared" si="16"/>
        <v>3405.6327224336537</v>
      </c>
      <c r="N7" s="16">
        <f t="shared" si="17"/>
        <v>3422.0133720816298</v>
      </c>
      <c r="O7" s="16">
        <f t="shared" si="18"/>
        <v>3293.5992837505328</v>
      </c>
      <c r="P7" s="16">
        <f t="shared" si="19"/>
        <v>3747.7515099260195</v>
      </c>
      <c r="Q7" s="16">
        <f t="shared" si="20"/>
        <v>3511.2097438120727</v>
      </c>
      <c r="R7" s="16">
        <f t="shared" si="21"/>
        <v>3410.0542049588207</v>
      </c>
      <c r="S7" s="16">
        <f t="shared" si="22"/>
        <v>3410.3310470726196</v>
      </c>
      <c r="T7" s="16">
        <f t="shared" si="23"/>
        <v>31955.297283311116</v>
      </c>
      <c r="U7" s="16">
        <f t="shared" si="24"/>
        <v>9.6822756344489154</v>
      </c>
      <c r="V7" s="16"/>
      <c r="W7" s="16"/>
      <c r="X7" s="16"/>
      <c r="Y7" s="16">
        <f t="shared" si="3"/>
        <v>3.4887006241493914E-5</v>
      </c>
      <c r="Z7" s="16">
        <f t="shared" si="4"/>
        <v>0.94008534166246971</v>
      </c>
      <c r="AA7" s="16">
        <f t="shared" si="5"/>
        <v>6.5461905131781851E-6</v>
      </c>
      <c r="AB7" s="16">
        <f t="shared" si="6"/>
        <v>1.0240009495980504E-4</v>
      </c>
      <c r="AC7" s="16">
        <f t="shared" si="7"/>
        <v>1.1343831724288024E-3</v>
      </c>
      <c r="AD7" s="16">
        <f t="shared" si="8"/>
        <v>5.4915365179834176E-2</v>
      </c>
      <c r="AE7" s="16">
        <f t="shared" si="9"/>
        <v>3.5997722125689978E-3</v>
      </c>
      <c r="AF7" s="16">
        <f t="shared" si="10"/>
        <v>1.0350628949884344E-4</v>
      </c>
      <c r="AG7" s="16">
        <f t="shared" si="11"/>
        <v>1.7798191484550907E-5</v>
      </c>
      <c r="AH7" s="16">
        <f t="shared" si="12"/>
        <v>35830.044898300017</v>
      </c>
      <c r="AI7" s="16">
        <f t="shared" si="13"/>
        <v>31773.740381345993</v>
      </c>
      <c r="AJ7" s="16">
        <f t="shared" si="25"/>
        <v>3.4529015111527048</v>
      </c>
      <c r="AK7" s="16"/>
      <c r="AL7" s="16"/>
      <c r="AM7" s="16"/>
      <c r="AN7" s="16">
        <v>1.5</v>
      </c>
      <c r="AO7" s="16">
        <f t="shared" si="26"/>
        <v>8.1822756344489154</v>
      </c>
      <c r="AP7" s="16">
        <f t="shared" si="27"/>
        <v>1.9529015111527048</v>
      </c>
    </row>
    <row r="8" spans="1:43" x14ac:dyDescent="0.3">
      <c r="A8" s="2">
        <v>44371</v>
      </c>
      <c r="B8" s="4">
        <v>1.358665</v>
      </c>
      <c r="C8" s="6">
        <v>34666.6</v>
      </c>
      <c r="D8" s="6">
        <v>0.26350430000000002</v>
      </c>
      <c r="E8" s="6">
        <v>3.9213</v>
      </c>
      <c r="F8" s="6">
        <v>43.079000000000001</v>
      </c>
      <c r="G8" s="6">
        <v>1988.19</v>
      </c>
      <c r="H8" s="6">
        <v>134.47999999999999</v>
      </c>
      <c r="I8" s="6">
        <v>3.8787400000000001</v>
      </c>
      <c r="J8" s="10">
        <v>0.67012000000000005</v>
      </c>
      <c r="K8" s="16">
        <f t="shared" si="14"/>
        <v>4082.3068223409778</v>
      </c>
      <c r="L8" s="16">
        <f t="shared" si="15"/>
        <v>4115.6269873711562</v>
      </c>
      <c r="M8" s="16">
        <f t="shared" si="16"/>
        <v>3826.0401567679696</v>
      </c>
      <c r="N8" s="16">
        <f t="shared" si="17"/>
        <v>3657.3292548224845</v>
      </c>
      <c r="O8" s="16">
        <f t="shared" si="18"/>
        <v>3490.8343841724491</v>
      </c>
      <c r="P8" s="16">
        <f t="shared" si="19"/>
        <v>3786.9314575577673</v>
      </c>
      <c r="Q8" s="16">
        <f t="shared" si="20"/>
        <v>3660.9356981535707</v>
      </c>
      <c r="R8" s="16">
        <f t="shared" si="21"/>
        <v>3566.4641160270494</v>
      </c>
      <c r="S8" s="16">
        <f t="shared" si="22"/>
        <v>3583.6525086078373</v>
      </c>
      <c r="T8" s="16">
        <f t="shared" si="23"/>
        <v>33770.121385821265</v>
      </c>
      <c r="U8" s="16">
        <f t="shared" si="24"/>
        <v>5.5238462632827678</v>
      </c>
      <c r="V8" s="16"/>
      <c r="W8" s="16"/>
      <c r="X8" s="16"/>
      <c r="Y8" s="16">
        <f t="shared" si="3"/>
        <v>3.6877713609045851E-5</v>
      </c>
      <c r="Z8" s="16">
        <f t="shared" si="4"/>
        <v>0.94094198834837783</v>
      </c>
      <c r="AA8" s="16">
        <f t="shared" si="5"/>
        <v>7.1521943305760445E-6</v>
      </c>
      <c r="AB8" s="16">
        <f t="shared" si="6"/>
        <v>1.0643431484225434E-4</v>
      </c>
      <c r="AC8" s="16">
        <f t="shared" si="7"/>
        <v>1.1692764769564877E-3</v>
      </c>
      <c r="AD8" s="16">
        <f t="shared" si="8"/>
        <v>5.3964664888231366E-2</v>
      </c>
      <c r="AE8" s="16">
        <f t="shared" si="9"/>
        <v>3.6501381327586164E-3</v>
      </c>
      <c r="AF8" s="16">
        <f t="shared" si="10"/>
        <v>1.0527912537965614E-4</v>
      </c>
      <c r="AG8" s="16">
        <f t="shared" si="11"/>
        <v>1.8188805514011039E-5</v>
      </c>
      <c r="AH8" s="16">
        <f t="shared" si="12"/>
        <v>36842.441329300003</v>
      </c>
      <c r="AI8" s="16">
        <f t="shared" si="13"/>
        <v>32727.093672088457</v>
      </c>
      <c r="AJ8" s="16">
        <f t="shared" si="25"/>
        <v>2.9563113030873294</v>
      </c>
      <c r="AK8" s="16"/>
      <c r="AL8" s="16"/>
      <c r="AM8" s="16"/>
      <c r="AN8" s="16">
        <v>1.49</v>
      </c>
      <c r="AO8" s="16">
        <f t="shared" si="26"/>
        <v>4.0338462632827676</v>
      </c>
      <c r="AP8" s="16">
        <f t="shared" si="27"/>
        <v>1.4663113030873294</v>
      </c>
    </row>
    <row r="9" spans="1:43" x14ac:dyDescent="0.3">
      <c r="A9" s="2">
        <v>44372</v>
      </c>
      <c r="B9" s="4">
        <v>1.2547079999999999</v>
      </c>
      <c r="C9" s="6">
        <v>31583.7</v>
      </c>
      <c r="D9" s="6">
        <v>0.2376683</v>
      </c>
      <c r="E9" s="6">
        <v>3.5472999999999999</v>
      </c>
      <c r="F9" s="6">
        <v>39.610999999999997</v>
      </c>
      <c r="G9" s="6">
        <v>1810.18</v>
      </c>
      <c r="H9" s="6">
        <v>125.21</v>
      </c>
      <c r="I9" s="6">
        <v>3.5362209999999998</v>
      </c>
      <c r="J9" s="10">
        <v>0.61128000000000005</v>
      </c>
      <c r="K9" s="16">
        <f t="shared" si="14"/>
        <v>3769.9528790730633</v>
      </c>
      <c r="L9" s="16">
        <f t="shared" si="15"/>
        <v>3749.6243669997752</v>
      </c>
      <c r="M9" s="16">
        <f t="shared" si="16"/>
        <v>3450.9055821509432</v>
      </c>
      <c r="N9" s="16">
        <f t="shared" si="17"/>
        <v>3308.505869388162</v>
      </c>
      <c r="O9" s="16">
        <f t="shared" si="18"/>
        <v>3209.8108310651328</v>
      </c>
      <c r="P9" s="16">
        <f t="shared" si="19"/>
        <v>3447.8734858549328</v>
      </c>
      <c r="Q9" s="16">
        <f t="shared" si="20"/>
        <v>3408.5794078361732</v>
      </c>
      <c r="R9" s="16">
        <f t="shared" si="21"/>
        <v>3251.521190603466</v>
      </c>
      <c r="S9" s="16">
        <f t="shared" si="22"/>
        <v>3268.989293651583</v>
      </c>
      <c r="T9" s="16">
        <f t="shared" si="23"/>
        <v>30865.762906623229</v>
      </c>
      <c r="U9" s="16">
        <f t="shared" si="24"/>
        <v>-8.9928855805553454</v>
      </c>
      <c r="V9" s="16"/>
      <c r="W9" s="16"/>
      <c r="X9" s="16"/>
      <c r="Y9" s="16">
        <f t="shared" si="3"/>
        <v>3.7378222704176125E-5</v>
      </c>
      <c r="Z9" s="16">
        <f t="shared" si="4"/>
        <v>0.94089028875394709</v>
      </c>
      <c r="AA9" s="16">
        <f t="shared" si="5"/>
        <v>7.0802279471581777E-6</v>
      </c>
      <c r="AB9" s="16">
        <f t="shared" si="6"/>
        <v>1.056753996934139E-4</v>
      </c>
      <c r="AC9" s="16">
        <f t="shared" si="7"/>
        <v>1.1800265715490141E-3</v>
      </c>
      <c r="AD9" s="16">
        <f t="shared" si="8"/>
        <v>5.3925942270747887E-2</v>
      </c>
      <c r="AE9" s="16">
        <f t="shared" si="9"/>
        <v>3.7300529404370518E-3</v>
      </c>
      <c r="AF9" s="16">
        <f t="shared" si="10"/>
        <v>1.0534535212111853E-4</v>
      </c>
      <c r="AG9" s="16">
        <f t="shared" si="11"/>
        <v>1.8210260853209499E-5</v>
      </c>
      <c r="AH9" s="16">
        <f t="shared" si="12"/>
        <v>33567.888177299996</v>
      </c>
      <c r="AI9" s="16">
        <f t="shared" si="13"/>
        <v>29814.926864158762</v>
      </c>
      <c r="AJ9" s="16">
        <f t="shared" si="25"/>
        <v>-9.3194117922262016</v>
      </c>
      <c r="AK9" s="16"/>
      <c r="AL9" s="16"/>
      <c r="AM9" s="16"/>
      <c r="AN9" s="16">
        <v>1.54</v>
      </c>
      <c r="AO9" s="16">
        <f t="shared" si="26"/>
        <v>-10.532885580555345</v>
      </c>
      <c r="AP9" s="16">
        <f t="shared" si="27"/>
        <v>-10.859411792226201</v>
      </c>
    </row>
    <row r="10" spans="1:43" x14ac:dyDescent="0.3">
      <c r="A10" s="2">
        <v>44373</v>
      </c>
      <c r="B10" s="4">
        <v>1.2516609999999999</v>
      </c>
      <c r="C10" s="6">
        <v>32277</v>
      </c>
      <c r="D10" s="6">
        <v>0.24575920000000001</v>
      </c>
      <c r="E10" s="6">
        <v>3.5583999999999998</v>
      </c>
      <c r="F10" s="6">
        <v>40.433999999999997</v>
      </c>
      <c r="G10" s="6">
        <v>1830.01</v>
      </c>
      <c r="H10" s="6">
        <v>126.72</v>
      </c>
      <c r="I10" s="6">
        <v>3.5468489999999999</v>
      </c>
      <c r="J10" s="10">
        <v>0.61604999999999999</v>
      </c>
      <c r="K10" s="16">
        <f t="shared" si="14"/>
        <v>3760.7977239114352</v>
      </c>
      <c r="L10" s="16">
        <f t="shared" si="15"/>
        <v>3831.9331076995963</v>
      </c>
      <c r="M10" s="16">
        <f t="shared" si="16"/>
        <v>3568.3841519670486</v>
      </c>
      <c r="N10" s="16">
        <f t="shared" si="17"/>
        <v>3318.8586490093408</v>
      </c>
      <c r="O10" s="16">
        <f t="shared" si="18"/>
        <v>3276.5012532702426</v>
      </c>
      <c r="P10" s="16">
        <f t="shared" si="19"/>
        <v>3485.6439458227278</v>
      </c>
      <c r="Q10" s="16">
        <f t="shared" si="20"/>
        <v>3449.6859880281122</v>
      </c>
      <c r="R10" s="16">
        <f t="shared" si="21"/>
        <v>3261.2935343607523</v>
      </c>
      <c r="S10" s="16">
        <f t="shared" si="22"/>
        <v>3294.4981912610547</v>
      </c>
      <c r="T10" s="16">
        <f t="shared" si="23"/>
        <v>31247.596545330314</v>
      </c>
      <c r="U10" s="16">
        <f t="shared" si="24"/>
        <v>1.2294889602889689</v>
      </c>
      <c r="V10" s="16"/>
      <c r="W10" s="16"/>
      <c r="X10" s="16"/>
      <c r="Y10" s="16">
        <f t="shared" si="3"/>
        <v>3.6509261943367745E-5</v>
      </c>
      <c r="Z10" s="16">
        <f t="shared" si="4"/>
        <v>0.94147652419151906</v>
      </c>
      <c r="AA10" s="16">
        <f t="shared" si="5"/>
        <v>7.1684641510700616E-6</v>
      </c>
      <c r="AB10" s="16">
        <f t="shared" si="6"/>
        <v>1.0379372505756734E-4</v>
      </c>
      <c r="AC10" s="16">
        <f t="shared" si="7"/>
        <v>1.1794052042990327E-3</v>
      </c>
      <c r="AD10" s="16">
        <f t="shared" si="8"/>
        <v>5.3378921648099938E-2</v>
      </c>
      <c r="AE10" s="16">
        <f t="shared" si="9"/>
        <v>3.6962513599637292E-3</v>
      </c>
      <c r="AF10" s="16">
        <f t="shared" si="10"/>
        <v>1.0345679797850373E-4</v>
      </c>
      <c r="AG10" s="16">
        <f t="shared" si="11"/>
        <v>1.796934698789185E-5</v>
      </c>
      <c r="AH10" s="16">
        <f t="shared" si="12"/>
        <v>34283.382719199995</v>
      </c>
      <c r="AI10" s="16">
        <f t="shared" si="13"/>
        <v>30486.238603591453</v>
      </c>
      <c r="AJ10" s="16">
        <f t="shared" si="25"/>
        <v>2.2266218886233897</v>
      </c>
      <c r="AK10" s="16"/>
      <c r="AL10" s="16"/>
      <c r="AM10" s="16"/>
      <c r="AN10" s="16">
        <f>AN9</f>
        <v>1.54</v>
      </c>
      <c r="AO10" s="16">
        <f t="shared" si="26"/>
        <v>-0.31051103971103111</v>
      </c>
      <c r="AP10" s="16">
        <f t="shared" si="27"/>
        <v>0.68662188862338969</v>
      </c>
    </row>
    <row r="11" spans="1:43" x14ac:dyDescent="0.3">
      <c r="A11" s="2">
        <v>44374</v>
      </c>
      <c r="B11" s="4">
        <v>1.336381</v>
      </c>
      <c r="C11" s="6">
        <v>34675.300000000003</v>
      </c>
      <c r="D11" s="6">
        <v>0.26500000000000001</v>
      </c>
      <c r="E11" s="6">
        <v>3.7696999999999998</v>
      </c>
      <c r="F11" s="6">
        <v>42.267000000000003</v>
      </c>
      <c r="G11" s="6">
        <v>1983.32</v>
      </c>
      <c r="H11" s="6">
        <v>132.51</v>
      </c>
      <c r="I11" s="6">
        <v>3.69828</v>
      </c>
      <c r="J11" s="10">
        <v>0.64793999999999996</v>
      </c>
      <c r="K11" s="16">
        <f t="shared" si="14"/>
        <v>4015.3512996558084</v>
      </c>
      <c r="L11" s="16">
        <f t="shared" si="15"/>
        <v>4116.6598534379227</v>
      </c>
      <c r="M11" s="16">
        <f t="shared" si="16"/>
        <v>3847.7574807830915</v>
      </c>
      <c r="N11" s="16">
        <f t="shared" si="17"/>
        <v>3515.9345349512455</v>
      </c>
      <c r="O11" s="16">
        <f t="shared" si="18"/>
        <v>3425.035328485269</v>
      </c>
      <c r="P11" s="16">
        <f t="shared" si="19"/>
        <v>3777.6555049585149</v>
      </c>
      <c r="Q11" s="16">
        <f t="shared" si="20"/>
        <v>3607.3065835985253</v>
      </c>
      <c r="R11" s="16">
        <f t="shared" si="21"/>
        <v>3400.5328820752397</v>
      </c>
      <c r="S11" s="16">
        <f t="shared" si="22"/>
        <v>3465.0388086124303</v>
      </c>
      <c r="T11" s="16">
        <f t="shared" si="23"/>
        <v>33171.272276558047</v>
      </c>
      <c r="U11" s="16">
        <f t="shared" si="24"/>
        <v>5.974174579049536</v>
      </c>
      <c r="V11" s="16"/>
      <c r="W11" s="16"/>
      <c r="X11" s="16"/>
      <c r="Y11" s="16">
        <f t="shared" si="3"/>
        <v>3.6272205142107865E-5</v>
      </c>
      <c r="Z11" s="16">
        <f t="shared" si="4"/>
        <v>0.94116093760995767</v>
      </c>
      <c r="AA11" s="16">
        <f t="shared" si="5"/>
        <v>7.1926601490582284E-6</v>
      </c>
      <c r="AB11" s="16">
        <f t="shared" si="6"/>
        <v>1.0231762627888604E-4</v>
      </c>
      <c r="AC11" s="16">
        <f t="shared" si="7"/>
        <v>1.1472157227179025E-3</v>
      </c>
      <c r="AD11" s="16">
        <f t="shared" si="8"/>
        <v>5.3831497082377978E-2</v>
      </c>
      <c r="AE11" s="16">
        <f t="shared" si="9"/>
        <v>3.5966014956668141E-3</v>
      </c>
      <c r="AF11" s="16">
        <f t="shared" si="10"/>
        <v>1.0037913651343042E-4</v>
      </c>
      <c r="AG11" s="16">
        <f t="shared" si="11"/>
        <v>1.7586461196153916E-5</v>
      </c>
      <c r="AH11" s="16">
        <f t="shared" si="12"/>
        <v>36843.114301000001</v>
      </c>
      <c r="AI11" s="16">
        <f t="shared" si="13"/>
        <v>32742.328838442547</v>
      </c>
      <c r="AJ11" s="16">
        <f t="shared" si="25"/>
        <v>7.1393312233361703</v>
      </c>
      <c r="AK11" s="16"/>
      <c r="AL11" s="16"/>
      <c r="AM11" s="16"/>
      <c r="AN11" s="16">
        <f>AN12</f>
        <v>1.49</v>
      </c>
      <c r="AO11" s="16">
        <f t="shared" si="26"/>
        <v>4.4841745790495358</v>
      </c>
      <c r="AP11" s="16">
        <f t="shared" si="27"/>
        <v>5.6493312233361701</v>
      </c>
    </row>
    <row r="12" spans="1:43" x14ac:dyDescent="0.3">
      <c r="A12" s="2">
        <v>44375</v>
      </c>
      <c r="B12" s="4">
        <v>1.3260000000000001</v>
      </c>
      <c r="C12" s="6">
        <v>34472</v>
      </c>
      <c r="D12" s="6">
        <v>0.2570808</v>
      </c>
      <c r="E12" s="6">
        <v>3.8298999999999999</v>
      </c>
      <c r="F12" s="6">
        <v>43.396000000000001</v>
      </c>
      <c r="G12" s="6">
        <v>2083.4499999999998</v>
      </c>
      <c r="H12" s="6">
        <v>137.53</v>
      </c>
      <c r="I12" s="6">
        <v>3.8552770000000001</v>
      </c>
      <c r="J12" s="10">
        <v>0.64359</v>
      </c>
      <c r="K12" s="16">
        <f t="shared" si="14"/>
        <v>3984.1600736194255</v>
      </c>
      <c r="L12" s="16">
        <f t="shared" si="15"/>
        <v>4092.5240291421287</v>
      </c>
      <c r="M12" s="16">
        <f t="shared" si="16"/>
        <v>3732.7719674177424</v>
      </c>
      <c r="N12" s="16">
        <f t="shared" si="17"/>
        <v>3572.0820424462891</v>
      </c>
      <c r="O12" s="16">
        <f t="shared" si="18"/>
        <v>3516.5219465527889</v>
      </c>
      <c r="P12" s="16">
        <f t="shared" si="19"/>
        <v>3968.374423595697</v>
      </c>
      <c r="Q12" s="16">
        <f t="shared" si="20"/>
        <v>3743.9655455611291</v>
      </c>
      <c r="R12" s="16">
        <f t="shared" si="21"/>
        <v>3544.8901132440988</v>
      </c>
      <c r="S12" s="16">
        <f t="shared" si="22"/>
        <v>3441.7759774591386</v>
      </c>
      <c r="T12" s="16">
        <f t="shared" si="23"/>
        <v>33597.066119038434</v>
      </c>
      <c r="U12" s="16">
        <f t="shared" si="24"/>
        <v>1.275453680526113</v>
      </c>
      <c r="V12" s="16"/>
      <c r="W12" s="16"/>
      <c r="X12" s="16"/>
      <c r="Y12" s="16">
        <f t="shared" si="3"/>
        <v>3.6085277661030125E-5</v>
      </c>
      <c r="Z12" s="16">
        <f t="shared" si="4"/>
        <v>0.93810836465386915</v>
      </c>
      <c r="AA12" s="16">
        <f t="shared" si="5"/>
        <v>6.996102601296948E-6</v>
      </c>
      <c r="AB12" s="16">
        <f t="shared" si="6"/>
        <v>1.0422549390194515E-4</v>
      </c>
      <c r="AC12" s="16">
        <f t="shared" si="7"/>
        <v>1.1809628275852664E-3</v>
      </c>
      <c r="AD12" s="16">
        <f t="shared" si="8"/>
        <v>5.6698244149979794E-2</v>
      </c>
      <c r="AE12" s="16">
        <f t="shared" si="9"/>
        <v>3.7426909779196627E-3</v>
      </c>
      <c r="AF12" s="16">
        <f t="shared" si="10"/>
        <v>1.0491609427238555E-4</v>
      </c>
      <c r="AG12" s="16">
        <f t="shared" si="11"/>
        <v>1.7514422209549303E-5</v>
      </c>
      <c r="AH12" s="16">
        <f t="shared" si="12"/>
        <v>36746.287847799998</v>
      </c>
      <c r="AI12" s="16">
        <f t="shared" si="13"/>
        <v>32457.166349049079</v>
      </c>
      <c r="AJ12" s="16">
        <f t="shared" si="25"/>
        <v>-0.87474391297783249</v>
      </c>
      <c r="AK12" s="16"/>
      <c r="AL12" s="16"/>
      <c r="AM12" s="16"/>
      <c r="AN12" s="16">
        <v>1.49</v>
      </c>
      <c r="AO12" s="16">
        <f t="shared" si="26"/>
        <v>-0.21454631947388703</v>
      </c>
      <c r="AP12" s="16">
        <f t="shared" si="27"/>
        <v>-2.3647439129778327</v>
      </c>
    </row>
    <row r="13" spans="1:43" x14ac:dyDescent="0.3">
      <c r="A13" s="2">
        <v>44376</v>
      </c>
      <c r="B13" s="4">
        <v>1.3712679999999999</v>
      </c>
      <c r="C13" s="6">
        <v>35903.300000000003</v>
      </c>
      <c r="D13" s="6">
        <v>0.26328679999999999</v>
      </c>
      <c r="E13" s="6">
        <v>4.1079999999999997</v>
      </c>
      <c r="F13" s="6">
        <v>56.658999999999999</v>
      </c>
      <c r="G13" s="6">
        <v>2166.12</v>
      </c>
      <c r="H13" s="6">
        <v>144.05000000000001</v>
      </c>
      <c r="I13" s="6">
        <v>4.1909409999999996</v>
      </c>
      <c r="J13" s="10">
        <v>0.7056</v>
      </c>
      <c r="K13" s="16">
        <f t="shared" si="14"/>
        <v>4120.1743709139982</v>
      </c>
      <c r="L13" s="16">
        <f t="shared" si="15"/>
        <v>4262.4483051606694</v>
      </c>
      <c r="M13" s="16">
        <f t="shared" si="16"/>
        <v>3822.8820916658169</v>
      </c>
      <c r="N13" s="16">
        <f t="shared" si="17"/>
        <v>3831.4611426850188</v>
      </c>
      <c r="O13" s="16">
        <f t="shared" si="18"/>
        <v>4591.2668672166665</v>
      </c>
      <c r="P13" s="16">
        <f t="shared" si="19"/>
        <v>4125.8370522158493</v>
      </c>
      <c r="Q13" s="16">
        <f t="shared" si="20"/>
        <v>3921.4588587077778</v>
      </c>
      <c r="R13" s="16">
        <f t="shared" si="21"/>
        <v>3853.5299321136545</v>
      </c>
      <c r="S13" s="16">
        <f t="shared" si="22"/>
        <v>3773.3916463822748</v>
      </c>
      <c r="T13" s="16">
        <f t="shared" si="23"/>
        <v>36302.450267061722</v>
      </c>
      <c r="U13" s="16">
        <f t="shared" si="24"/>
        <v>7.7446494191801536</v>
      </c>
      <c r="V13" s="16"/>
      <c r="W13" s="16"/>
      <c r="X13" s="16"/>
      <c r="Y13" s="16">
        <f t="shared" si="3"/>
        <v>3.5821329304791275E-5</v>
      </c>
      <c r="Z13" s="16">
        <f t="shared" si="4"/>
        <v>0.93789392914347358</v>
      </c>
      <c r="AA13" s="16">
        <f t="shared" si="5"/>
        <v>6.8777825810889773E-6</v>
      </c>
      <c r="AB13" s="16">
        <f t="shared" si="6"/>
        <v>1.0731237131186796E-4</v>
      </c>
      <c r="AC13" s="16">
        <f t="shared" si="7"/>
        <v>1.4800904688800213E-3</v>
      </c>
      <c r="AD13" s="16">
        <f t="shared" si="8"/>
        <v>5.6585071505857704E-2</v>
      </c>
      <c r="AE13" s="16">
        <f t="shared" si="9"/>
        <v>3.7629861459285742E-3</v>
      </c>
      <c r="AF13" s="16">
        <f t="shared" si="10"/>
        <v>1.0947902062758794E-4</v>
      </c>
      <c r="AG13" s="16">
        <f t="shared" si="11"/>
        <v>1.8432232034482485E-5</v>
      </c>
      <c r="AH13" s="16">
        <f t="shared" si="12"/>
        <v>38280.768095800013</v>
      </c>
      <c r="AI13" s="16">
        <f t="shared" si="13"/>
        <v>33796.684043503934</v>
      </c>
      <c r="AJ13" s="16">
        <f t="shared" si="25"/>
        <v>4.0441430880820972</v>
      </c>
      <c r="AK13" s="16"/>
      <c r="AL13" s="16"/>
      <c r="AM13" s="16"/>
      <c r="AN13" s="16">
        <v>1.49</v>
      </c>
      <c r="AO13" s="16">
        <f t="shared" si="26"/>
        <v>6.2546494191801534</v>
      </c>
      <c r="AP13" s="16">
        <f t="shared" si="27"/>
        <v>2.554143088082097</v>
      </c>
    </row>
    <row r="14" spans="1:43" x14ac:dyDescent="0.3">
      <c r="A14" s="2">
        <v>44377</v>
      </c>
      <c r="B14" s="4">
        <v>1.3846830000000001</v>
      </c>
      <c r="C14" s="6">
        <v>35046.199999999997</v>
      </c>
      <c r="D14" s="6">
        <v>0.2542857</v>
      </c>
      <c r="E14" s="6">
        <v>4.1387999999999998</v>
      </c>
      <c r="F14" s="6">
        <v>57.933999999999997</v>
      </c>
      <c r="G14" s="6">
        <v>2276.66</v>
      </c>
      <c r="H14" s="6">
        <v>144.16999999999999</v>
      </c>
      <c r="I14" s="6">
        <v>4.3683969999999999</v>
      </c>
      <c r="J14" s="10">
        <v>0.70304</v>
      </c>
      <c r="K14" s="16">
        <f t="shared" si="14"/>
        <v>4160.481691719131</v>
      </c>
      <c r="L14" s="16">
        <f t="shared" si="15"/>
        <v>4160.6931895486441</v>
      </c>
      <c r="M14" s="16">
        <f t="shared" si="16"/>
        <v>3692.1875638911883</v>
      </c>
      <c r="N14" s="16">
        <f t="shared" si="17"/>
        <v>3860.1877744266694</v>
      </c>
      <c r="O14" s="16">
        <f t="shared" si="18"/>
        <v>4694.5843499767088</v>
      </c>
      <c r="P14" s="16">
        <f t="shared" si="19"/>
        <v>4336.3840338013297</v>
      </c>
      <c r="Q14" s="16">
        <f t="shared" si="20"/>
        <v>3924.7256068025008</v>
      </c>
      <c r="R14" s="16">
        <f t="shared" si="21"/>
        <v>4016.6990169643273</v>
      </c>
      <c r="S14" s="16">
        <f t="shared" si="22"/>
        <v>3759.7013365541302</v>
      </c>
      <c r="T14" s="16">
        <f t="shared" si="23"/>
        <v>36605.644563684626</v>
      </c>
      <c r="U14" s="16">
        <f t="shared" si="24"/>
        <v>0.8317212104890106</v>
      </c>
      <c r="V14" s="16"/>
      <c r="W14" s="16"/>
      <c r="X14" s="16"/>
      <c r="Y14" s="16">
        <f t="shared" si="3"/>
        <v>3.6889649690331717E-5</v>
      </c>
      <c r="Z14" s="16">
        <f t="shared" si="4"/>
        <v>0.93367365742000386</v>
      </c>
      <c r="AA14" s="16">
        <f t="shared" si="5"/>
        <v>6.7744822419721943E-6</v>
      </c>
      <c r="AB14" s="16">
        <f t="shared" si="6"/>
        <v>1.1026269704932096E-4</v>
      </c>
      <c r="AC14" s="16">
        <f t="shared" si="7"/>
        <v>1.5434326594315649E-3</v>
      </c>
      <c r="AD14" s="16">
        <f t="shared" si="8"/>
        <v>6.0653008568741437E-2</v>
      </c>
      <c r="AE14" s="16">
        <f t="shared" si="9"/>
        <v>3.8408652347541807E-3</v>
      </c>
      <c r="AF14" s="16">
        <f t="shared" si="10"/>
        <v>1.1637944210934632E-4</v>
      </c>
      <c r="AG14" s="16">
        <f t="shared" si="11"/>
        <v>1.8729845977953661E-5</v>
      </c>
      <c r="AH14" s="16">
        <f t="shared" si="12"/>
        <v>37535.813205699997</v>
      </c>
      <c r="AI14" s="16">
        <f t="shared" si="13"/>
        <v>32860.444196647448</v>
      </c>
      <c r="AJ14" s="16">
        <f t="shared" si="25"/>
        <v>-2.8093062083872153</v>
      </c>
      <c r="AK14" s="16"/>
      <c r="AL14" s="16"/>
      <c r="AM14" s="16"/>
      <c r="AN14" s="16">
        <v>1.45</v>
      </c>
      <c r="AO14" s="16">
        <f t="shared" si="26"/>
        <v>-0.61827878951098936</v>
      </c>
      <c r="AP14" s="16">
        <f t="shared" si="27"/>
        <v>-4.2593062083872155</v>
      </c>
    </row>
    <row r="15" spans="1:43" x14ac:dyDescent="0.3">
      <c r="A15" s="2">
        <v>44378</v>
      </c>
      <c r="B15" s="4">
        <v>1.3360650000000001</v>
      </c>
      <c r="C15" s="6">
        <v>33532.400000000001</v>
      </c>
      <c r="D15" s="6">
        <v>0.24446000000000001</v>
      </c>
      <c r="E15" s="6">
        <v>3.9275000000000002</v>
      </c>
      <c r="F15" s="6">
        <v>53.241999999999997</v>
      </c>
      <c r="G15" s="6">
        <v>2109.25</v>
      </c>
      <c r="H15" s="6">
        <v>137.43</v>
      </c>
      <c r="I15" s="6">
        <v>4.1485580000000004</v>
      </c>
      <c r="J15" s="10">
        <v>0.66035999999999995</v>
      </c>
      <c r="K15" s="16">
        <f t="shared" si="14"/>
        <v>4014.4018316442971</v>
      </c>
      <c r="L15" s="16">
        <f t="shared" si="15"/>
        <v>3980.9744939314669</v>
      </c>
      <c r="M15" s="16">
        <f t="shared" si="16"/>
        <v>3549.5199764235263</v>
      </c>
      <c r="N15" s="16">
        <f t="shared" si="17"/>
        <v>3663.1118884847647</v>
      </c>
      <c r="O15" s="16">
        <f t="shared" si="18"/>
        <v>4314.3760134197528</v>
      </c>
      <c r="P15" s="16">
        <f t="shared" si="19"/>
        <v>4017.5160205280781</v>
      </c>
      <c r="Q15" s="16">
        <f t="shared" si="20"/>
        <v>3741.2432554821926</v>
      </c>
      <c r="R15" s="16">
        <f t="shared" si="21"/>
        <v>3814.5591713435151</v>
      </c>
      <c r="S15" s="16">
        <f t="shared" si="22"/>
        <v>3531.4582023880366</v>
      </c>
      <c r="T15" s="16">
        <f t="shared" si="23"/>
        <v>34627.160853645626</v>
      </c>
      <c r="U15" s="16">
        <f t="shared" si="24"/>
        <v>-5.5564081681908952</v>
      </c>
      <c r="V15" s="16"/>
      <c r="W15" s="16"/>
      <c r="X15" s="16"/>
      <c r="Y15" s="16">
        <f t="shared" si="3"/>
        <v>3.7275854663623501E-5</v>
      </c>
      <c r="Z15" s="16">
        <f t="shared" si="4"/>
        <v>0.93554495396742576</v>
      </c>
      <c r="AA15" s="16">
        <f t="shared" si="5"/>
        <v>6.8203683436579811E-6</v>
      </c>
      <c r="AB15" s="16">
        <f t="shared" si="6"/>
        <v>1.0957619516369435E-4</v>
      </c>
      <c r="AC15" s="16">
        <f t="shared" si="7"/>
        <v>1.4854375004214931E-3</v>
      </c>
      <c r="AD15" s="16">
        <f t="shared" si="8"/>
        <v>5.8847508503888556E-2</v>
      </c>
      <c r="AE15" s="16">
        <f t="shared" si="9"/>
        <v>3.8342600894580563E-3</v>
      </c>
      <c r="AF15" s="16">
        <f t="shared" si="10"/>
        <v>1.1574365399259212E-4</v>
      </c>
      <c r="AG15" s="16">
        <f t="shared" si="11"/>
        <v>1.8423866642469051E-5</v>
      </c>
      <c r="AH15" s="16">
        <f t="shared" si="12"/>
        <v>35842.638943000005</v>
      </c>
      <c r="AI15" s="16">
        <f t="shared" si="13"/>
        <v>31495.79872592305</v>
      </c>
      <c r="AJ15" s="16">
        <f t="shared" si="25"/>
        <v>-4.2415467214398559</v>
      </c>
      <c r="AK15" s="16"/>
      <c r="AL15" s="16"/>
      <c r="AM15" s="16"/>
      <c r="AN15" s="16">
        <v>1.48</v>
      </c>
      <c r="AO15" s="16">
        <f t="shared" si="26"/>
        <v>-7.0364081681908957</v>
      </c>
      <c r="AP15" s="16">
        <f t="shared" si="27"/>
        <v>-5.7215467214398554</v>
      </c>
    </row>
    <row r="16" spans="1:43" x14ac:dyDescent="0.3">
      <c r="A16" s="2">
        <v>44379</v>
      </c>
      <c r="B16" s="4">
        <v>1.394795</v>
      </c>
      <c r="C16" s="6">
        <v>33802.9</v>
      </c>
      <c r="D16" s="6">
        <v>0.2452</v>
      </c>
      <c r="E16" s="6">
        <v>3.9224999999999999</v>
      </c>
      <c r="F16" s="6">
        <v>53.792000000000002</v>
      </c>
      <c r="G16" s="6">
        <v>2154.67</v>
      </c>
      <c r="H16" s="6">
        <v>136.97</v>
      </c>
      <c r="I16" s="6">
        <v>4.140949</v>
      </c>
      <c r="J16" s="10">
        <v>0.65717000000000003</v>
      </c>
      <c r="K16" s="16">
        <f t="shared" si="14"/>
        <v>4190.8646680874863</v>
      </c>
      <c r="L16" s="16">
        <f t="shared" si="15"/>
        <v>4013.0883181912413</v>
      </c>
      <c r="M16" s="16">
        <f t="shared" si="16"/>
        <v>3560.2646576906186</v>
      </c>
      <c r="N16" s="16">
        <f t="shared" si="17"/>
        <v>3658.44847424099</v>
      </c>
      <c r="O16" s="16">
        <f t="shared" si="18"/>
        <v>4358.9443393162419</v>
      </c>
      <c r="P16" s="16">
        <f t="shared" si="19"/>
        <v>4104.0280876857814</v>
      </c>
      <c r="Q16" s="16">
        <f t="shared" si="20"/>
        <v>3728.7207211190853</v>
      </c>
      <c r="R16" s="16">
        <f t="shared" si="21"/>
        <v>3807.5627690430638</v>
      </c>
      <c r="S16" s="16">
        <f t="shared" si="22"/>
        <v>3514.3987928756228</v>
      </c>
      <c r="T16" s="16">
        <f t="shared" si="23"/>
        <v>34936.320828250129</v>
      </c>
      <c r="U16" s="16">
        <f t="shared" si="24"/>
        <v>0.88886295691189854</v>
      </c>
      <c r="V16" s="16"/>
      <c r="W16" s="16"/>
      <c r="X16" s="16"/>
      <c r="Y16" s="16">
        <f t="shared" si="3"/>
        <v>3.8574265250396809E-5</v>
      </c>
      <c r="Z16" s="16">
        <f t="shared" si="4"/>
        <v>0.93484851238543187</v>
      </c>
      <c r="AA16" s="16">
        <f t="shared" si="5"/>
        <v>6.7812186302627255E-6</v>
      </c>
      <c r="AB16" s="16">
        <f t="shared" si="6"/>
        <v>1.084801389771841E-4</v>
      </c>
      <c r="AC16" s="16">
        <f t="shared" si="7"/>
        <v>1.4876644068478489E-3</v>
      </c>
      <c r="AD16" s="16">
        <f t="shared" si="8"/>
        <v>5.958926731675443E-2</v>
      </c>
      <c r="AE16" s="16">
        <f t="shared" si="9"/>
        <v>3.7880241263747367E-3</v>
      </c>
      <c r="AF16" s="16">
        <f t="shared" si="10"/>
        <v>1.1452153550476265E-4</v>
      </c>
      <c r="AG16" s="16">
        <f t="shared" si="11"/>
        <v>1.8174606228587911E-5</v>
      </c>
      <c r="AH16" s="16">
        <f t="shared" si="12"/>
        <v>36158.692614</v>
      </c>
      <c r="AI16" s="16">
        <f t="shared" si="13"/>
        <v>31729.585823182209</v>
      </c>
      <c r="AJ16" s="16">
        <f t="shared" si="25"/>
        <v>0.7395389192010684</v>
      </c>
      <c r="AK16" s="16"/>
      <c r="AL16" s="16"/>
      <c r="AM16" s="16"/>
      <c r="AN16" s="16">
        <v>1.44</v>
      </c>
      <c r="AO16" s="16">
        <f t="shared" si="26"/>
        <v>-0.55113704308810141</v>
      </c>
      <c r="AP16" s="16">
        <f t="shared" si="27"/>
        <v>-0.70046108079893155</v>
      </c>
    </row>
    <row r="17" spans="1:42" x14ac:dyDescent="0.3">
      <c r="A17" s="2">
        <v>44380</v>
      </c>
      <c r="B17" s="4">
        <v>1.4043699999999999</v>
      </c>
      <c r="C17" s="6">
        <v>34685.4</v>
      </c>
      <c r="D17" s="6">
        <v>0.24632039999999999</v>
      </c>
      <c r="E17" s="6">
        <v>4.0517000000000003</v>
      </c>
      <c r="F17" s="6">
        <v>56.9</v>
      </c>
      <c r="G17" s="6">
        <v>2227</v>
      </c>
      <c r="H17" s="6">
        <v>140.11000000000001</v>
      </c>
      <c r="I17" s="6">
        <v>4.5966760000000004</v>
      </c>
      <c r="J17" s="10">
        <v>0.67286999999999997</v>
      </c>
      <c r="K17" s="16">
        <f t="shared" si="14"/>
        <v>4219.6341497653939</v>
      </c>
      <c r="L17" s="16">
        <f t="shared" si="15"/>
        <v>4117.858927837271</v>
      </c>
      <c r="M17" s="16">
        <f t="shared" si="16"/>
        <v>3576.5326859225784</v>
      </c>
      <c r="N17" s="16">
        <f t="shared" si="17"/>
        <v>3778.9510983001201</v>
      </c>
      <c r="O17" s="16">
        <f t="shared" si="18"/>
        <v>4610.7958972913102</v>
      </c>
      <c r="P17" s="16">
        <f t="shared" si="19"/>
        <v>4241.7959832717934</v>
      </c>
      <c r="Q17" s="16">
        <f t="shared" si="20"/>
        <v>3814.2006295976867</v>
      </c>
      <c r="R17" s="16">
        <f t="shared" si="21"/>
        <v>4226.5993613912651</v>
      </c>
      <c r="S17" s="16">
        <f t="shared" si="22"/>
        <v>3598.3588961185387</v>
      </c>
      <c r="T17" s="16">
        <f t="shared" si="23"/>
        <v>36184.727629495959</v>
      </c>
      <c r="U17" s="16">
        <f t="shared" si="24"/>
        <v>3.511014166882652</v>
      </c>
      <c r="V17" s="16"/>
      <c r="W17" s="16"/>
      <c r="X17" s="16"/>
      <c r="Y17" s="16">
        <f t="shared" si="3"/>
        <v>3.7832854263357772E-5</v>
      </c>
      <c r="Z17" s="16">
        <f t="shared" si="4"/>
        <v>0.93440310122422854</v>
      </c>
      <c r="AA17" s="16">
        <f t="shared" si="5"/>
        <v>6.6357183614659899E-6</v>
      </c>
      <c r="AB17" s="16">
        <f t="shared" si="6"/>
        <v>1.0915027778921987E-4</v>
      </c>
      <c r="AC17" s="16">
        <f t="shared" si="7"/>
        <v>1.5328506074503566E-3</v>
      </c>
      <c r="AD17" s="16">
        <f t="shared" si="8"/>
        <v>5.9993994776659829E-2</v>
      </c>
      <c r="AE17" s="16">
        <f t="shared" si="9"/>
        <v>3.774476249734086E-3</v>
      </c>
      <c r="AF17" s="16">
        <f t="shared" si="10"/>
        <v>1.2383159224696794E-4</v>
      </c>
      <c r="AG17" s="16">
        <f t="shared" si="11"/>
        <v>1.8126699265995106E-5</v>
      </c>
      <c r="AH17" s="16">
        <f t="shared" si="12"/>
        <v>37120.381936400008</v>
      </c>
      <c r="AI17" s="16">
        <f t="shared" si="13"/>
        <v>32544.369093058038</v>
      </c>
      <c r="AJ17" s="16">
        <f t="shared" si="25"/>
        <v>2.5354808808561082</v>
      </c>
      <c r="AK17" s="16"/>
      <c r="AL17" s="16"/>
      <c r="AM17" s="16"/>
      <c r="AN17" s="16">
        <f>AN16</f>
        <v>1.44</v>
      </c>
      <c r="AO17" s="16">
        <f t="shared" si="26"/>
        <v>2.0710141668826521</v>
      </c>
      <c r="AP17" s="16">
        <f t="shared" si="27"/>
        <v>1.0954808808561083</v>
      </c>
    </row>
    <row r="18" spans="1:42" x14ac:dyDescent="0.3">
      <c r="A18" s="2">
        <v>44381</v>
      </c>
      <c r="B18" s="4">
        <v>1.4611909999999999</v>
      </c>
      <c r="C18" s="6">
        <v>35305</v>
      </c>
      <c r="D18" s="6">
        <v>0.24671290000000001</v>
      </c>
      <c r="E18" s="6">
        <v>4.0599999999999996</v>
      </c>
      <c r="F18" s="6">
        <v>56.381</v>
      </c>
      <c r="G18" s="6">
        <v>2323.6</v>
      </c>
      <c r="H18" s="6">
        <v>144.91</v>
      </c>
      <c r="I18" s="6">
        <v>4.5340939999999996</v>
      </c>
      <c r="J18" s="10">
        <v>0.69586999999999999</v>
      </c>
      <c r="K18" s="16">
        <f t="shared" si="14"/>
        <v>4390.3611177466373</v>
      </c>
      <c r="L18" s="16">
        <f t="shared" si="15"/>
        <v>4191.4179870289754</v>
      </c>
      <c r="M18" s="16">
        <f t="shared" si="16"/>
        <v>3582.2317229460027</v>
      </c>
      <c r="N18" s="16">
        <f t="shared" si="17"/>
        <v>3786.6923659447848</v>
      </c>
      <c r="O18" s="16">
        <f t="shared" si="18"/>
        <v>4568.7396043089866</v>
      </c>
      <c r="P18" s="16">
        <f t="shared" si="19"/>
        <v>4425.7912648093125</v>
      </c>
      <c r="Q18" s="16">
        <f t="shared" si="20"/>
        <v>3944.8705533866296</v>
      </c>
      <c r="R18" s="16">
        <f t="shared" si="21"/>
        <v>4169.0558144380775</v>
      </c>
      <c r="S18" s="16">
        <f t="shared" si="22"/>
        <v>3721.3577734807732</v>
      </c>
      <c r="T18" s="16">
        <f t="shared" si="23"/>
        <v>36780.518204090185</v>
      </c>
      <c r="U18" s="16">
        <f t="shared" si="24"/>
        <v>1.6331167243332838</v>
      </c>
      <c r="V18" s="16"/>
      <c r="W18" s="16"/>
      <c r="X18" s="16"/>
      <c r="Y18" s="16">
        <f t="shared" si="3"/>
        <v>3.8614077092663416E-5</v>
      </c>
      <c r="Z18" s="16">
        <f t="shared" si="4"/>
        <v>0.93298548359282396</v>
      </c>
      <c r="AA18" s="16">
        <f t="shared" si="5"/>
        <v>6.5197437845939116E-6</v>
      </c>
      <c r="AB18" s="16">
        <f t="shared" si="6"/>
        <v>1.0729134863013355E-4</v>
      </c>
      <c r="AC18" s="16">
        <f t="shared" si="7"/>
        <v>1.4899491446097441E-3</v>
      </c>
      <c r="AD18" s="16">
        <f t="shared" si="8"/>
        <v>6.1404477260339492E-2</v>
      </c>
      <c r="AE18" s="16">
        <f t="shared" si="9"/>
        <v>3.8294554999981907E-3</v>
      </c>
      <c r="AF18" s="16">
        <f t="shared" si="10"/>
        <v>1.1981996553591054E-4</v>
      </c>
      <c r="AG18" s="16">
        <f t="shared" si="11"/>
        <v>1.8389367185037204E-5</v>
      </c>
      <c r="AH18" s="16">
        <f t="shared" si="12"/>
        <v>37840.888867900008</v>
      </c>
      <c r="AI18" s="16">
        <f t="shared" si="13"/>
        <v>33082.371922531529</v>
      </c>
      <c r="AJ18" s="16">
        <f t="shared" si="25"/>
        <v>1.639620904394208</v>
      </c>
      <c r="AK18" s="16"/>
      <c r="AL18" s="16"/>
      <c r="AM18" s="16"/>
      <c r="AN18">
        <f>(AN17+AN20)/2</f>
        <v>1.405</v>
      </c>
      <c r="AO18" s="16">
        <f t="shared" si="26"/>
        <v>0.22811672433328378</v>
      </c>
      <c r="AP18" s="16">
        <f t="shared" si="27"/>
        <v>0.23462090439420802</v>
      </c>
    </row>
    <row r="19" spans="1:42" x14ac:dyDescent="0.3">
      <c r="A19" s="2">
        <v>44382</v>
      </c>
      <c r="B19" s="4">
        <v>1.4040619999999999</v>
      </c>
      <c r="C19" s="6">
        <v>33697.599999999999</v>
      </c>
      <c r="D19" s="6">
        <v>0.23121369999999999</v>
      </c>
      <c r="E19" s="6">
        <v>3.8235999999999999</v>
      </c>
      <c r="F19" s="6">
        <v>53.771000000000001</v>
      </c>
      <c r="G19" s="6">
        <v>2196.96</v>
      </c>
      <c r="H19" s="6">
        <v>137.85</v>
      </c>
      <c r="I19" s="6">
        <v>4.4119619999999999</v>
      </c>
      <c r="J19" s="10">
        <v>0.65214000000000005</v>
      </c>
      <c r="K19" s="16">
        <f t="shared" si="14"/>
        <v>4218.7087189187314</v>
      </c>
      <c r="L19" s="16">
        <f t="shared" si="15"/>
        <v>4000.5870771762529</v>
      </c>
      <c r="M19" s="16">
        <f t="shared" si="16"/>
        <v>3357.185825790707</v>
      </c>
      <c r="N19" s="16">
        <f t="shared" si="17"/>
        <v>3566.2061404991332</v>
      </c>
      <c r="O19" s="16">
        <f t="shared" si="18"/>
        <v>4357.2426396001938</v>
      </c>
      <c r="P19" s="16">
        <f t="shared" si="19"/>
        <v>4184.5784029675797</v>
      </c>
      <c r="Q19" s="16">
        <f t="shared" si="20"/>
        <v>3752.6768738137248</v>
      </c>
      <c r="R19" s="16">
        <f t="shared" si="21"/>
        <v>4056.7566153634771</v>
      </c>
      <c r="S19" s="16">
        <f t="shared" si="22"/>
        <v>3487.4994731742304</v>
      </c>
      <c r="T19" s="16">
        <f t="shared" si="23"/>
        <v>34981.44176730403</v>
      </c>
      <c r="U19" s="16">
        <f t="shared" si="24"/>
        <v>-5.0150622721907157</v>
      </c>
      <c r="V19" s="16"/>
      <c r="W19" s="16"/>
      <c r="X19" s="16"/>
      <c r="Y19" s="16">
        <f t="shared" si="3"/>
        <v>3.8897235627591051E-5</v>
      </c>
      <c r="Z19" s="16">
        <f t="shared" si="4"/>
        <v>0.9335367578385515</v>
      </c>
      <c r="AA19" s="16">
        <f t="shared" si="5"/>
        <v>6.4053964634233743E-6</v>
      </c>
      <c r="AB19" s="16">
        <f t="shared" si="6"/>
        <v>1.0592656887349501E-4</v>
      </c>
      <c r="AC19" s="16">
        <f t="shared" si="7"/>
        <v>1.489637392744194E-3</v>
      </c>
      <c r="AD19" s="16">
        <f t="shared" si="8"/>
        <v>6.0863174691995398E-2</v>
      </c>
      <c r="AE19" s="16">
        <f t="shared" si="9"/>
        <v>3.8189082328724988E-3</v>
      </c>
      <c r="AF19" s="16">
        <f t="shared" si="10"/>
        <v>1.2222617341255435E-4</v>
      </c>
      <c r="AG19" s="16">
        <f t="shared" si="11"/>
        <v>1.80664694594521E-5</v>
      </c>
      <c r="AH19" s="16">
        <f t="shared" si="12"/>
        <v>36096.703977699995</v>
      </c>
      <c r="AI19" s="16">
        <f t="shared" si="13"/>
        <v>31592.269759158917</v>
      </c>
      <c r="AJ19" s="16">
        <f t="shared" si="25"/>
        <v>-4.6088107408937597</v>
      </c>
      <c r="AK19" s="16"/>
      <c r="AL19" s="16"/>
      <c r="AM19" s="16"/>
      <c r="AN19" s="16">
        <f>AN20</f>
        <v>1.37</v>
      </c>
      <c r="AO19" s="16">
        <f t="shared" si="26"/>
        <v>-6.3850622721907158</v>
      </c>
      <c r="AP19" s="16">
        <f t="shared" si="27"/>
        <v>-5.9788107408937599</v>
      </c>
    </row>
    <row r="20" spans="1:42" x14ac:dyDescent="0.3">
      <c r="A20" s="2">
        <v>44383</v>
      </c>
      <c r="B20" s="4">
        <v>1.417065</v>
      </c>
      <c r="C20" s="6">
        <v>34235</v>
      </c>
      <c r="D20" s="6">
        <v>0.23427999999999999</v>
      </c>
      <c r="E20" s="6">
        <v>3.8824999999999998</v>
      </c>
      <c r="F20" s="6">
        <v>54.808</v>
      </c>
      <c r="G20" s="6">
        <v>2322.37</v>
      </c>
      <c r="H20" s="6">
        <v>139.03</v>
      </c>
      <c r="I20" s="6">
        <v>4.529217</v>
      </c>
      <c r="J20" s="10">
        <v>0.66534000000000004</v>
      </c>
      <c r="K20" s="16">
        <f t="shared" si="14"/>
        <v>4257.7781257341712</v>
      </c>
      <c r="L20" s="16">
        <f t="shared" si="15"/>
        <v>4064.3873328405889</v>
      </c>
      <c r="M20" s="16">
        <f t="shared" si="16"/>
        <v>3401.7080098032548</v>
      </c>
      <c r="N20" s="16">
        <f t="shared" si="17"/>
        <v>3621.1411602907951</v>
      </c>
      <c r="O20" s="16">
        <f t="shared" si="18"/>
        <v>4441.2741922450286</v>
      </c>
      <c r="P20" s="16">
        <f t="shared" si="19"/>
        <v>4423.4484677462569</v>
      </c>
      <c r="Q20" s="16">
        <f t="shared" si="20"/>
        <v>3784.799896745174</v>
      </c>
      <c r="R20" s="16">
        <f t="shared" si="21"/>
        <v>4164.5714598554387</v>
      </c>
      <c r="S20" s="16">
        <f t="shared" si="22"/>
        <v>3558.0901332255994</v>
      </c>
      <c r="T20" s="16">
        <f t="shared" si="23"/>
        <v>35717.198778486309</v>
      </c>
      <c r="U20" s="16">
        <f t="shared" si="24"/>
        <v>2.081464563311799</v>
      </c>
      <c r="V20" s="16"/>
      <c r="W20" s="16"/>
      <c r="X20" s="16"/>
      <c r="Y20" s="16">
        <f t="shared" si="3"/>
        <v>3.8547071745733881E-5</v>
      </c>
      <c r="Z20" s="16">
        <f t="shared" si="4"/>
        <v>0.93126215185273742</v>
      </c>
      <c r="AA20" s="16">
        <f t="shared" si="5"/>
        <v>6.3728960694043909E-6</v>
      </c>
      <c r="AB20" s="16">
        <f t="shared" si="6"/>
        <v>1.0561195573443123E-4</v>
      </c>
      <c r="AC20" s="16">
        <f t="shared" si="7"/>
        <v>1.4908899085364345E-3</v>
      </c>
      <c r="AD20" s="16">
        <f t="shared" si="8"/>
        <v>6.3173222830385331E-2</v>
      </c>
      <c r="AE20" s="16">
        <f t="shared" si="9"/>
        <v>3.7819008900857628E-3</v>
      </c>
      <c r="AF20" s="16">
        <f t="shared" si="10"/>
        <v>1.2320398333950634E-4</v>
      </c>
      <c r="AG20" s="16">
        <f t="shared" si="11"/>
        <v>1.8098611365961747E-5</v>
      </c>
      <c r="AH20" s="16">
        <f t="shared" si="12"/>
        <v>36761.936401999999</v>
      </c>
      <c r="AI20" s="16">
        <f t="shared" si="13"/>
        <v>32029.079912772395</v>
      </c>
      <c r="AJ20" s="16">
        <f t="shared" si="25"/>
        <v>1.3731774621174424</v>
      </c>
      <c r="AK20" s="16"/>
      <c r="AL20" s="16"/>
      <c r="AM20" s="16"/>
      <c r="AN20" s="16">
        <v>1.37</v>
      </c>
      <c r="AO20" s="16">
        <f t="shared" si="26"/>
        <v>0.71146456331179886</v>
      </c>
      <c r="AP20" s="16">
        <f t="shared" si="27"/>
        <v>3.1774621174422979E-3</v>
      </c>
    </row>
    <row r="21" spans="1:42" x14ac:dyDescent="0.3">
      <c r="A21" s="2">
        <v>44384</v>
      </c>
      <c r="B21" s="4">
        <v>1.402358</v>
      </c>
      <c r="C21" s="6">
        <v>33885.1</v>
      </c>
      <c r="D21" s="6">
        <v>0.22410379999999999</v>
      </c>
      <c r="E21" s="6">
        <v>3.82</v>
      </c>
      <c r="F21" s="6">
        <v>52.665999999999997</v>
      </c>
      <c r="G21" s="6">
        <v>2318.11</v>
      </c>
      <c r="H21" s="6">
        <v>137.33000000000001</v>
      </c>
      <c r="I21" s="6">
        <v>4.5007080000000004</v>
      </c>
      <c r="J21" s="10">
        <v>0.65237000000000001</v>
      </c>
      <c r="K21" s="16">
        <f t="shared" si="14"/>
        <v>4213.5888028060263</v>
      </c>
      <c r="L21" s="16">
        <f t="shared" si="15"/>
        <v>4022.8471217186107</v>
      </c>
      <c r="M21" s="16">
        <f t="shared" si="16"/>
        <v>3253.9512185732742</v>
      </c>
      <c r="N21" s="16">
        <f t="shared" si="17"/>
        <v>3562.8484822436158</v>
      </c>
      <c r="O21" s="16">
        <f t="shared" si="18"/>
        <v>4267.7008212081564</v>
      </c>
      <c r="P21" s="16">
        <f t="shared" si="19"/>
        <v>4415.3343901132366</v>
      </c>
      <c r="Q21" s="16">
        <f t="shared" si="20"/>
        <v>3738.5209654032565</v>
      </c>
      <c r="R21" s="16">
        <f t="shared" si="21"/>
        <v>4138.3577086156511</v>
      </c>
      <c r="S21" s="16">
        <f t="shared" si="22"/>
        <v>3488.7294619478521</v>
      </c>
      <c r="T21" s="16">
        <f t="shared" si="23"/>
        <v>35101.878972629675</v>
      </c>
      <c r="U21" s="16">
        <f t="shared" si="24"/>
        <v>-1.7377670255454891</v>
      </c>
      <c r="V21" s="16"/>
      <c r="W21" s="16"/>
      <c r="X21" s="16"/>
      <c r="Y21" s="16">
        <f t="shared" si="3"/>
        <v>3.8522291260643419E-5</v>
      </c>
      <c r="Z21" s="16">
        <f t="shared" si="4"/>
        <v>0.93081202631284465</v>
      </c>
      <c r="AA21" s="16">
        <f t="shared" si="5"/>
        <v>6.1560542002947752E-6</v>
      </c>
      <c r="AB21" s="16">
        <f t="shared" si="6"/>
        <v>1.0493408431774045E-4</v>
      </c>
      <c r="AC21" s="16">
        <f t="shared" si="7"/>
        <v>1.4467168808057901E-3</v>
      </c>
      <c r="AD21" s="16">
        <f t="shared" si="8"/>
        <v>6.36776832978527E-2</v>
      </c>
      <c r="AE21" s="16">
        <f t="shared" si="9"/>
        <v>3.7724078008783499E-3</v>
      </c>
      <c r="AF21" s="16">
        <f t="shared" si="10"/>
        <v>1.2363289862867252E-4</v>
      </c>
      <c r="AG21" s="16">
        <f t="shared" si="11"/>
        <v>1.7920379211090139E-5</v>
      </c>
      <c r="AH21" s="16">
        <f t="shared" si="12"/>
        <v>36403.8055398</v>
      </c>
      <c r="AI21" s="16">
        <f t="shared" si="13"/>
        <v>31688.86574917363</v>
      </c>
      <c r="AJ21" s="16">
        <f t="shared" si="25"/>
        <v>-1.0678856424807281</v>
      </c>
      <c r="AK21" s="16"/>
      <c r="AL21" s="16"/>
      <c r="AM21" s="16"/>
      <c r="AN21" s="16">
        <v>1.33</v>
      </c>
      <c r="AO21" s="16">
        <f t="shared" si="26"/>
        <v>-3.0677670255454892</v>
      </c>
      <c r="AP21" s="16">
        <f t="shared" si="27"/>
        <v>-2.3978856424807282</v>
      </c>
    </row>
    <row r="22" spans="1:42" x14ac:dyDescent="0.3">
      <c r="A22" s="2">
        <v>44385</v>
      </c>
      <c r="B22" s="4">
        <v>1.3287599999999999</v>
      </c>
      <c r="C22" s="6">
        <v>32882.199999999997</v>
      </c>
      <c r="D22" s="6">
        <v>0.2073546</v>
      </c>
      <c r="E22" s="6">
        <v>3.5992999999999999</v>
      </c>
      <c r="F22" s="6">
        <v>49.68</v>
      </c>
      <c r="G22" s="6">
        <v>2114.87</v>
      </c>
      <c r="H22" s="6">
        <v>132.16</v>
      </c>
      <c r="I22" s="6">
        <v>4.0793850000000003</v>
      </c>
      <c r="J22" s="10">
        <v>0.62407000000000001</v>
      </c>
      <c r="K22" s="16">
        <f t="shared" si="14"/>
        <v>3992.4528954921175</v>
      </c>
      <c r="L22" s="16">
        <f t="shared" si="15"/>
        <v>3903.7825954704481</v>
      </c>
      <c r="M22" s="16">
        <f t="shared" si="16"/>
        <v>3010.755521980323</v>
      </c>
      <c r="N22" s="16">
        <f t="shared" si="17"/>
        <v>3357.0053775234151</v>
      </c>
      <c r="O22" s="16">
        <f t="shared" si="18"/>
        <v>4025.7353282501281</v>
      </c>
      <c r="P22" s="16">
        <f t="shared" si="19"/>
        <v>4028.2205079218757</v>
      </c>
      <c r="Q22" s="16">
        <f t="shared" si="20"/>
        <v>3597.7785683222482</v>
      </c>
      <c r="R22" s="16">
        <f t="shared" si="21"/>
        <v>3750.9552632965874</v>
      </c>
      <c r="S22" s="16">
        <f t="shared" si="22"/>
        <v>3337.3873650195383</v>
      </c>
      <c r="T22" s="16">
        <f t="shared" si="23"/>
        <v>33004.073423276677</v>
      </c>
      <c r="U22" s="16">
        <f t="shared" si="24"/>
        <v>-6.1623670105043749</v>
      </c>
      <c r="V22" s="16"/>
      <c r="W22" s="16"/>
      <c r="X22" s="16"/>
      <c r="Y22" s="16">
        <f t="shared" si="3"/>
        <v>3.7760933329116803E-5</v>
      </c>
      <c r="Z22" s="16">
        <f t="shared" si="4"/>
        <v>0.93445209211195746</v>
      </c>
      <c r="AA22" s="16">
        <f t="shared" si="5"/>
        <v>5.8926391719239622E-6</v>
      </c>
      <c r="AB22" s="16">
        <f t="shared" si="6"/>
        <v>1.022855348832672E-4</v>
      </c>
      <c r="AC22" s="16">
        <f t="shared" si="7"/>
        <v>1.4118149009531616E-3</v>
      </c>
      <c r="AD22" s="16">
        <f t="shared" si="8"/>
        <v>6.0100744355451138E-2</v>
      </c>
      <c r="AE22" s="16">
        <f t="shared" si="9"/>
        <v>3.7557459200879594E-3</v>
      </c>
      <c r="AF22" s="16">
        <f t="shared" si="10"/>
        <v>1.1592867410879254E-4</v>
      </c>
      <c r="AG22" s="16">
        <f t="shared" si="11"/>
        <v>1.7734930057122375E-5</v>
      </c>
      <c r="AH22" s="16">
        <f t="shared" si="12"/>
        <v>35188.7488696</v>
      </c>
      <c r="AI22" s="16">
        <f t="shared" si="13"/>
        <v>30854.513246342834</v>
      </c>
      <c r="AJ22" s="16">
        <f t="shared" si="25"/>
        <v>-2.6682344859238158</v>
      </c>
      <c r="AK22" s="16"/>
      <c r="AL22" s="16"/>
      <c r="AM22" s="16"/>
      <c r="AN22" s="16">
        <v>1.3</v>
      </c>
      <c r="AO22" s="16">
        <f t="shared" si="26"/>
        <v>-7.4623670105043747</v>
      </c>
      <c r="AP22" s="16">
        <f t="shared" si="27"/>
        <v>-3.9682344859238157</v>
      </c>
    </row>
    <row r="23" spans="1:42" x14ac:dyDescent="0.3">
      <c r="A23" s="2">
        <v>44386</v>
      </c>
      <c r="B23" s="4">
        <v>1.3490519999999999</v>
      </c>
      <c r="C23" s="6">
        <v>33791</v>
      </c>
      <c r="D23" s="6">
        <v>0.21980910000000001</v>
      </c>
      <c r="E23" s="6">
        <v>4.2168999999999999</v>
      </c>
      <c r="F23" s="6">
        <v>50.676000000000002</v>
      </c>
      <c r="G23" s="6">
        <v>2146.91</v>
      </c>
      <c r="H23" s="6">
        <v>134.44999999999999</v>
      </c>
      <c r="I23" s="6">
        <v>4.1657010000000003</v>
      </c>
      <c r="J23" s="10">
        <v>0.63846000000000003</v>
      </c>
      <c r="K23" s="16">
        <f t="shared" si="14"/>
        <v>4053.4231641300398</v>
      </c>
      <c r="L23" s="16">
        <f t="shared" si="15"/>
        <v>4011.6755473642861</v>
      </c>
      <c r="M23" s="16">
        <f t="shared" si="16"/>
        <v>3191.5928636573531</v>
      </c>
      <c r="N23" s="16">
        <f t="shared" si="17"/>
        <v>3933.030304914425</v>
      </c>
      <c r="O23" s="16">
        <f t="shared" si="18"/>
        <v>4106.4445147826791</v>
      </c>
      <c r="P23" s="16">
        <f t="shared" si="19"/>
        <v>4089.2475143448792</v>
      </c>
      <c r="Q23" s="16">
        <f t="shared" si="20"/>
        <v>3660.1190111298897</v>
      </c>
      <c r="R23" s="16">
        <f t="shared" si="21"/>
        <v>3830.3219949256709</v>
      </c>
      <c r="S23" s="16">
        <f t="shared" si="22"/>
        <v>3414.3418800300838</v>
      </c>
      <c r="T23" s="16">
        <f t="shared" si="23"/>
        <v>34290.196795279306</v>
      </c>
      <c r="U23" s="16">
        <f t="shared" si="24"/>
        <v>3.8228514685537722</v>
      </c>
      <c r="V23" s="16"/>
      <c r="W23" s="16"/>
      <c r="X23" s="16"/>
      <c r="Y23" s="16">
        <f t="shared" si="3"/>
        <v>3.7335085133952596E-5</v>
      </c>
      <c r="Z23" s="16">
        <f t="shared" si="4"/>
        <v>0.93516770425557527</v>
      </c>
      <c r="AA23" s="16">
        <f t="shared" si="5"/>
        <v>6.08322841648617E-6</v>
      </c>
      <c r="AB23" s="16">
        <f t="shared" si="6"/>
        <v>1.1670292953968025E-4</v>
      </c>
      <c r="AC23" s="16">
        <f t="shared" si="7"/>
        <v>1.4024609683304884E-3</v>
      </c>
      <c r="AD23" s="16">
        <f t="shared" si="8"/>
        <v>5.9415847294940573E-2</v>
      </c>
      <c r="AE23" s="16">
        <f t="shared" si="9"/>
        <v>3.7209108294268319E-3</v>
      </c>
      <c r="AF23" s="16">
        <f t="shared" si="10"/>
        <v>1.1528599451881134E-4</v>
      </c>
      <c r="AG23" s="16">
        <f t="shared" si="11"/>
        <v>1.7669414117931241E-5</v>
      </c>
      <c r="AH23" s="16">
        <f t="shared" si="12"/>
        <v>36133.6259221</v>
      </c>
      <c r="AI23" s="16">
        <f t="shared" si="13"/>
        <v>31728.384754146075</v>
      </c>
      <c r="AJ23" s="16">
        <f t="shared" si="25"/>
        <v>2.7928662218449505</v>
      </c>
      <c r="AK23" s="16"/>
      <c r="AL23" s="16"/>
      <c r="AM23" s="16"/>
      <c r="AN23" s="16">
        <v>1.37</v>
      </c>
      <c r="AO23" s="16">
        <f t="shared" si="26"/>
        <v>2.4528514685537721</v>
      </c>
      <c r="AP23" s="16">
        <f t="shared" si="27"/>
        <v>1.4228662218449504</v>
      </c>
    </row>
    <row r="24" spans="1:42" x14ac:dyDescent="0.3">
      <c r="A24" s="2">
        <v>44387</v>
      </c>
      <c r="B24" s="4">
        <v>1.3350059999999999</v>
      </c>
      <c r="C24" s="6">
        <v>33522.199999999997</v>
      </c>
      <c r="D24" s="6">
        <v>0.213564</v>
      </c>
      <c r="E24" s="6">
        <v>3.9697</v>
      </c>
      <c r="F24" s="6">
        <v>49.325000000000003</v>
      </c>
      <c r="G24" s="6">
        <v>2111.0300000000002</v>
      </c>
      <c r="H24" s="6">
        <v>133.91</v>
      </c>
      <c r="I24" s="6">
        <v>4.0489259999999998</v>
      </c>
      <c r="J24" s="10">
        <v>0.62414000000000003</v>
      </c>
      <c r="K24" s="16">
        <f t="shared" si="14"/>
        <v>4011.2199119474922</v>
      </c>
      <c r="L24" s="16">
        <f t="shared" si="15"/>
        <v>3979.7635475083621</v>
      </c>
      <c r="M24" s="16">
        <f t="shared" si="16"/>
        <v>3100.9150136828684</v>
      </c>
      <c r="N24" s="16">
        <f t="shared" si="17"/>
        <v>3702.4711047022201</v>
      </c>
      <c r="O24" s="16">
        <f t="shared" si="18"/>
        <v>3996.9684997169397</v>
      </c>
      <c r="P24" s="16">
        <f t="shared" si="19"/>
        <v>4020.906409773801</v>
      </c>
      <c r="Q24" s="16">
        <f t="shared" si="20"/>
        <v>3645.4186447036336</v>
      </c>
      <c r="R24" s="16">
        <f t="shared" si="21"/>
        <v>3722.9485058160476</v>
      </c>
      <c r="S24" s="16">
        <f t="shared" si="22"/>
        <v>3337.7617094289017</v>
      </c>
      <c r="T24" s="16">
        <f t="shared" si="23"/>
        <v>33518.373347280263</v>
      </c>
      <c r="U24" s="16">
        <f t="shared" si="24"/>
        <v>-2.2765758992678626</v>
      </c>
      <c r="V24" s="16"/>
      <c r="W24" s="16"/>
      <c r="X24" s="16"/>
      <c r="Y24" s="16">
        <f t="shared" si="3"/>
        <v>3.7262924775330894E-5</v>
      </c>
      <c r="Z24" s="16">
        <f t="shared" si="4"/>
        <v>0.93567760512207232</v>
      </c>
      <c r="AA24" s="16">
        <f t="shared" si="5"/>
        <v>5.9610363299631368E-6</v>
      </c>
      <c r="AB24" s="16">
        <f t="shared" si="6"/>
        <v>1.1080297203205908E-4</v>
      </c>
      <c r="AC24" s="16">
        <f t="shared" si="7"/>
        <v>1.3767681677409663E-3</v>
      </c>
      <c r="AD24" s="16">
        <f t="shared" si="8"/>
        <v>5.8923444605093002E-2</v>
      </c>
      <c r="AE24" s="16">
        <f t="shared" si="9"/>
        <v>3.737719723105784E-3</v>
      </c>
      <c r="AF24" s="16">
        <f t="shared" si="10"/>
        <v>1.130143422268375E-4</v>
      </c>
      <c r="AG24" s="16">
        <f t="shared" si="11"/>
        <v>1.7421106623696842E-5</v>
      </c>
      <c r="AH24" s="16">
        <f t="shared" si="12"/>
        <v>35826.656336</v>
      </c>
      <c r="AI24" s="16">
        <f t="shared" si="13"/>
        <v>31490.930360159582</v>
      </c>
      <c r="AJ24" s="16">
        <f t="shared" si="25"/>
        <v>-0.7512119048541831</v>
      </c>
      <c r="AK24" s="16"/>
      <c r="AL24" s="16"/>
      <c r="AM24" s="16"/>
      <c r="AN24" s="16">
        <f>AN23</f>
        <v>1.37</v>
      </c>
      <c r="AO24" s="16">
        <f t="shared" si="26"/>
        <v>-3.6465758992678627</v>
      </c>
      <c r="AP24" s="16">
        <f t="shared" si="27"/>
        <v>-2.1212119048541833</v>
      </c>
    </row>
    <row r="25" spans="1:42" x14ac:dyDescent="0.3">
      <c r="A25" s="2">
        <v>44388</v>
      </c>
      <c r="B25" s="4">
        <v>1.3483670000000001</v>
      </c>
      <c r="C25" s="6">
        <v>34246.9</v>
      </c>
      <c r="D25" s="6">
        <v>0.2158969</v>
      </c>
      <c r="E25" s="6">
        <v>4.0716000000000001</v>
      </c>
      <c r="F25" s="6">
        <v>50.1</v>
      </c>
      <c r="G25" s="6">
        <v>2140.08</v>
      </c>
      <c r="H25" s="6">
        <v>134.19999999999999</v>
      </c>
      <c r="I25" s="6">
        <v>4.1616980000000003</v>
      </c>
      <c r="J25" s="10">
        <v>0.63499000000000005</v>
      </c>
      <c r="K25" s="16">
        <f t="shared" si="14"/>
        <v>4051.3649818898975</v>
      </c>
      <c r="L25" s="16">
        <f t="shared" si="15"/>
        <v>4065.8001036675441</v>
      </c>
      <c r="M25" s="16">
        <f t="shared" si="16"/>
        <v>3134.7883473693546</v>
      </c>
      <c r="N25" s="16">
        <f t="shared" si="17"/>
        <v>3797.5114869903418</v>
      </c>
      <c r="O25" s="16">
        <f t="shared" si="18"/>
        <v>4059.7693225710832</v>
      </c>
      <c r="P25" s="16">
        <f t="shared" si="19"/>
        <v>4076.2383241492139</v>
      </c>
      <c r="Q25" s="16">
        <f t="shared" si="20"/>
        <v>3653.3132859325488</v>
      </c>
      <c r="R25" s="16">
        <f t="shared" si="21"/>
        <v>3826.6412749350411</v>
      </c>
      <c r="S25" s="16">
        <f t="shared" si="22"/>
        <v>3395.7850928802168</v>
      </c>
      <c r="T25" s="16">
        <f t="shared" si="23"/>
        <v>34061.212220385241</v>
      </c>
      <c r="U25" s="16">
        <f t="shared" si="24"/>
        <v>1.6065518724171077</v>
      </c>
      <c r="V25" s="16"/>
      <c r="W25" s="16"/>
      <c r="X25" s="16"/>
      <c r="Y25" s="16">
        <f t="shared" si="3"/>
        <v>3.6859045297210062E-5</v>
      </c>
      <c r="Z25" s="16">
        <f t="shared" si="4"/>
        <v>0.93617541692211637</v>
      </c>
      <c r="AA25" s="16">
        <f t="shared" si="5"/>
        <v>5.9017712660034175E-6</v>
      </c>
      <c r="AB25" s="16">
        <f t="shared" si="6"/>
        <v>1.1130151422581573E-4</v>
      </c>
      <c r="AC25" s="16">
        <f t="shared" si="7"/>
        <v>1.3695367577152393E-3</v>
      </c>
      <c r="AD25" s="16">
        <f t="shared" si="8"/>
        <v>5.8501361765493594E-2</v>
      </c>
      <c r="AE25" s="16">
        <f t="shared" si="9"/>
        <v>3.6684996583909199E-3</v>
      </c>
      <c r="AF25" s="16">
        <f t="shared" si="10"/>
        <v>1.1376443883253485E-4</v>
      </c>
      <c r="AG25" s="16">
        <f t="shared" si="11"/>
        <v>1.7358126662307381E-5</v>
      </c>
      <c r="AH25" s="16">
        <f t="shared" si="12"/>
        <v>36581.712551900004</v>
      </c>
      <c r="AI25" s="16">
        <f t="shared" si="13"/>
        <v>32186.865395147252</v>
      </c>
      <c r="AJ25" s="16">
        <f t="shared" si="25"/>
        <v>2.1858883051767943</v>
      </c>
      <c r="AK25" s="16"/>
      <c r="AL25" s="16"/>
      <c r="AM25" s="16"/>
      <c r="AN25" s="16">
        <f>AN26</f>
        <v>1.38</v>
      </c>
      <c r="AO25" s="16">
        <f t="shared" si="26"/>
        <v>0.22655187241710784</v>
      </c>
      <c r="AP25" s="16">
        <f t="shared" si="27"/>
        <v>0.80588830517679444</v>
      </c>
    </row>
    <row r="26" spans="1:42" x14ac:dyDescent="0.3">
      <c r="A26" s="2">
        <v>44389</v>
      </c>
      <c r="B26" s="4">
        <v>1.313186</v>
      </c>
      <c r="C26" s="6">
        <v>33107.300000000003</v>
      </c>
      <c r="D26" s="6">
        <v>0.20792440000000001</v>
      </c>
      <c r="E26" s="6">
        <v>4.1936</v>
      </c>
      <c r="F26" s="6">
        <v>48.399000000000001</v>
      </c>
      <c r="G26" s="6">
        <v>2033.39</v>
      </c>
      <c r="H26" s="6">
        <v>133.61000000000001</v>
      </c>
      <c r="I26" s="6">
        <v>4.0837149999999998</v>
      </c>
      <c r="J26" s="10">
        <v>0.62936000000000003</v>
      </c>
      <c r="K26" s="16">
        <f t="shared" si="14"/>
        <v>3945.6585448235282</v>
      </c>
      <c r="L26" s="16">
        <f t="shared" si="15"/>
        <v>3930.506520945034</v>
      </c>
      <c r="M26" s="16">
        <f t="shared" si="16"/>
        <v>3019.0289265559841</v>
      </c>
      <c r="N26" s="16">
        <f t="shared" si="17"/>
        <v>3911.2987945384366</v>
      </c>
      <c r="O26" s="16">
        <f t="shared" si="18"/>
        <v>3921.9316455712146</v>
      </c>
      <c r="P26" s="16">
        <f t="shared" si="19"/>
        <v>3873.0244878424037</v>
      </c>
      <c r="Q26" s="16">
        <f t="shared" si="20"/>
        <v>3637.2517744668253</v>
      </c>
      <c r="R26" s="16">
        <f t="shared" si="21"/>
        <v>3754.9366566414355</v>
      </c>
      <c r="S26" s="16">
        <f t="shared" si="22"/>
        <v>3365.6771068128523</v>
      </c>
      <c r="T26" s="16">
        <f t="shared" si="23"/>
        <v>33359.31445819771</v>
      </c>
      <c r="U26" s="16">
        <f t="shared" si="24"/>
        <v>-2.0822237869594256</v>
      </c>
      <c r="V26" s="16"/>
      <c r="W26" s="16"/>
      <c r="X26" s="16"/>
      <c r="Y26" s="16">
        <f t="shared" si="3"/>
        <v>3.7165858769754324E-5</v>
      </c>
      <c r="Z26" s="16">
        <f t="shared" si="4"/>
        <v>0.93700453404764261</v>
      </c>
      <c r="AA26" s="16">
        <f t="shared" si="5"/>
        <v>5.8846872302826162E-6</v>
      </c>
      <c r="AB26" s="16">
        <f t="shared" si="6"/>
        <v>1.1868748626382078E-4</v>
      </c>
      <c r="AC26" s="16">
        <f t="shared" si="7"/>
        <v>1.3697910262501578E-3</v>
      </c>
      <c r="AD26" s="16">
        <f t="shared" si="8"/>
        <v>5.7549109999520828E-2</v>
      </c>
      <c r="AE26" s="16">
        <f t="shared" si="9"/>
        <v>3.7814371994727906E-3</v>
      </c>
      <c r="AF26" s="16">
        <f t="shared" si="10"/>
        <v>1.155775152536863E-4</v>
      </c>
      <c r="AG26" s="16">
        <f t="shared" si="11"/>
        <v>1.7812179596289166E-5</v>
      </c>
      <c r="AH26" s="16">
        <f t="shared" si="12"/>
        <v>35333.126785399996</v>
      </c>
      <c r="AI26" s="16">
        <f t="shared" si="13"/>
        <v>31139.282560150554</v>
      </c>
      <c r="AJ26" s="16">
        <f t="shared" si="25"/>
        <v>-3.3088335383299161</v>
      </c>
      <c r="AK26" s="16"/>
      <c r="AL26" s="16"/>
      <c r="AM26" s="16"/>
      <c r="AN26" s="16">
        <v>1.38</v>
      </c>
      <c r="AO26" s="16">
        <f t="shared" si="26"/>
        <v>-3.4622237869594255</v>
      </c>
      <c r="AP26" s="16">
        <f t="shared" si="27"/>
        <v>-4.6888335383299165</v>
      </c>
    </row>
    <row r="27" spans="1:42" x14ac:dyDescent="0.3">
      <c r="A27" s="2">
        <v>44390</v>
      </c>
      <c r="B27" s="4">
        <v>1.2655259999999999</v>
      </c>
      <c r="C27" s="6">
        <v>32722.9</v>
      </c>
      <c r="D27" s="6">
        <v>0.19985939999999999</v>
      </c>
      <c r="E27" s="6">
        <v>3.8853</v>
      </c>
      <c r="F27" s="6">
        <v>46.021000000000001</v>
      </c>
      <c r="G27" s="6">
        <v>1939.07</v>
      </c>
      <c r="H27" s="6">
        <v>131.53</v>
      </c>
      <c r="I27" s="6">
        <v>3.9020549999999998</v>
      </c>
      <c r="J27" s="10">
        <v>0.61799000000000004</v>
      </c>
      <c r="K27" s="16">
        <f t="shared" si="14"/>
        <v>3802.4571352392886</v>
      </c>
      <c r="L27" s="16">
        <f t="shared" si="15"/>
        <v>3884.8704616272616</v>
      </c>
      <c r="M27" s="16">
        <f t="shared" si="16"/>
        <v>2901.9264205842269</v>
      </c>
      <c r="N27" s="16">
        <f t="shared" si="17"/>
        <v>3623.7526722673092</v>
      </c>
      <c r="O27" s="16">
        <f t="shared" si="18"/>
        <v>3729.2344110587587</v>
      </c>
      <c r="P27" s="16">
        <f t="shared" si="19"/>
        <v>3693.3719520803038</v>
      </c>
      <c r="Q27" s="16">
        <f t="shared" si="20"/>
        <v>3580.6281408249492</v>
      </c>
      <c r="R27" s="16">
        <f t="shared" si="21"/>
        <v>3587.902034233779</v>
      </c>
      <c r="S27" s="16">
        <f t="shared" si="22"/>
        <v>3304.8728791776957</v>
      </c>
      <c r="T27" s="16">
        <f t="shared" si="23"/>
        <v>32109.016107093572</v>
      </c>
      <c r="U27" s="16">
        <f t="shared" si="24"/>
        <v>-3.8200161156986123</v>
      </c>
      <c r="V27" s="16"/>
      <c r="W27" s="16"/>
      <c r="X27" s="16"/>
      <c r="Y27" s="16">
        <f t="shared" si="3"/>
        <v>3.6314148889320494E-5</v>
      </c>
      <c r="Z27" s="16">
        <f t="shared" si="4"/>
        <v>0.93898052089830297</v>
      </c>
      <c r="AA27" s="16">
        <f t="shared" si="5"/>
        <v>5.7349465823145954E-6</v>
      </c>
      <c r="AB27" s="16">
        <f t="shared" si="6"/>
        <v>1.1148831606752996E-4</v>
      </c>
      <c r="AC27" s="16">
        <f t="shared" si="7"/>
        <v>1.3205682427981872E-3</v>
      </c>
      <c r="AD27" s="16">
        <f t="shared" si="8"/>
        <v>5.5641430272325258E-2</v>
      </c>
      <c r="AE27" s="16">
        <f t="shared" si="9"/>
        <v>3.7742409112197814E-3</v>
      </c>
      <c r="AF27" s="16">
        <f t="shared" si="10"/>
        <v>1.1196909920801112E-4</v>
      </c>
      <c r="AG27" s="16">
        <f t="shared" si="11"/>
        <v>1.7733164606741524E-5</v>
      </c>
      <c r="AH27" s="16">
        <f t="shared" si="12"/>
        <v>34849.391730399999</v>
      </c>
      <c r="AI27" s="16">
        <f t="shared" si="13"/>
        <v>30834.616443416129</v>
      </c>
      <c r="AJ27" s="16">
        <f t="shared" si="25"/>
        <v>-0.98321576018958379</v>
      </c>
      <c r="AK27" s="16"/>
      <c r="AL27" s="16"/>
      <c r="AM27" s="16"/>
      <c r="AN27" s="16">
        <v>1.42</v>
      </c>
      <c r="AO27" s="16">
        <f t="shared" si="26"/>
        <v>-5.2400161156986123</v>
      </c>
      <c r="AP27" s="16">
        <f t="shared" si="27"/>
        <v>-2.4032157601895836</v>
      </c>
    </row>
    <row r="28" spans="1:42" x14ac:dyDescent="0.3">
      <c r="A28" s="2">
        <v>44391</v>
      </c>
      <c r="B28" s="4">
        <v>1.262786</v>
      </c>
      <c r="C28" s="6">
        <v>32815.199999999997</v>
      </c>
      <c r="D28" s="6">
        <v>0.19755010000000001</v>
      </c>
      <c r="E28" s="6">
        <v>3.7978000000000001</v>
      </c>
      <c r="F28" s="6">
        <v>45.62</v>
      </c>
      <c r="G28" s="6">
        <v>1993.71</v>
      </c>
      <c r="H28" s="6">
        <v>130.97</v>
      </c>
      <c r="I28" s="6">
        <v>3.8858999999999999</v>
      </c>
      <c r="J28" s="10">
        <v>0.62</v>
      </c>
      <c r="K28" s="16">
        <f t="shared" si="14"/>
        <v>3794.2244062787177</v>
      </c>
      <c r="L28" s="16">
        <f t="shared" si="15"/>
        <v>3895.8283395539793</v>
      </c>
      <c r="M28" s="16">
        <f t="shared" si="16"/>
        <v>2868.3957551111234</v>
      </c>
      <c r="N28" s="16">
        <f t="shared" si="17"/>
        <v>3542.1429230012577</v>
      </c>
      <c r="O28" s="16">
        <f t="shared" si="18"/>
        <v>3696.7400498142274</v>
      </c>
      <c r="P28" s="16">
        <f t="shared" si="19"/>
        <v>3797.4454736456255</v>
      </c>
      <c r="Q28" s="16">
        <f t="shared" si="20"/>
        <v>3565.3833163829058</v>
      </c>
      <c r="R28" s="16">
        <f t="shared" si="21"/>
        <v>3573.0476671469369</v>
      </c>
      <c r="S28" s="16">
        <f t="shared" si="22"/>
        <v>3315.6219115036993</v>
      </c>
      <c r="T28" s="16">
        <f t="shared" si="23"/>
        <v>32048.829842438474</v>
      </c>
      <c r="U28" s="16">
        <f t="shared" si="24"/>
        <v>-0.18761939843678097</v>
      </c>
      <c r="V28" s="16"/>
      <c r="W28" s="16"/>
      <c r="X28" s="16"/>
      <c r="Y28" s="16">
        <f t="shared" si="3"/>
        <v>3.608448270878454E-5</v>
      </c>
      <c r="Z28" s="16">
        <f t="shared" si="4"/>
        <v>0.93770402664054431</v>
      </c>
      <c r="AA28" s="16">
        <f t="shared" si="5"/>
        <v>5.6450524218423841E-6</v>
      </c>
      <c r="AB28" s="16">
        <f t="shared" si="6"/>
        <v>1.0852325606351507E-4</v>
      </c>
      <c r="AC28" s="16">
        <f t="shared" si="7"/>
        <v>1.3036049664588859E-3</v>
      </c>
      <c r="AD28" s="16">
        <f t="shared" si="8"/>
        <v>5.6970851768495083E-2</v>
      </c>
      <c r="AE28" s="16">
        <f t="shared" si="9"/>
        <v>3.7425064107216195E-3</v>
      </c>
      <c r="AF28" s="16">
        <f t="shared" si="10"/>
        <v>1.1104073956954373E-4</v>
      </c>
      <c r="AG28" s="16">
        <f t="shared" si="11"/>
        <v>1.77166830163198E-5</v>
      </c>
      <c r="AH28" s="16">
        <f t="shared" si="12"/>
        <v>34995.264036100001</v>
      </c>
      <c r="AI28" s="16">
        <f t="shared" si="13"/>
        <v>30885.079059726671</v>
      </c>
      <c r="AJ28" s="16">
        <f t="shared" si="25"/>
        <v>0.16352195889393153</v>
      </c>
      <c r="AK28" s="16"/>
      <c r="AL28" s="16"/>
      <c r="AM28" s="16"/>
      <c r="AN28" s="16">
        <v>1.37</v>
      </c>
      <c r="AO28" s="16">
        <f t="shared" si="26"/>
        <v>-1.557619398436781</v>
      </c>
      <c r="AP28" s="16">
        <f t="shared" si="27"/>
        <v>-1.2064780411060685</v>
      </c>
    </row>
    <row r="29" spans="1:42" x14ac:dyDescent="0.3">
      <c r="A29" s="2">
        <v>44392</v>
      </c>
      <c r="B29" s="4">
        <v>1.225487</v>
      </c>
      <c r="C29" s="6">
        <v>31832.6</v>
      </c>
      <c r="D29" s="6">
        <v>0.18526000000000001</v>
      </c>
      <c r="E29" s="6">
        <v>3.6718999999999999</v>
      </c>
      <c r="F29" s="6">
        <v>43.100999999999999</v>
      </c>
      <c r="G29" s="6">
        <v>1917.46</v>
      </c>
      <c r="H29" s="6">
        <v>125.82</v>
      </c>
      <c r="I29" s="6">
        <v>3.7511519999999998</v>
      </c>
      <c r="J29" s="10">
        <v>0.59772999999999998</v>
      </c>
      <c r="K29" s="16">
        <f t="shared" si="14"/>
        <v>3682.1541298187399</v>
      </c>
      <c r="L29" s="16">
        <f t="shared" si="15"/>
        <v>3779.1738341282698</v>
      </c>
      <c r="M29" s="16">
        <f t="shared" si="16"/>
        <v>2689.945475056134</v>
      </c>
      <c r="N29" s="16">
        <f t="shared" si="17"/>
        <v>3424.718152343019</v>
      </c>
      <c r="O29" s="16">
        <f t="shared" si="18"/>
        <v>3492.6171172083082</v>
      </c>
      <c r="P29" s="16">
        <f t="shared" si="19"/>
        <v>3652.2111028667864</v>
      </c>
      <c r="Q29" s="16">
        <f t="shared" si="20"/>
        <v>3425.1853773176849</v>
      </c>
      <c r="R29" s="16">
        <f t="shared" si="21"/>
        <v>3449.148177439864</v>
      </c>
      <c r="S29" s="16">
        <f t="shared" si="22"/>
        <v>3196.526911553397</v>
      </c>
      <c r="T29" s="16">
        <f t="shared" si="23"/>
        <v>30791.680277732201</v>
      </c>
      <c r="U29" s="16">
        <f t="shared" si="24"/>
        <v>-4.0016139686354899</v>
      </c>
      <c r="V29" s="16"/>
      <c r="W29" s="16"/>
      <c r="X29" s="16"/>
      <c r="Y29" s="16">
        <f t="shared" si="3"/>
        <v>3.6119786003914167E-5</v>
      </c>
      <c r="Z29" s="16">
        <f t="shared" si="4"/>
        <v>0.93822839405738123</v>
      </c>
      <c r="AA29" s="16">
        <f t="shared" si="5"/>
        <v>5.4603203094648406E-6</v>
      </c>
      <c r="AB29" s="16">
        <f t="shared" si="6"/>
        <v>1.0822492790847429E-4</v>
      </c>
      <c r="AC29" s="16">
        <f t="shared" si="7"/>
        <v>1.2703512126646015E-3</v>
      </c>
      <c r="AD29" s="16">
        <f t="shared" si="8"/>
        <v>5.6514875205583785E-2</v>
      </c>
      <c r="AE29" s="16">
        <f t="shared" si="9"/>
        <v>3.7083963151077737E-3</v>
      </c>
      <c r="AF29" s="16">
        <f t="shared" si="10"/>
        <v>1.1056078726918737E-4</v>
      </c>
      <c r="AG29" s="16">
        <f t="shared" si="11"/>
        <v>1.7617387771652913E-5</v>
      </c>
      <c r="AH29" s="16">
        <f t="shared" si="12"/>
        <v>33928.412528999994</v>
      </c>
      <c r="AI29" s="16">
        <f t="shared" si="13"/>
        <v>29975.136401042459</v>
      </c>
      <c r="AJ29" s="16">
        <f t="shared" si="25"/>
        <v>-2.9904937557700855</v>
      </c>
      <c r="AK29" s="16"/>
      <c r="AL29" s="16"/>
      <c r="AM29" s="16"/>
      <c r="AN29" s="16">
        <v>1.31</v>
      </c>
      <c r="AO29" s="16">
        <f t="shared" si="26"/>
        <v>-5.3116139686354895</v>
      </c>
      <c r="AP29" s="16">
        <f t="shared" si="27"/>
        <v>-4.300493755770086</v>
      </c>
    </row>
    <row r="30" spans="1:42" x14ac:dyDescent="0.3">
      <c r="A30" s="2">
        <v>44393</v>
      </c>
      <c r="B30" s="4">
        <v>1.172784</v>
      </c>
      <c r="C30" s="6">
        <v>31405.9</v>
      </c>
      <c r="D30" s="6">
        <v>0.1721154</v>
      </c>
      <c r="E30" s="6">
        <v>3.657</v>
      </c>
      <c r="F30" s="6">
        <v>41.442999999999998</v>
      </c>
      <c r="G30" s="6">
        <v>1875.39</v>
      </c>
      <c r="H30" s="6">
        <v>120.66</v>
      </c>
      <c r="I30" s="6">
        <v>3.6027040000000001</v>
      </c>
      <c r="J30" s="10">
        <v>0.59062000000000003</v>
      </c>
      <c r="K30" s="16">
        <f t="shared" si="14"/>
        <v>3523.8002924432008</v>
      </c>
      <c r="L30" s="16">
        <f t="shared" si="15"/>
        <v>3728.5159087617426</v>
      </c>
      <c r="M30" s="16">
        <f t="shared" si="16"/>
        <v>2499.0879921055625</v>
      </c>
      <c r="N30" s="16">
        <f t="shared" si="17"/>
        <v>3410.8211778965715</v>
      </c>
      <c r="O30" s="16">
        <f t="shared" si="18"/>
        <v>3358.2638729603473</v>
      </c>
      <c r="P30" s="16">
        <f t="shared" si="19"/>
        <v>3572.0798244580556</v>
      </c>
      <c r="Q30" s="16">
        <f t="shared" si="20"/>
        <v>3284.7152092445708</v>
      </c>
      <c r="R30" s="16">
        <f t="shared" si="21"/>
        <v>3312.6516695285363</v>
      </c>
      <c r="S30" s="16">
        <f t="shared" si="22"/>
        <v>3158.5042151166372</v>
      </c>
      <c r="T30" s="16">
        <f t="shared" si="23"/>
        <v>29848.440162515224</v>
      </c>
      <c r="U30" s="16">
        <f t="shared" si="24"/>
        <v>-3.1111950026380017</v>
      </c>
      <c r="V30" s="16"/>
      <c r="W30" s="16"/>
      <c r="X30" s="16"/>
      <c r="Y30" s="16">
        <f t="shared" si="3"/>
        <v>3.5058094523748707E-5</v>
      </c>
      <c r="Z30" s="16">
        <f t="shared" si="4"/>
        <v>0.93881824001981562</v>
      </c>
      <c r="AA30" s="16">
        <f t="shared" si="5"/>
        <v>5.1450548116215923E-6</v>
      </c>
      <c r="AB30" s="16">
        <f t="shared" si="6"/>
        <v>1.0931889561364157E-4</v>
      </c>
      <c r="AC30" s="16">
        <f t="shared" si="7"/>
        <v>1.2388578044616207E-3</v>
      </c>
      <c r="AD30" s="16">
        <f t="shared" si="8"/>
        <v>5.6061133072154025E-2</v>
      </c>
      <c r="AE30" s="16">
        <f t="shared" si="9"/>
        <v>3.60689580113262E-3</v>
      </c>
      <c r="AF30" s="16">
        <f t="shared" si="10"/>
        <v>1.0769582239618511E-4</v>
      </c>
      <c r="AG30" s="16">
        <f t="shared" si="11"/>
        <v>1.7655435090874756E-5</v>
      </c>
      <c r="AH30" s="16">
        <f t="shared" si="12"/>
        <v>33452.588223400002</v>
      </c>
      <c r="AI30" s="16">
        <f t="shared" si="13"/>
        <v>29590.055642826006</v>
      </c>
      <c r="AJ30" s="16">
        <f t="shared" si="25"/>
        <v>-1.2929904525873879</v>
      </c>
      <c r="AK30" s="16"/>
      <c r="AL30" s="16"/>
      <c r="AM30" s="16"/>
      <c r="AN30" s="16">
        <v>1.31</v>
      </c>
      <c r="AO30" s="16">
        <f t="shared" si="26"/>
        <v>-4.4211950026380018</v>
      </c>
      <c r="AP30" s="16">
        <f t="shared" si="27"/>
        <v>-2.6029904525873881</v>
      </c>
    </row>
    <row r="31" spans="1:42" x14ac:dyDescent="0.3">
      <c r="A31" s="2">
        <v>44394</v>
      </c>
      <c r="B31" s="4">
        <v>1.1724460000000001</v>
      </c>
      <c r="C31" s="6">
        <v>31510</v>
      </c>
      <c r="D31" s="6">
        <v>0.18700629999999999</v>
      </c>
      <c r="E31" s="6">
        <v>3.6562000000000001</v>
      </c>
      <c r="F31" s="6">
        <v>41.7</v>
      </c>
      <c r="G31" s="6">
        <v>1898.77</v>
      </c>
      <c r="H31" s="6">
        <v>119.87</v>
      </c>
      <c r="I31" s="6">
        <v>3.6906080000000001</v>
      </c>
      <c r="J31" s="10">
        <v>0.58204</v>
      </c>
      <c r="K31" s="16">
        <f t="shared" si="14"/>
        <v>3522.7847222283572</v>
      </c>
      <c r="L31" s="16">
        <f t="shared" si="15"/>
        <v>3740.8746854916594</v>
      </c>
      <c r="M31" s="16">
        <f t="shared" si="16"/>
        <v>2715.3014708625169</v>
      </c>
      <c r="N31" s="16">
        <f t="shared" si="17"/>
        <v>3410.0750316175677</v>
      </c>
      <c r="O31" s="16">
        <f t="shared" si="18"/>
        <v>3379.0894361519795</v>
      </c>
      <c r="P31" s="16">
        <f t="shared" si="19"/>
        <v>3616.6120157867012</v>
      </c>
      <c r="Q31" s="16">
        <f t="shared" si="20"/>
        <v>3263.2091176209738</v>
      </c>
      <c r="R31" s="16">
        <f t="shared" si="21"/>
        <v>3393.4785518808576</v>
      </c>
      <c r="S31" s="16">
        <f t="shared" si="22"/>
        <v>3112.6202860832473</v>
      </c>
      <c r="T31" s="16">
        <f t="shared" si="23"/>
        <v>30154.04531772386</v>
      </c>
      <c r="U31" s="16">
        <f t="shared" si="24"/>
        <v>1.018650462053968</v>
      </c>
      <c r="V31" s="16">
        <f>AVERAGE(T2:T31)</f>
        <v>33704.883358267609</v>
      </c>
      <c r="W31" s="16">
        <f>(T31-V31)/V31</f>
        <v>-0.10535084791126416</v>
      </c>
      <c r="X31" s="17">
        <f>W31^2</f>
        <v>1.1098801155622312E-2</v>
      </c>
      <c r="Y31" s="16">
        <f t="shared" si="3"/>
        <v>3.4915395415187654E-5</v>
      </c>
      <c r="Z31" s="16">
        <f t="shared" si="4"/>
        <v>0.93836655123780777</v>
      </c>
      <c r="AA31" s="16">
        <f t="shared" si="5"/>
        <v>5.5690402028163393E-6</v>
      </c>
      <c r="AB31" s="16">
        <f t="shared" si="6"/>
        <v>1.0888149110236982E-4</v>
      </c>
      <c r="AC31" s="16">
        <f t="shared" si="7"/>
        <v>1.2418243474013515E-3</v>
      </c>
      <c r="AD31" s="16">
        <f t="shared" si="8"/>
        <v>5.6545295350485948E-2</v>
      </c>
      <c r="AE31" s="16">
        <f t="shared" si="9"/>
        <v>3.5697238494724224E-3</v>
      </c>
      <c r="AF31" s="16">
        <f t="shared" si="10"/>
        <v>1.0990615997875797E-4</v>
      </c>
      <c r="AG31" s="16">
        <f t="shared" si="11"/>
        <v>1.7333128133368887E-5</v>
      </c>
      <c r="AH31" s="16">
        <f t="shared" si="12"/>
        <v>33579.628300299999</v>
      </c>
      <c r="AI31" s="16">
        <f t="shared" si="13"/>
        <v>29675.777082608583</v>
      </c>
      <c r="AJ31" s="16">
        <f t="shared" si="25"/>
        <v>0.28927797220825235</v>
      </c>
      <c r="AK31" s="16">
        <f>AVERAGE(AI2:AI31)</f>
        <v>31672.435519617105</v>
      </c>
      <c r="AL31" s="16">
        <f>(AI31-AK31)/AK31</f>
        <v>-6.3040887265263898E-2</v>
      </c>
      <c r="AM31" s="16">
        <f>AL31^2</f>
        <v>3.9741534671917118E-3</v>
      </c>
      <c r="AN31" s="16">
        <f>AN30</f>
        <v>1.31</v>
      </c>
      <c r="AO31" s="16">
        <f t="shared" si="26"/>
        <v>-0.29134953794603202</v>
      </c>
      <c r="AP31" s="16">
        <f t="shared" si="27"/>
        <v>-1.0207220277917477</v>
      </c>
    </row>
    <row r="32" spans="1:42" x14ac:dyDescent="0.3">
      <c r="A32" s="2">
        <v>44395</v>
      </c>
      <c r="B32" s="4">
        <v>1.1811050000000001</v>
      </c>
      <c r="C32" s="6">
        <v>31780.1</v>
      </c>
      <c r="D32" s="6">
        <v>0.18146480000000001</v>
      </c>
      <c r="E32" s="6">
        <v>3.6345999999999998</v>
      </c>
      <c r="F32" s="6">
        <v>42.098999999999997</v>
      </c>
      <c r="G32" s="6">
        <v>1892.04</v>
      </c>
      <c r="H32" s="6">
        <v>119.27</v>
      </c>
      <c r="I32" s="6">
        <v>3.6551840000000002</v>
      </c>
      <c r="J32" s="10">
        <v>0.58743000000000001</v>
      </c>
      <c r="K32" s="16">
        <f t="shared" si="14"/>
        <v>3548.8019485311252</v>
      </c>
      <c r="L32" s="16">
        <f t="shared" si="15"/>
        <v>3772.9410216564097</v>
      </c>
      <c r="M32" s="16">
        <f t="shared" si="16"/>
        <v>2634.8397799955001</v>
      </c>
      <c r="N32" s="16">
        <f t="shared" si="17"/>
        <v>3389.9290820844622</v>
      </c>
      <c r="O32" s="16">
        <f t="shared" si="18"/>
        <v>3411.4217307568865</v>
      </c>
      <c r="P32" s="16">
        <f t="shared" si="19"/>
        <v>3603.7932968969753</v>
      </c>
      <c r="Q32" s="16">
        <f t="shared" si="20"/>
        <v>3246.8753771473557</v>
      </c>
      <c r="R32" s="16">
        <f t="shared" si="21"/>
        <v>3360.9065246642504</v>
      </c>
      <c r="S32" s="16">
        <f t="shared" si="22"/>
        <v>3141.4448056042229</v>
      </c>
      <c r="T32" s="16">
        <f t="shared" si="23"/>
        <v>30110.95356733719</v>
      </c>
      <c r="U32" s="16">
        <f t="shared" si="24"/>
        <v>-0.14300757828877769</v>
      </c>
      <c r="V32" s="16">
        <f>((T32-V31)*$V$3)+V31</f>
        <v>33473.016920143069</v>
      </c>
      <c r="W32" s="16">
        <f t="shared" ref="W32:W95" si="28">(T32-V32)/V32</f>
        <v>-0.10044100180234095</v>
      </c>
      <c r="X32" s="17">
        <f t="shared" ref="X32:X95" si="29">W32^2</f>
        <v>1.0088394843057857E-2</v>
      </c>
      <c r="Y32" s="16">
        <f t="shared" si="3"/>
        <v>3.4899795153914242E-5</v>
      </c>
      <c r="Z32" s="16">
        <f t="shared" si="4"/>
        <v>0.93905197249263173</v>
      </c>
      <c r="AA32" s="16">
        <f t="shared" si="5"/>
        <v>5.3619994392082132E-6</v>
      </c>
      <c r="AB32" s="16">
        <f t="shared" si="6"/>
        <v>1.0739671364223898E-4</v>
      </c>
      <c r="AC32" s="16">
        <f t="shared" si="7"/>
        <v>1.2439592383273589E-3</v>
      </c>
      <c r="AD32" s="16">
        <f t="shared" si="8"/>
        <v>5.5906806272949396E-2</v>
      </c>
      <c r="AE32" s="16">
        <f t="shared" si="9"/>
        <v>3.5242409167748432E-3</v>
      </c>
      <c r="AF32" s="16">
        <f t="shared" si="10"/>
        <v>1.08004938468523E-4</v>
      </c>
      <c r="AG32" s="16">
        <f t="shared" si="11"/>
        <v>1.7357632612903885E-5</v>
      </c>
      <c r="AH32" s="16">
        <f t="shared" si="12"/>
        <v>33842.748783799994</v>
      </c>
      <c r="AI32" s="16">
        <f t="shared" si="13"/>
        <v>29949.417047919622</v>
      </c>
      <c r="AJ32" s="16">
        <f t="shared" si="25"/>
        <v>0.91787336027960764</v>
      </c>
      <c r="AK32" s="16">
        <f>((AH32-AK31)*$AK$3)+AK31</f>
        <v>31812.455730209549</v>
      </c>
      <c r="AL32" s="16">
        <f>(AI32-AK32)/AK32</f>
        <v>-5.8563183492959955E-2</v>
      </c>
      <c r="AM32" s="16">
        <f>AL32^2</f>
        <v>3.4296464608300973E-3</v>
      </c>
      <c r="AN32" s="16">
        <f>AN33</f>
        <v>1.19</v>
      </c>
      <c r="AO32" s="16">
        <f t="shared" si="26"/>
        <v>-1.3330075782887776</v>
      </c>
      <c r="AP32" s="16">
        <f t="shared" si="27"/>
        <v>-0.2721266397203923</v>
      </c>
    </row>
    <row r="33" spans="1:42" x14ac:dyDescent="0.3">
      <c r="A33" s="2">
        <v>44396</v>
      </c>
      <c r="B33" s="4">
        <v>1.1216010000000001</v>
      </c>
      <c r="C33" s="6">
        <v>30820.5</v>
      </c>
      <c r="D33" s="6">
        <v>0.17349990000000001</v>
      </c>
      <c r="E33" s="6">
        <v>3.4300999999999999</v>
      </c>
      <c r="F33" s="6">
        <v>41.612000000000002</v>
      </c>
      <c r="G33" s="6">
        <v>1817.31</v>
      </c>
      <c r="H33" s="6">
        <v>113.09</v>
      </c>
      <c r="I33" s="6">
        <v>3.346454</v>
      </c>
      <c r="J33" s="10">
        <v>0.55723999999999996</v>
      </c>
      <c r="K33" s="16">
        <f t="shared" si="14"/>
        <v>3370.0135163888549</v>
      </c>
      <c r="L33" s="16">
        <f t="shared" si="15"/>
        <v>3659.0170816945629</v>
      </c>
      <c r="M33" s="16">
        <f t="shared" si="16"/>
        <v>2519.1907099627106</v>
      </c>
      <c r="N33" s="16">
        <f t="shared" si="17"/>
        <v>3199.1954395140906</v>
      </c>
      <c r="O33" s="16">
        <f t="shared" si="18"/>
        <v>3371.9585040085412</v>
      </c>
      <c r="P33" s="16">
        <f t="shared" si="19"/>
        <v>3461.4540899684162</v>
      </c>
      <c r="Q33" s="16">
        <f t="shared" si="20"/>
        <v>3078.6378502690909</v>
      </c>
      <c r="R33" s="16">
        <f t="shared" si="21"/>
        <v>3077.0322596861824</v>
      </c>
      <c r="S33" s="16">
        <f t="shared" si="22"/>
        <v>2979.995409623099</v>
      </c>
      <c r="T33" s="16">
        <f t="shared" si="23"/>
        <v>28716.494861115552</v>
      </c>
      <c r="U33" s="16">
        <f t="shared" si="24"/>
        <v>-4.7417319942624108</v>
      </c>
      <c r="V33" s="16">
        <f t="shared" ref="V33:V96" si="30">((T33-V32)*$V$3)+V32</f>
        <v>33166.144529238067</v>
      </c>
      <c r="W33" s="16">
        <f t="shared" si="28"/>
        <v>-0.13416240359803852</v>
      </c>
      <c r="X33" s="17">
        <f t="shared" si="29"/>
        <v>1.799955053920298E-2</v>
      </c>
      <c r="Y33" s="16">
        <f t="shared" si="3"/>
        <v>3.4193963057376125E-5</v>
      </c>
      <c r="Z33" s="16">
        <f t="shared" si="4"/>
        <v>0.93961670719789026</v>
      </c>
      <c r="AA33" s="16">
        <f t="shared" si="5"/>
        <v>5.289447112706259E-6</v>
      </c>
      <c r="AB33" s="16">
        <f t="shared" si="6"/>
        <v>1.0457258212421873E-4</v>
      </c>
      <c r="AC33" s="16">
        <f t="shared" si="7"/>
        <v>1.2686144098868809E-3</v>
      </c>
      <c r="AD33" s="16">
        <f t="shared" si="8"/>
        <v>5.5403865549157147E-2</v>
      </c>
      <c r="AE33" s="16">
        <f t="shared" si="9"/>
        <v>3.4477459293979465E-3</v>
      </c>
      <c r="AF33" s="16">
        <f t="shared" si="10"/>
        <v>1.0202248789828875E-4</v>
      </c>
      <c r="AG33" s="16">
        <f t="shared" si="11"/>
        <v>1.6988433475088083E-5</v>
      </c>
      <c r="AH33" s="16">
        <f t="shared" si="12"/>
        <v>32801.140894900003</v>
      </c>
      <c r="AI33" s="16">
        <f t="shared" si="13"/>
        <v>29060.586167108013</v>
      </c>
      <c r="AJ33" s="16">
        <f t="shared" si="25"/>
        <v>-3.0127031331069185</v>
      </c>
      <c r="AK33" s="16">
        <f t="shared" ref="AK33:AK96" si="31">((AH33-AK32)*$AK$3)+AK32</f>
        <v>31876.241869866997</v>
      </c>
      <c r="AL33" s="16">
        <f t="shared" ref="AL33:AL96" si="32">(AI33-AK33)/AK33</f>
        <v>-8.8330855131973959E-2</v>
      </c>
      <c r="AM33" s="16">
        <f t="shared" ref="AM33:AM96" si="33">AL33^2</f>
        <v>7.80233996834577E-3</v>
      </c>
      <c r="AN33" s="16">
        <v>1.19</v>
      </c>
      <c r="AO33" s="16">
        <f t="shared" si="26"/>
        <v>-5.9317319942624103</v>
      </c>
      <c r="AP33" s="16">
        <f t="shared" si="27"/>
        <v>-4.2027031331069189</v>
      </c>
    </row>
    <row r="34" spans="1:42" x14ac:dyDescent="0.3">
      <c r="A34" s="2">
        <v>44397</v>
      </c>
      <c r="B34" s="4">
        <v>1.0564119999999999</v>
      </c>
      <c r="C34" s="6">
        <v>29788.1</v>
      </c>
      <c r="D34" s="6">
        <v>0.1705805</v>
      </c>
      <c r="E34" s="6">
        <v>3.2593999999999999</v>
      </c>
      <c r="F34" s="6">
        <v>39.46</v>
      </c>
      <c r="G34" s="6">
        <v>1785.01</v>
      </c>
      <c r="H34" s="6">
        <v>107.22</v>
      </c>
      <c r="I34" s="6">
        <v>3.1619380000000001</v>
      </c>
      <c r="J34" s="10">
        <v>0.52841000000000005</v>
      </c>
      <c r="K34" s="16">
        <f t="shared" si="14"/>
        <v>3174.1436739762021</v>
      </c>
      <c r="L34" s="16">
        <f t="shared" si="15"/>
        <v>3536.4503084384032</v>
      </c>
      <c r="M34" s="16">
        <f t="shared" si="16"/>
        <v>2476.8014903800758</v>
      </c>
      <c r="N34" s="16">
        <f t="shared" si="17"/>
        <v>3039.9864772316337</v>
      </c>
      <c r="O34" s="16">
        <f t="shared" si="18"/>
        <v>3197.5747997735516</v>
      </c>
      <c r="P34" s="16">
        <f t="shared" si="19"/>
        <v>3399.9318581499706</v>
      </c>
      <c r="Q34" s="16">
        <f t="shared" si="20"/>
        <v>2918.8394226355285</v>
      </c>
      <c r="R34" s="16">
        <f t="shared" si="21"/>
        <v>2907.3715727536101</v>
      </c>
      <c r="S34" s="16">
        <f t="shared" si="22"/>
        <v>2825.8189907381775</v>
      </c>
      <c r="T34" s="16">
        <f t="shared" si="23"/>
        <v>27476.918594077153</v>
      </c>
      <c r="U34" s="16">
        <f t="shared" si="24"/>
        <v>-4.4125363114811051</v>
      </c>
      <c r="V34" s="16">
        <f t="shared" si="30"/>
        <v>32799.097694711556</v>
      </c>
      <c r="W34" s="16">
        <f t="shared" si="28"/>
        <v>-0.16226602177207264</v>
      </c>
      <c r="X34" s="17">
        <f t="shared" si="29"/>
        <v>2.633026182173475E-2</v>
      </c>
      <c r="Y34" s="16">
        <f t="shared" si="3"/>
        <v>3.3295924968665421E-5</v>
      </c>
      <c r="Z34" s="16">
        <f t="shared" si="4"/>
        <v>0.93885940576129623</v>
      </c>
      <c r="AA34" s="16">
        <f t="shared" si="5"/>
        <v>5.3763451467016962E-6</v>
      </c>
      <c r="AB34" s="16">
        <f t="shared" si="6"/>
        <v>1.0272955801606578E-4</v>
      </c>
      <c r="AC34" s="16">
        <f t="shared" si="7"/>
        <v>1.2436977232969124E-3</v>
      </c>
      <c r="AD34" s="16">
        <f t="shared" si="8"/>
        <v>5.6259829525144994E-2</v>
      </c>
      <c r="AE34" s="16">
        <f t="shared" si="9"/>
        <v>3.3793530129725023E-3</v>
      </c>
      <c r="AF34" s="16">
        <f t="shared" si="10"/>
        <v>9.9657757014850286E-5</v>
      </c>
      <c r="AG34" s="16">
        <f t="shared" si="11"/>
        <v>1.6654392143115089E-5</v>
      </c>
      <c r="AH34" s="16">
        <f t="shared" si="12"/>
        <v>31727.966740499996</v>
      </c>
      <c r="AI34" s="16">
        <f t="shared" si="13"/>
        <v>28067.674328440993</v>
      </c>
      <c r="AJ34" s="16">
        <f t="shared" si="25"/>
        <v>-3.4764294490443755</v>
      </c>
      <c r="AK34" s="16">
        <f t="shared" si="31"/>
        <v>31866.675732488482</v>
      </c>
      <c r="AL34" s="16">
        <f t="shared" si="32"/>
        <v>-0.11921549131572448</v>
      </c>
      <c r="AM34" s="16">
        <f t="shared" si="33"/>
        <v>1.4212333369649579E-2</v>
      </c>
      <c r="AN34" s="16">
        <v>1.23</v>
      </c>
      <c r="AO34" s="16">
        <f t="shared" si="26"/>
        <v>-5.6425363114811056</v>
      </c>
      <c r="AP34" s="16">
        <f t="shared" si="27"/>
        <v>-4.706429449044375</v>
      </c>
    </row>
    <row r="35" spans="1:42" x14ac:dyDescent="0.3">
      <c r="A35" s="2">
        <v>44398</v>
      </c>
      <c r="B35" s="4">
        <v>1.169397</v>
      </c>
      <c r="C35" s="6">
        <v>32125</v>
      </c>
      <c r="D35" s="6">
        <v>0.1904073</v>
      </c>
      <c r="E35" s="6">
        <v>3.4992999999999999</v>
      </c>
      <c r="F35" s="6">
        <v>42.963999999999999</v>
      </c>
      <c r="G35" s="6">
        <v>1995</v>
      </c>
      <c r="H35" s="6">
        <v>117.56</v>
      </c>
      <c r="I35" s="6">
        <v>3.4593120000000002</v>
      </c>
      <c r="J35" s="10">
        <v>0.56955999999999996</v>
      </c>
      <c r="K35" s="16">
        <f t="shared" si="14"/>
        <v>3513.6235577755169</v>
      </c>
      <c r="L35" s="16">
        <f t="shared" si="15"/>
        <v>3813.8876315905918</v>
      </c>
      <c r="M35" s="16">
        <f t="shared" si="16"/>
        <v>2764.6834451724917</v>
      </c>
      <c r="N35" s="16">
        <f t="shared" si="17"/>
        <v>3263.737092647928</v>
      </c>
      <c r="O35" s="16">
        <f t="shared" si="18"/>
        <v>3481.5155523940921</v>
      </c>
      <c r="P35" s="16">
        <f t="shared" si="19"/>
        <v>3799.9025534922444</v>
      </c>
      <c r="Q35" s="16">
        <f t="shared" si="20"/>
        <v>3200.3242167975445</v>
      </c>
      <c r="R35" s="16">
        <f t="shared" si="21"/>
        <v>3180.8041049778444</v>
      </c>
      <c r="S35" s="16">
        <f t="shared" si="22"/>
        <v>3045.8800256710433</v>
      </c>
      <c r="T35" s="16">
        <f t="shared" si="23"/>
        <v>30064.358180519295</v>
      </c>
      <c r="U35" s="16">
        <f t="shared" si="24"/>
        <v>8.999402814308306</v>
      </c>
      <c r="V35" s="16">
        <f t="shared" si="30"/>
        <v>32622.662887344315</v>
      </c>
      <c r="W35" s="16">
        <f t="shared" si="28"/>
        <v>-7.8421087685563898E-2</v>
      </c>
      <c r="X35" s="17">
        <f t="shared" si="29"/>
        <v>6.1498669937869012E-3</v>
      </c>
      <c r="Y35" s="16">
        <f t="shared" si="3"/>
        <v>3.4103734435815307E-5</v>
      </c>
      <c r="Z35" s="16">
        <f t="shared" si="4"/>
        <v>0.93687812500850154</v>
      </c>
      <c r="AA35" s="16">
        <f t="shared" si="5"/>
        <v>5.5529473684647861E-6</v>
      </c>
      <c r="AB35" s="16">
        <f t="shared" si="6"/>
        <v>1.0205191043866924E-4</v>
      </c>
      <c r="AC35" s="16">
        <f t="shared" si="7"/>
        <v>1.2529815334744051E-3</v>
      </c>
      <c r="AD35" s="16">
        <f t="shared" si="8"/>
        <v>5.8181225195080483E-2</v>
      </c>
      <c r="AE35" s="16">
        <f t="shared" si="9"/>
        <v>3.4284635759065977E-3</v>
      </c>
      <c r="AF35" s="16">
        <f t="shared" si="10"/>
        <v>1.0088571954488435E-4</v>
      </c>
      <c r="AG35" s="16">
        <f t="shared" si="11"/>
        <v>1.6610375249177965E-5</v>
      </c>
      <c r="AH35" s="16">
        <f t="shared" si="12"/>
        <v>34289.411976299998</v>
      </c>
      <c r="AI35" s="16">
        <f t="shared" si="13"/>
        <v>30213.738949943046</v>
      </c>
      <c r="AJ35" s="16">
        <f t="shared" si="25"/>
        <v>7.3678218673692282</v>
      </c>
      <c r="AK35" s="16">
        <f t="shared" si="31"/>
        <v>32022.981296605354</v>
      </c>
      <c r="AL35" s="16">
        <f t="shared" si="32"/>
        <v>-5.6498248239432322E-2</v>
      </c>
      <c r="AM35" s="16">
        <f t="shared" si="33"/>
        <v>3.1920520541245173E-3</v>
      </c>
      <c r="AN35" s="16">
        <v>1.3</v>
      </c>
      <c r="AO35" s="16">
        <f t="shared" si="26"/>
        <v>7.6994028143083062</v>
      </c>
      <c r="AP35" s="16">
        <f t="shared" si="27"/>
        <v>6.0678218673692284</v>
      </c>
    </row>
    <row r="36" spans="1:42" x14ac:dyDescent="0.3">
      <c r="A36" s="2">
        <v>44399</v>
      </c>
      <c r="B36" s="4">
        <v>1.1839740000000001</v>
      </c>
      <c r="C36" s="6">
        <v>32283.3</v>
      </c>
      <c r="D36" s="6">
        <v>0.1909662</v>
      </c>
      <c r="E36" s="6">
        <v>3.5529000000000002</v>
      </c>
      <c r="F36" s="6">
        <v>43.351999999999997</v>
      </c>
      <c r="G36" s="6">
        <v>2018.2</v>
      </c>
      <c r="H36" s="6">
        <v>120.25</v>
      </c>
      <c r="I36" s="6">
        <v>3.5640079999999998</v>
      </c>
      <c r="J36" s="10">
        <v>0.59331999999999996</v>
      </c>
      <c r="K36" s="16">
        <f t="shared" si="14"/>
        <v>3557.4222767748765</v>
      </c>
      <c r="L36" s="16">
        <f t="shared" si="15"/>
        <v>3832.6810451962197</v>
      </c>
      <c r="M36" s="16">
        <f t="shared" si="16"/>
        <v>2772.7985834970564</v>
      </c>
      <c r="N36" s="16">
        <f t="shared" si="17"/>
        <v>3313.7288933411892</v>
      </c>
      <c r="O36" s="16">
        <f t="shared" si="18"/>
        <v>3512.9564804810693</v>
      </c>
      <c r="P36" s="16">
        <f t="shared" si="19"/>
        <v>3844.0918964701991</v>
      </c>
      <c r="Q36" s="16">
        <f t="shared" si="20"/>
        <v>3273.5538199209318</v>
      </c>
      <c r="R36" s="16">
        <f t="shared" si="21"/>
        <v>3277.0710697889858</v>
      </c>
      <c r="S36" s="16">
        <f t="shared" si="22"/>
        <v>3172.9432137635076</v>
      </c>
      <c r="T36" s="16">
        <f t="shared" si="23"/>
        <v>30557.247279234038</v>
      </c>
      <c r="U36" s="16">
        <f t="shared" si="24"/>
        <v>1.6261527765554598</v>
      </c>
      <c r="V36" s="16">
        <f t="shared" si="30"/>
        <v>32489.410267466232</v>
      </c>
      <c r="W36" s="16">
        <f t="shared" si="28"/>
        <v>-5.9470546628142246E-2</v>
      </c>
      <c r="X36" s="17">
        <f t="shared" si="29"/>
        <v>3.5367459162500411E-3</v>
      </c>
      <c r="Y36" s="16">
        <f t="shared" si="3"/>
        <v>3.4343782907001571E-5</v>
      </c>
      <c r="Z36" s="16">
        <f t="shared" si="4"/>
        <v>0.93644847498475792</v>
      </c>
      <c r="AA36" s="16">
        <f t="shared" si="5"/>
        <v>5.5393967396032713E-6</v>
      </c>
      <c r="AB36" s="16">
        <f t="shared" si="6"/>
        <v>1.0305971777276012E-4</v>
      </c>
      <c r="AC36" s="16">
        <f t="shared" si="7"/>
        <v>1.2575205845604144E-3</v>
      </c>
      <c r="AD36" s="16">
        <f t="shared" si="8"/>
        <v>5.8542351996674395E-2</v>
      </c>
      <c r="AE36" s="16">
        <f t="shared" si="9"/>
        <v>3.4881170486572668E-3</v>
      </c>
      <c r="AF36" s="16">
        <f t="shared" si="10"/>
        <v>1.0338192986570385E-4</v>
      </c>
      <c r="AG36" s="16">
        <f t="shared" si="11"/>
        <v>1.7210558064942449E-5</v>
      </c>
      <c r="AH36" s="16">
        <f t="shared" si="12"/>
        <v>34474.187168199998</v>
      </c>
      <c r="AI36" s="16">
        <f t="shared" si="13"/>
        <v>30350.271975928856</v>
      </c>
      <c r="AJ36" s="16">
        <f t="shared" si="25"/>
        <v>0.45087257330663116</v>
      </c>
      <c r="AK36" s="16">
        <f t="shared" si="31"/>
        <v>32181.123610901785</v>
      </c>
      <c r="AL36" s="16">
        <f t="shared" si="32"/>
        <v>-5.6892097899052335E-2</v>
      </c>
      <c r="AM36" s="16">
        <f t="shared" si="33"/>
        <v>3.2367108033553552E-3</v>
      </c>
      <c r="AN36" s="16">
        <v>1.27</v>
      </c>
      <c r="AO36" s="16">
        <f t="shared" si="26"/>
        <v>0.35615277655545974</v>
      </c>
      <c r="AP36" s="16">
        <f t="shared" si="27"/>
        <v>-0.8191274266933688</v>
      </c>
    </row>
    <row r="37" spans="1:42" x14ac:dyDescent="0.3">
      <c r="A37" s="2">
        <v>44400</v>
      </c>
      <c r="B37" s="4">
        <v>1.2068810000000001</v>
      </c>
      <c r="C37" s="6">
        <v>33639</v>
      </c>
      <c r="D37" s="6">
        <v>0.194797</v>
      </c>
      <c r="E37" s="6">
        <v>3.6448</v>
      </c>
      <c r="F37" s="6">
        <v>45.847999999999999</v>
      </c>
      <c r="G37" s="6">
        <v>2124.0300000000002</v>
      </c>
      <c r="H37" s="6">
        <v>124.33</v>
      </c>
      <c r="I37" s="6">
        <v>3.7031489999999998</v>
      </c>
      <c r="J37" s="10">
        <v>0.60912999999999995</v>
      </c>
      <c r="K37" s="16">
        <f t="shared" si="14"/>
        <v>3626.2496936726138</v>
      </c>
      <c r="L37" s="16">
        <f t="shared" si="15"/>
        <v>3993.6300712552816</v>
      </c>
      <c r="M37" s="16">
        <f t="shared" si="16"/>
        <v>2828.4211848456748</v>
      </c>
      <c r="N37" s="16">
        <f t="shared" si="17"/>
        <v>3399.4424471417619</v>
      </c>
      <c r="O37" s="16">
        <f t="shared" si="18"/>
        <v>3715.2156467313175</v>
      </c>
      <c r="P37" s="16">
        <f t="shared" si="19"/>
        <v>4045.6676795459312</v>
      </c>
      <c r="Q37" s="16">
        <f t="shared" si="20"/>
        <v>3384.6232551415337</v>
      </c>
      <c r="R37" s="16">
        <f t="shared" si="21"/>
        <v>3405.0098807348395</v>
      </c>
      <c r="S37" s="16">
        <f t="shared" si="22"/>
        <v>3257.4915725068522</v>
      </c>
      <c r="T37" s="16">
        <f t="shared" si="23"/>
        <v>31655.751431575809</v>
      </c>
      <c r="U37" s="16">
        <f t="shared" si="24"/>
        <v>3.5317967578222969</v>
      </c>
      <c r="V37" s="16">
        <f t="shared" si="30"/>
        <v>32435.625826441043</v>
      </c>
      <c r="W37" s="16">
        <f t="shared" si="28"/>
        <v>-2.4043759754729058E-2</v>
      </c>
      <c r="X37" s="17">
        <f t="shared" si="29"/>
        <v>5.781023831431287E-4</v>
      </c>
      <c r="Y37" s="16">
        <f t="shared" si="3"/>
        <v>3.3578041550551034E-5</v>
      </c>
      <c r="Z37" s="16">
        <f t="shared" si="4"/>
        <v>0.93590978706184469</v>
      </c>
      <c r="AA37" s="16">
        <f t="shared" si="5"/>
        <v>5.4196741517371549E-6</v>
      </c>
      <c r="AB37" s="16">
        <f t="shared" si="6"/>
        <v>1.0140622467620951E-4</v>
      </c>
      <c r="AC37" s="16">
        <f t="shared" si="7"/>
        <v>1.2755905917896325E-3</v>
      </c>
      <c r="AD37" s="16">
        <f t="shared" si="8"/>
        <v>5.9095111775408604E-2</v>
      </c>
      <c r="AE37" s="16">
        <f t="shared" si="9"/>
        <v>3.4591296954546553E-3</v>
      </c>
      <c r="AF37" s="16">
        <f t="shared" si="10"/>
        <v>1.0302962014472139E-4</v>
      </c>
      <c r="AG37" s="16">
        <f t="shared" si="11"/>
        <v>1.6947314979428088E-5</v>
      </c>
      <c r="AH37" s="16">
        <f t="shared" si="12"/>
        <v>35942.566756999993</v>
      </c>
      <c r="AI37" s="16">
        <f t="shared" si="13"/>
        <v>31609.078477153198</v>
      </c>
      <c r="AJ37" s="16">
        <f t="shared" si="25"/>
        <v>4.0638894131797496</v>
      </c>
      <c r="AK37" s="16">
        <f t="shared" si="31"/>
        <v>32423.797362262958</v>
      </c>
      <c r="AL37" s="16">
        <f t="shared" si="32"/>
        <v>-2.512718902129538E-2</v>
      </c>
      <c r="AM37" s="16">
        <f t="shared" si="33"/>
        <v>6.313756281119071E-4</v>
      </c>
      <c r="AN37" s="16">
        <v>1.3</v>
      </c>
      <c r="AO37" s="16">
        <f t="shared" si="26"/>
        <v>2.2317967578222966</v>
      </c>
      <c r="AP37" s="16">
        <f t="shared" si="27"/>
        <v>2.7638894131797498</v>
      </c>
    </row>
    <row r="38" spans="1:42" x14ac:dyDescent="0.3">
      <c r="A38" s="2">
        <v>44401</v>
      </c>
      <c r="B38" s="4">
        <v>1.233203</v>
      </c>
      <c r="C38" s="6">
        <v>34284.6</v>
      </c>
      <c r="D38" s="6">
        <v>0.197161</v>
      </c>
      <c r="E38" s="6">
        <v>3.6707000000000001</v>
      </c>
      <c r="F38" s="6">
        <v>49.655999999999999</v>
      </c>
      <c r="G38" s="6">
        <v>2187</v>
      </c>
      <c r="H38" s="6">
        <v>126.11</v>
      </c>
      <c r="I38" s="6">
        <v>3.7285279999999998</v>
      </c>
      <c r="J38" s="10">
        <v>0.60962000000000005</v>
      </c>
      <c r="K38" s="16">
        <f t="shared" si="14"/>
        <v>3705.3379753150048</v>
      </c>
      <c r="L38" s="16">
        <f t="shared" si="15"/>
        <v>4070.275856623527</v>
      </c>
      <c r="M38" s="16">
        <f t="shared" si="16"/>
        <v>2862.74608554217</v>
      </c>
      <c r="N38" s="16">
        <f t="shared" si="17"/>
        <v>3423.5989329245135</v>
      </c>
      <c r="O38" s="16">
        <f t="shared" si="18"/>
        <v>4023.7905285746447</v>
      </c>
      <c r="P38" s="16">
        <f t="shared" si="19"/>
        <v>4165.6074608960089</v>
      </c>
      <c r="Q38" s="16">
        <f t="shared" si="20"/>
        <v>3433.0800185466005</v>
      </c>
      <c r="R38" s="16">
        <f t="shared" si="21"/>
        <v>3428.3456270856263</v>
      </c>
      <c r="S38" s="16">
        <f t="shared" si="22"/>
        <v>3260.111983372396</v>
      </c>
      <c r="T38" s="16">
        <f t="shared" si="23"/>
        <v>32372.894468880491</v>
      </c>
      <c r="U38" s="16">
        <f t="shared" si="24"/>
        <v>2.2401630316366474</v>
      </c>
      <c r="V38" s="16">
        <f t="shared" si="30"/>
        <v>32431.578642082299</v>
      </c>
      <c r="W38" s="16">
        <f t="shared" si="28"/>
        <v>-1.8094763085525693E-3</v>
      </c>
      <c r="X38" s="17">
        <f t="shared" si="29"/>
        <v>3.2742045112130329E-6</v>
      </c>
      <c r="Y38" s="16">
        <f t="shared" si="3"/>
        <v>3.3641857026762863E-5</v>
      </c>
      <c r="Z38" s="16">
        <f t="shared" si="4"/>
        <v>0.93528608949196035</v>
      </c>
      <c r="AA38" s="16">
        <f t="shared" si="5"/>
        <v>5.3785647401551841E-6</v>
      </c>
      <c r="AB38" s="16">
        <f t="shared" si="6"/>
        <v>1.001369317039761E-4</v>
      </c>
      <c r="AC38" s="16">
        <f t="shared" si="7"/>
        <v>1.3546188685244333E-3</v>
      </c>
      <c r="AD38" s="16">
        <f t="shared" si="8"/>
        <v>5.9661500432232471E-2</v>
      </c>
      <c r="AE38" s="16">
        <f t="shared" si="9"/>
        <v>3.4402888978092533E-3</v>
      </c>
      <c r="AF38" s="16">
        <f t="shared" si="10"/>
        <v>1.0171448325724319E-4</v>
      </c>
      <c r="AG38" s="16">
        <f t="shared" si="11"/>
        <v>1.6630472745083478E-5</v>
      </c>
      <c r="AH38" s="16">
        <f t="shared" si="12"/>
        <v>36656.805212000007</v>
      </c>
      <c r="AI38" s="16">
        <f t="shared" si="13"/>
        <v>32196.891084532675</v>
      </c>
      <c r="AJ38" s="16">
        <f t="shared" si="25"/>
        <v>1.8425524806536659</v>
      </c>
      <c r="AK38" s="16">
        <f t="shared" si="31"/>
        <v>32696.894642891155</v>
      </c>
      <c r="AL38" s="16">
        <f t="shared" si="32"/>
        <v>-1.5292080909193881E-2</v>
      </c>
      <c r="AM38" s="16">
        <f t="shared" si="33"/>
        <v>2.3384773853333196E-4</v>
      </c>
      <c r="AN38" s="16">
        <f>AN37</f>
        <v>1.3</v>
      </c>
      <c r="AO38" s="16">
        <f t="shared" si="26"/>
        <v>0.94016303163664738</v>
      </c>
      <c r="AP38" s="16">
        <f t="shared" si="27"/>
        <v>0.5425524806536659</v>
      </c>
    </row>
    <row r="39" spans="1:42" x14ac:dyDescent="0.3">
      <c r="A39" s="2">
        <v>44402</v>
      </c>
      <c r="B39" s="4">
        <v>1.2297929999999999</v>
      </c>
      <c r="C39" s="6">
        <v>35413.599999999999</v>
      </c>
      <c r="D39" s="6">
        <v>0.19803660000000001</v>
      </c>
      <c r="E39" s="6">
        <v>3.6566000000000001</v>
      </c>
      <c r="F39" s="6">
        <v>48.63</v>
      </c>
      <c r="G39" s="6">
        <v>2192.33</v>
      </c>
      <c r="H39" s="6">
        <v>127.73</v>
      </c>
      <c r="I39" s="6">
        <v>3.7808700000000002</v>
      </c>
      <c r="J39" s="10">
        <v>0.60677999999999999</v>
      </c>
      <c r="K39" s="16">
        <f t="shared" si="14"/>
        <v>3695.0921337983814</v>
      </c>
      <c r="L39" s="16">
        <f t="shared" si="15"/>
        <v>4204.3110048279095</v>
      </c>
      <c r="M39" s="16">
        <f t="shared" si="16"/>
        <v>2875.4596570522594</v>
      </c>
      <c r="N39" s="16">
        <f t="shared" si="17"/>
        <v>3410.4481047570698</v>
      </c>
      <c r="O39" s="16">
        <f t="shared" si="18"/>
        <v>3940.6503424477401</v>
      </c>
      <c r="P39" s="16">
        <f t="shared" si="19"/>
        <v>4175.7595815025825</v>
      </c>
      <c r="Q39" s="16">
        <f t="shared" si="20"/>
        <v>3477.1811178253693</v>
      </c>
      <c r="R39" s="16">
        <f t="shared" si="21"/>
        <v>3476.4735925489181</v>
      </c>
      <c r="S39" s="16">
        <f t="shared" si="22"/>
        <v>3244.9242959067979</v>
      </c>
      <c r="T39" s="16">
        <f t="shared" si="23"/>
        <v>32500.299830667027</v>
      </c>
      <c r="U39" s="16">
        <f t="shared" si="24"/>
        <v>0.39278326575888028</v>
      </c>
      <c r="V39" s="16">
        <f t="shared" si="30"/>
        <v>32436.01226715228</v>
      </c>
      <c r="W39" s="16">
        <f t="shared" si="28"/>
        <v>1.981981107457224E-3</v>
      </c>
      <c r="X39" s="17">
        <f t="shared" si="29"/>
        <v>3.9282491103173642E-6</v>
      </c>
      <c r="Y39" s="16">
        <f t="shared" si="3"/>
        <v>3.2541298217577483E-5</v>
      </c>
      <c r="Z39" s="16">
        <f t="shared" si="4"/>
        <v>0.93707194508181613</v>
      </c>
      <c r="AA39" s="16">
        <f t="shared" si="5"/>
        <v>5.2402055131189601E-6</v>
      </c>
      <c r="AB39" s="16">
        <f t="shared" si="6"/>
        <v>9.6756536313342024E-5</v>
      </c>
      <c r="AC39" s="16">
        <f t="shared" si="7"/>
        <v>1.2867883719624303E-3</v>
      </c>
      <c r="AD39" s="16">
        <f t="shared" si="8"/>
        <v>5.8010790695134581E-2</v>
      </c>
      <c r="AE39" s="16">
        <f t="shared" si="9"/>
        <v>3.3798371118807574E-3</v>
      </c>
      <c r="AF39" s="16">
        <f t="shared" si="10"/>
        <v>1.000448190808471E-4</v>
      </c>
      <c r="AG39" s="16">
        <f t="shared" si="11"/>
        <v>1.6055880081006858E-5</v>
      </c>
      <c r="AH39" s="16">
        <f t="shared" si="12"/>
        <v>37791.762079600005</v>
      </c>
      <c r="AI39" s="16">
        <f t="shared" si="13"/>
        <v>33312.764897082503</v>
      </c>
      <c r="AJ39" s="16">
        <f t="shared" si="25"/>
        <v>3.4070756057546578</v>
      </c>
      <c r="AK39" s="16">
        <f t="shared" si="31"/>
        <v>33025.59576784011</v>
      </c>
      <c r="AL39" s="16">
        <f t="shared" si="32"/>
        <v>8.6953504566913663E-3</v>
      </c>
      <c r="AM39" s="16">
        <f t="shared" si="33"/>
        <v>7.5609119564682754E-5</v>
      </c>
      <c r="AN39" s="16">
        <f>AN40</f>
        <v>1.29</v>
      </c>
      <c r="AO39" s="16">
        <f t="shared" si="26"/>
        <v>-0.8972167342411197</v>
      </c>
      <c r="AP39" s="16">
        <f t="shared" si="27"/>
        <v>2.1170756057546578</v>
      </c>
    </row>
    <row r="40" spans="1:42" x14ac:dyDescent="0.3">
      <c r="A40" s="2">
        <v>44403</v>
      </c>
      <c r="B40" s="4">
        <v>1.2553859999999999</v>
      </c>
      <c r="C40" s="6">
        <v>37274.9</v>
      </c>
      <c r="D40" s="6">
        <v>0.2037301</v>
      </c>
      <c r="E40" s="6">
        <v>3.6937000000000002</v>
      </c>
      <c r="F40" s="6">
        <v>48.503999999999998</v>
      </c>
      <c r="G40" s="6">
        <v>2229.46</v>
      </c>
      <c r="H40" s="6">
        <v>131.44999999999999</v>
      </c>
      <c r="I40" s="6">
        <v>3.8</v>
      </c>
      <c r="J40" s="10">
        <v>0.62558000000000002</v>
      </c>
      <c r="K40" s="16">
        <f t="shared" si="14"/>
        <v>3771.9900287939636</v>
      </c>
      <c r="L40" s="16">
        <f t="shared" si="15"/>
        <v>4425.2849829969236</v>
      </c>
      <c r="M40" s="16">
        <f t="shared" si="16"/>
        <v>2958.1283635308951</v>
      </c>
      <c r="N40" s="16">
        <f t="shared" si="17"/>
        <v>3445.0506384458754</v>
      </c>
      <c r="O40" s="16">
        <f t="shared" si="18"/>
        <v>3930.4401441514533</v>
      </c>
      <c r="P40" s="16">
        <f t="shared" si="19"/>
        <v>4246.4815773979044</v>
      </c>
      <c r="Q40" s="16">
        <f t="shared" si="20"/>
        <v>3578.4503087618</v>
      </c>
      <c r="R40" s="16">
        <f t="shared" si="21"/>
        <v>3494.0634435158809</v>
      </c>
      <c r="S40" s="16">
        <f t="shared" si="22"/>
        <v>3345.4625087072327</v>
      </c>
      <c r="T40" s="16">
        <f t="shared" si="23"/>
        <v>33195.351996301928</v>
      </c>
      <c r="U40" s="16">
        <f t="shared" si="24"/>
        <v>2.1160551158002812</v>
      </c>
      <c r="V40" s="16">
        <f t="shared" si="30"/>
        <v>32485.001927097419</v>
      </c>
      <c r="W40" s="16">
        <f t="shared" si="28"/>
        <v>2.1867016378779074E-2</v>
      </c>
      <c r="X40" s="17">
        <f t="shared" si="29"/>
        <v>4.7816640530979227E-4</v>
      </c>
      <c r="Y40" s="16">
        <f t="shared" si="3"/>
        <v>3.1626679174535776E-5</v>
      </c>
      <c r="Z40" s="16">
        <f t="shared" si="4"/>
        <v>0.93905882618007819</v>
      </c>
      <c r="AA40" s="16">
        <f t="shared" si="5"/>
        <v>5.1325301627516091E-6</v>
      </c>
      <c r="AB40" s="16">
        <f t="shared" si="6"/>
        <v>9.3054618154880494E-5</v>
      </c>
      <c r="AC40" s="16">
        <f t="shared" si="7"/>
        <v>1.2219512139546587E-3</v>
      </c>
      <c r="AD40" s="16">
        <f t="shared" si="8"/>
        <v>5.6166323467412044E-2</v>
      </c>
      <c r="AE40" s="16">
        <f t="shared" si="9"/>
        <v>3.3115925918344854E-3</v>
      </c>
      <c r="AF40" s="16">
        <f t="shared" si="10"/>
        <v>9.5732612011951654E-5</v>
      </c>
      <c r="AG40" s="16">
        <f t="shared" si="11"/>
        <v>1.5760107216430715E-5</v>
      </c>
      <c r="AH40" s="16">
        <f t="shared" si="12"/>
        <v>39693.892396100004</v>
      </c>
      <c r="AI40" s="16">
        <f t="shared" si="13"/>
        <v>35129.039747973649</v>
      </c>
      <c r="AJ40" s="16">
        <f t="shared" si="25"/>
        <v>5.308747788231365</v>
      </c>
      <c r="AK40" s="16">
        <f t="shared" si="31"/>
        <v>33455.808453534293</v>
      </c>
      <c r="AL40" s="16">
        <f t="shared" si="32"/>
        <v>5.0013177734540587E-2</v>
      </c>
      <c r="AM40" s="16">
        <f t="shared" si="33"/>
        <v>2.5013179471067462E-3</v>
      </c>
      <c r="AN40" s="16">
        <v>1.29</v>
      </c>
      <c r="AO40" s="16">
        <f t="shared" si="26"/>
        <v>0.82605511580028113</v>
      </c>
      <c r="AP40" s="16">
        <f t="shared" si="27"/>
        <v>4.0187477882313649</v>
      </c>
    </row>
    <row r="41" spans="1:42" x14ac:dyDescent="0.3">
      <c r="A41" s="2">
        <v>44404</v>
      </c>
      <c r="B41" s="4">
        <v>1.280465</v>
      </c>
      <c r="C41" s="6">
        <v>39506.199999999997</v>
      </c>
      <c r="D41" s="6">
        <v>0.20602490000000001</v>
      </c>
      <c r="E41" s="6">
        <v>3.7555000000000001</v>
      </c>
      <c r="F41" s="6">
        <v>49.584000000000003</v>
      </c>
      <c r="G41" s="6">
        <v>2301.73</v>
      </c>
      <c r="H41" s="6">
        <v>134.63999999999999</v>
      </c>
      <c r="I41" s="6">
        <v>3.929351</v>
      </c>
      <c r="J41" s="10">
        <v>0.64500000000000002</v>
      </c>
      <c r="K41" s="16">
        <f t="shared" si="14"/>
        <v>3847.3435359480372</v>
      </c>
      <c r="L41" s="16">
        <f t="shared" si="15"/>
        <v>4690.1854490628557</v>
      </c>
      <c r="M41" s="16">
        <f t="shared" si="16"/>
        <v>2991.4484913305218</v>
      </c>
      <c r="N41" s="16">
        <f t="shared" si="17"/>
        <v>3502.6904384989266</v>
      </c>
      <c r="O41" s="16">
        <f t="shared" si="18"/>
        <v>4017.9561295481953</v>
      </c>
      <c r="P41" s="16">
        <f t="shared" si="19"/>
        <v>4384.1351902003526</v>
      </c>
      <c r="Q41" s="16">
        <f t="shared" si="20"/>
        <v>3665.2913622798687</v>
      </c>
      <c r="R41" s="16">
        <f t="shared" si="21"/>
        <v>3613.0004436427816</v>
      </c>
      <c r="S41" s="16">
        <f t="shared" si="22"/>
        <v>3449.3163434191711</v>
      </c>
      <c r="T41" s="16">
        <f t="shared" si="23"/>
        <v>34161.367383930708</v>
      </c>
      <c r="U41" s="16">
        <f t="shared" si="24"/>
        <v>2.8685530912705355</v>
      </c>
      <c r="V41" s="16">
        <f t="shared" si="30"/>
        <v>32593.154537215694</v>
      </c>
      <c r="W41" s="16">
        <f t="shared" si="28"/>
        <v>4.811479186294744E-2</v>
      </c>
      <c r="X41" s="17">
        <f t="shared" si="29"/>
        <v>2.3150331960147532E-3</v>
      </c>
      <c r="Y41" s="16">
        <f t="shared" si="3"/>
        <v>3.0485831726639964E-5</v>
      </c>
      <c r="Z41" s="16">
        <f t="shared" si="4"/>
        <v>0.94057968422329674</v>
      </c>
      <c r="AA41" s="16">
        <f t="shared" si="5"/>
        <v>4.9051246483877551E-6</v>
      </c>
      <c r="AB41" s="16">
        <f t="shared" si="6"/>
        <v>8.9412472070221662E-5</v>
      </c>
      <c r="AC41" s="16">
        <f t="shared" si="7"/>
        <v>1.1805160471654564E-3</v>
      </c>
      <c r="AD41" s="16">
        <f t="shared" si="8"/>
        <v>5.4800524387748989E-2</v>
      </c>
      <c r="AE41" s="16">
        <f t="shared" si="9"/>
        <v>3.2055639034841285E-3</v>
      </c>
      <c r="AF41" s="16">
        <f t="shared" si="10"/>
        <v>9.3551587416215577E-5</v>
      </c>
      <c r="AG41" s="16">
        <f t="shared" si="11"/>
        <v>1.535642244316149E-5</v>
      </c>
      <c r="AH41" s="16">
        <f t="shared" si="12"/>
        <v>42001.970340899999</v>
      </c>
      <c r="AI41" s="16">
        <f t="shared" si="13"/>
        <v>37285.356017030135</v>
      </c>
      <c r="AJ41" s="16">
        <f t="shared" si="25"/>
        <v>5.9572517823397888</v>
      </c>
      <c r="AK41" s="16">
        <f t="shared" si="31"/>
        <v>34007.173736590143</v>
      </c>
      <c r="AL41" s="16">
        <f t="shared" si="32"/>
        <v>9.6396786920073294E-2</v>
      </c>
      <c r="AM41" s="16">
        <f t="shared" si="33"/>
        <v>9.2923405285140134E-3</v>
      </c>
      <c r="AN41" s="16">
        <v>1.25</v>
      </c>
      <c r="AO41" s="16">
        <f t="shared" si="26"/>
        <v>1.6185530912705355</v>
      </c>
      <c r="AP41" s="16">
        <f t="shared" si="27"/>
        <v>4.7072517823397888</v>
      </c>
    </row>
    <row r="42" spans="1:42" x14ac:dyDescent="0.3">
      <c r="A42" s="2">
        <v>44405</v>
      </c>
      <c r="B42" s="4">
        <v>1.2865629999999999</v>
      </c>
      <c r="C42" s="6">
        <v>40011</v>
      </c>
      <c r="D42" s="6">
        <v>0.2055999</v>
      </c>
      <c r="E42" s="6">
        <v>3.915</v>
      </c>
      <c r="F42" s="6">
        <v>49.228999999999999</v>
      </c>
      <c r="G42" s="6">
        <v>2300.1</v>
      </c>
      <c r="H42" s="6">
        <v>140.43</v>
      </c>
      <c r="I42" s="6">
        <v>3.915991</v>
      </c>
      <c r="J42" s="10">
        <v>0.73363999999999996</v>
      </c>
      <c r="K42" s="16">
        <f t="shared" si="14"/>
        <v>3865.6658648537168</v>
      </c>
      <c r="L42" s="16">
        <f t="shared" si="15"/>
        <v>4750.1154249827605</v>
      </c>
      <c r="M42" s="16">
        <f t="shared" si="16"/>
        <v>2985.2775595217186</v>
      </c>
      <c r="N42" s="16">
        <f t="shared" si="17"/>
        <v>3651.4533528753286</v>
      </c>
      <c r="O42" s="16">
        <f t="shared" si="18"/>
        <v>3989.189301015007</v>
      </c>
      <c r="P42" s="16">
        <f t="shared" si="19"/>
        <v>4381.0305079135396</v>
      </c>
      <c r="Q42" s="16">
        <f t="shared" si="20"/>
        <v>3822.9119578502828</v>
      </c>
      <c r="R42" s="16">
        <f t="shared" si="21"/>
        <v>3600.7160521676838</v>
      </c>
      <c r="S42" s="16">
        <f t="shared" si="22"/>
        <v>3923.3433212186674</v>
      </c>
      <c r="T42" s="16">
        <f t="shared" si="23"/>
        <v>34969.703342398709</v>
      </c>
      <c r="U42" s="16">
        <f t="shared" si="24"/>
        <v>2.3386670913689716</v>
      </c>
      <c r="V42" s="16">
        <f t="shared" si="30"/>
        <v>32746.480266582341</v>
      </c>
      <c r="W42" s="16">
        <f t="shared" si="28"/>
        <v>6.7891970609285868E-2</v>
      </c>
      <c r="X42" s="17">
        <f t="shared" si="29"/>
        <v>4.609319673212136E-3</v>
      </c>
      <c r="Y42" s="16">
        <f t="shared" si="3"/>
        <v>3.0264368631208732E-5</v>
      </c>
      <c r="Z42" s="16">
        <f t="shared" si="4"/>
        <v>0.94119576989490028</v>
      </c>
      <c r="AA42" s="16">
        <f t="shared" si="5"/>
        <v>4.8364138904504887E-6</v>
      </c>
      <c r="AB42" s="16">
        <f t="shared" si="6"/>
        <v>9.2094210070693929E-5</v>
      </c>
      <c r="AC42" s="16">
        <f t="shared" si="7"/>
        <v>1.1580347043602022E-3</v>
      </c>
      <c r="AD42" s="16">
        <f t="shared" si="8"/>
        <v>5.4106230544981634E-2</v>
      </c>
      <c r="AE42" s="16">
        <f t="shared" si="9"/>
        <v>3.3033946156392209E-3</v>
      </c>
      <c r="AF42" s="16">
        <f t="shared" si="10"/>
        <v>9.2117521785171588E-5</v>
      </c>
      <c r="AG42" s="16">
        <f t="shared" si="11"/>
        <v>1.7257725741063573E-5</v>
      </c>
      <c r="AH42" s="16">
        <f t="shared" si="12"/>
        <v>42510.815793900001</v>
      </c>
      <c r="AI42" s="16">
        <f t="shared" si="13"/>
        <v>37783.155368610271</v>
      </c>
      <c r="AJ42" s="16">
        <f t="shared" si="25"/>
        <v>1.3262728653537827</v>
      </c>
      <c r="AK42" s="16">
        <f t="shared" si="31"/>
        <v>34555.795804803682</v>
      </c>
      <c r="AL42" s="16">
        <f t="shared" si="32"/>
        <v>9.3395608135812228E-2</v>
      </c>
      <c r="AM42" s="16">
        <f t="shared" si="33"/>
        <v>8.7227396190581955E-3</v>
      </c>
      <c r="AN42" s="16">
        <v>1.26</v>
      </c>
      <c r="AO42" s="16">
        <f t="shared" si="26"/>
        <v>1.0786670913689715</v>
      </c>
      <c r="AP42" s="16">
        <f t="shared" si="27"/>
        <v>6.6272865353782739E-2</v>
      </c>
    </row>
    <row r="43" spans="1:42" x14ac:dyDescent="0.3">
      <c r="A43" s="2">
        <v>44406</v>
      </c>
      <c r="B43" s="4">
        <v>1.2840009999999999</v>
      </c>
      <c r="C43" s="6">
        <v>40000</v>
      </c>
      <c r="D43" s="6">
        <v>0.20499970000000001</v>
      </c>
      <c r="E43" s="6">
        <v>3.9579</v>
      </c>
      <c r="F43" s="6">
        <v>49.4</v>
      </c>
      <c r="G43" s="6">
        <v>2381.58</v>
      </c>
      <c r="H43" s="6">
        <v>141.4</v>
      </c>
      <c r="I43" s="6">
        <v>4.0918799999999997</v>
      </c>
      <c r="J43" s="10">
        <v>0.74995000000000001</v>
      </c>
      <c r="K43" s="16">
        <f t="shared" si="14"/>
        <v>3857.9679628110225</v>
      </c>
      <c r="L43" s="16">
        <f t="shared" si="15"/>
        <v>4748.8095023696087</v>
      </c>
      <c r="M43" s="16">
        <f t="shared" si="16"/>
        <v>2976.5627518237338</v>
      </c>
      <c r="N43" s="16">
        <f t="shared" si="17"/>
        <v>3691.4654470869127</v>
      </c>
      <c r="O43" s="16">
        <f t="shared" si="18"/>
        <v>4003.0459987028244</v>
      </c>
      <c r="P43" s="16">
        <f t="shared" si="19"/>
        <v>4536.2265279930116</v>
      </c>
      <c r="Q43" s="16">
        <f t="shared" si="20"/>
        <v>3849.3181716159647</v>
      </c>
      <c r="R43" s="16">
        <f t="shared" si="21"/>
        <v>3762.4442955930949</v>
      </c>
      <c r="S43" s="16">
        <f t="shared" si="22"/>
        <v>4010.5655686003215</v>
      </c>
      <c r="T43" s="16">
        <f t="shared" si="23"/>
        <v>35436.406226596497</v>
      </c>
      <c r="U43" s="16">
        <f t="shared" si="24"/>
        <v>1.3257648317174269</v>
      </c>
      <c r="V43" s="16">
        <f t="shared" si="30"/>
        <v>32920.023876905834</v>
      </c>
      <c r="W43" s="16">
        <f t="shared" si="28"/>
        <v>7.6439262592879337E-2</v>
      </c>
      <c r="X43" s="17">
        <f t="shared" si="29"/>
        <v>5.8429608657431624E-3</v>
      </c>
      <c r="Y43" s="16">
        <f t="shared" si="3"/>
        <v>3.0153135965250073E-5</v>
      </c>
      <c r="Z43" s="16">
        <f t="shared" si="4"/>
        <v>0.93934929848964521</v>
      </c>
      <c r="AA43" s="16">
        <f t="shared" si="5"/>
        <v>4.8141581096396937E-6</v>
      </c>
      <c r="AB43" s="16">
        <f t="shared" si="6"/>
        <v>9.2946264712304174E-5</v>
      </c>
      <c r="AC43" s="16">
        <f t="shared" si="7"/>
        <v>1.1600963836347119E-3</v>
      </c>
      <c r="AD43" s="16">
        <f t="shared" si="8"/>
        <v>5.5928387557424228E-2</v>
      </c>
      <c r="AE43" s="16">
        <f t="shared" si="9"/>
        <v>3.320599770160896E-3</v>
      </c>
      <c r="AF43" s="16">
        <f t="shared" si="10"/>
        <v>9.6092615187595229E-5</v>
      </c>
      <c r="AG43" s="16">
        <f t="shared" si="11"/>
        <v>1.7611625160057735E-5</v>
      </c>
      <c r="AH43" s="16">
        <f t="shared" si="12"/>
        <v>42582.668730700003</v>
      </c>
      <c r="AI43" s="16">
        <f t="shared" si="13"/>
        <v>37707.697524376548</v>
      </c>
      <c r="AJ43" s="16">
        <f t="shared" si="25"/>
        <v>-0.19991261582731451</v>
      </c>
      <c r="AK43" s="16">
        <f t="shared" si="31"/>
        <v>35073.658574216344</v>
      </c>
      <c r="AL43" s="16">
        <f t="shared" si="32"/>
        <v>7.5100205032404624E-2</v>
      </c>
      <c r="AM43" s="16">
        <f t="shared" si="33"/>
        <v>5.6400407959092125E-3</v>
      </c>
      <c r="AN43" s="16">
        <v>1.28</v>
      </c>
      <c r="AO43" s="16">
        <f t="shared" si="26"/>
        <v>4.5764831717426846E-2</v>
      </c>
      <c r="AP43" s="16">
        <f t="shared" si="27"/>
        <v>-1.4799126158273146</v>
      </c>
    </row>
    <row r="44" spans="1:42" x14ac:dyDescent="0.3">
      <c r="A44" s="2">
        <v>44407</v>
      </c>
      <c r="B44" s="4">
        <v>1.3103340000000001</v>
      </c>
      <c r="C44" s="6">
        <v>42229.599999999999</v>
      </c>
      <c r="D44" s="6">
        <v>0.20885110000000001</v>
      </c>
      <c r="E44" s="6">
        <v>4.0682999999999998</v>
      </c>
      <c r="F44" s="6">
        <v>50.896000000000001</v>
      </c>
      <c r="G44" s="6">
        <v>2463.8200000000002</v>
      </c>
      <c r="H44" s="6">
        <v>145.79</v>
      </c>
      <c r="I44" s="6">
        <v>4.2364540000000002</v>
      </c>
      <c r="J44" s="10">
        <v>0.75282000000000004</v>
      </c>
      <c r="K44" s="16">
        <f t="shared" si="14"/>
        <v>3937.0892955550803</v>
      </c>
      <c r="L44" s="16">
        <f t="shared" si="15"/>
        <v>5013.5081440316908</v>
      </c>
      <c r="M44" s="16">
        <f t="shared" si="16"/>
        <v>3032.484461867085</v>
      </c>
      <c r="N44" s="16">
        <f t="shared" si="17"/>
        <v>3794.4336335894504</v>
      </c>
      <c r="O44" s="16">
        <f t="shared" si="18"/>
        <v>4124.2718451412748</v>
      </c>
      <c r="P44" s="16">
        <f t="shared" si="19"/>
        <v>4692.8701299976246</v>
      </c>
      <c r="Q44" s="16">
        <f t="shared" si="20"/>
        <v>3968.8267060812691</v>
      </c>
      <c r="R44" s="16">
        <f t="shared" si="21"/>
        <v>3895.3786977727968</v>
      </c>
      <c r="S44" s="16">
        <f t="shared" si="22"/>
        <v>4025.9136893842178</v>
      </c>
      <c r="T44" s="16">
        <f t="shared" si="23"/>
        <v>36484.776603420483</v>
      </c>
      <c r="U44" s="16">
        <f t="shared" si="24"/>
        <v>2.9155378074621279</v>
      </c>
      <c r="V44" s="16">
        <f t="shared" si="30"/>
        <v>33150.007923777746</v>
      </c>
      <c r="W44" s="16">
        <f t="shared" si="28"/>
        <v>0.10059631621538115</v>
      </c>
      <c r="X44" s="17">
        <f t="shared" si="29"/>
        <v>1.0119618836104956E-2</v>
      </c>
      <c r="Y44" s="16">
        <f t="shared" si="3"/>
        <v>2.9182941538554566E-5</v>
      </c>
      <c r="Z44" s="16">
        <f t="shared" si="4"/>
        <v>0.94051131085398354</v>
      </c>
      <c r="AA44" s="16">
        <f t="shared" si="5"/>
        <v>4.6514014301413329E-6</v>
      </c>
      <c r="AB44" s="16">
        <f t="shared" si="6"/>
        <v>9.060664003322933E-5</v>
      </c>
      <c r="AC44" s="16">
        <f t="shared" si="7"/>
        <v>1.1335239660622963E-3</v>
      </c>
      <c r="AD44" s="16">
        <f t="shared" si="8"/>
        <v>5.4872662253686089E-2</v>
      </c>
      <c r="AE44" s="16">
        <f t="shared" si="9"/>
        <v>3.2469439447544439E-3</v>
      </c>
      <c r="AF44" s="16">
        <f t="shared" si="10"/>
        <v>9.4351661036633138E-5</v>
      </c>
      <c r="AG44" s="16">
        <f t="shared" si="11"/>
        <v>1.6766337475067157E-5</v>
      </c>
      <c r="AH44" s="16">
        <f t="shared" si="12"/>
        <v>44900.682759099996</v>
      </c>
      <c r="AI44" s="16">
        <f t="shared" si="13"/>
        <v>39853.144699511089</v>
      </c>
      <c r="AJ44" s="16">
        <f t="shared" si="25"/>
        <v>5.5337063557975474</v>
      </c>
      <c r="AK44" s="16">
        <f t="shared" si="31"/>
        <v>35707.660134531419</v>
      </c>
      <c r="AL44" s="16">
        <f t="shared" si="32"/>
        <v>0.11609510534605826</v>
      </c>
      <c r="AM44" s="16">
        <f t="shared" si="33"/>
        <v>1.3478073485312363E-2</v>
      </c>
      <c r="AN44" s="16">
        <v>1.24</v>
      </c>
      <c r="AO44" s="16">
        <f t="shared" si="26"/>
        <v>1.6755378074621279</v>
      </c>
      <c r="AP44" s="16">
        <f t="shared" si="27"/>
        <v>4.2937063557975472</v>
      </c>
    </row>
    <row r="45" spans="1:42" x14ac:dyDescent="0.3">
      <c r="A45" s="2">
        <v>44408</v>
      </c>
      <c r="B45" s="4">
        <v>1.318233</v>
      </c>
      <c r="C45" s="6">
        <v>41488.5</v>
      </c>
      <c r="D45" s="6">
        <v>0.20763200000000001</v>
      </c>
      <c r="E45" s="6">
        <v>4.069</v>
      </c>
      <c r="F45" s="6">
        <v>51.323</v>
      </c>
      <c r="G45" s="6">
        <v>2530.5300000000002</v>
      </c>
      <c r="H45" s="6">
        <v>144.43</v>
      </c>
      <c r="I45" s="6">
        <v>4.4619</v>
      </c>
      <c r="J45" s="10">
        <v>0.74643999999999999</v>
      </c>
      <c r="K45" s="16">
        <f t="shared" si="14"/>
        <v>3960.8229911972521</v>
      </c>
      <c r="L45" s="16">
        <f t="shared" si="15"/>
        <v>4925.5245759765376</v>
      </c>
      <c r="M45" s="16">
        <f t="shared" si="16"/>
        <v>3014.7833254715279</v>
      </c>
      <c r="N45" s="16">
        <f t="shared" si="17"/>
        <v>3795.0865115835791</v>
      </c>
      <c r="O45" s="16">
        <f t="shared" si="18"/>
        <v>4158.8730727009124</v>
      </c>
      <c r="P45" s="16">
        <f t="shared" si="19"/>
        <v>4819.9335381898391</v>
      </c>
      <c r="Q45" s="16">
        <f t="shared" si="20"/>
        <v>3931.8035610077354</v>
      </c>
      <c r="R45" s="16">
        <f t="shared" si="21"/>
        <v>4102.6741259535547</v>
      </c>
      <c r="S45" s="16">
        <f t="shared" si="22"/>
        <v>3991.7948703593893</v>
      </c>
      <c r="T45" s="16">
        <f t="shared" si="23"/>
        <v>36701.296572440326</v>
      </c>
      <c r="U45" s="16">
        <f t="shared" si="24"/>
        <v>0.59169891574841849</v>
      </c>
      <c r="V45" s="16">
        <f t="shared" si="30"/>
        <v>33379.123320465653</v>
      </c>
      <c r="W45" s="16">
        <f t="shared" si="28"/>
        <v>9.9528475331098876E-2</v>
      </c>
      <c r="X45" s="17">
        <f t="shared" si="29"/>
        <v>9.9059174017331574E-3</v>
      </c>
      <c r="Y45" s="16">
        <f t="shared" si="3"/>
        <v>2.9807021525719535E-5</v>
      </c>
      <c r="Z45" s="16">
        <f t="shared" si="4"/>
        <v>0.93811079875091508</v>
      </c>
      <c r="AA45" s="16">
        <f t="shared" si="5"/>
        <v>4.6948388436855994E-6</v>
      </c>
      <c r="AB45" s="16">
        <f t="shared" si="6"/>
        <v>9.2005563954287889E-5</v>
      </c>
      <c r="AC45" s="16">
        <f t="shared" si="7"/>
        <v>1.1604820739311668E-3</v>
      </c>
      <c r="AD45" s="16">
        <f t="shared" si="8"/>
        <v>5.7218687577597488E-2</v>
      </c>
      <c r="AE45" s="16">
        <f t="shared" si="9"/>
        <v>3.2657565991442128E-3</v>
      </c>
      <c r="AF45" s="16">
        <f t="shared" si="10"/>
        <v>1.0088956151576238E-4</v>
      </c>
      <c r="AG45" s="16">
        <f t="shared" si="11"/>
        <v>1.6878012572631765E-5</v>
      </c>
      <c r="AH45" s="16">
        <f t="shared" si="12"/>
        <v>44225.586205</v>
      </c>
      <c r="AI45" s="16">
        <f t="shared" si="13"/>
        <v>39066.135589495767</v>
      </c>
      <c r="AJ45" s="16">
        <f t="shared" si="25"/>
        <v>-1.9945321278934076</v>
      </c>
      <c r="AK45" s="16">
        <f t="shared" si="31"/>
        <v>36257.203751981004</v>
      </c>
      <c r="AL45" s="16">
        <f t="shared" si="32"/>
        <v>7.7472379191991333E-2</v>
      </c>
      <c r="AM45" s="16">
        <f t="shared" si="33"/>
        <v>6.0019695376676918E-3</v>
      </c>
      <c r="AN45" s="16">
        <f>AN44</f>
        <v>1.24</v>
      </c>
      <c r="AO45" s="16">
        <f t="shared" si="26"/>
        <v>-0.64830108425158151</v>
      </c>
      <c r="AP45" s="16">
        <f t="shared" si="27"/>
        <v>-3.2345321278934076</v>
      </c>
    </row>
    <row r="46" spans="1:42" x14ac:dyDescent="0.3">
      <c r="A46" s="2">
        <v>44409</v>
      </c>
      <c r="B46" s="4">
        <v>1.3161579999999999</v>
      </c>
      <c r="C46" s="6">
        <v>39889.1</v>
      </c>
      <c r="D46" s="6">
        <v>0.20486389999999999</v>
      </c>
      <c r="E46" s="6">
        <v>3.9434999999999998</v>
      </c>
      <c r="F46" s="6">
        <v>50.34</v>
      </c>
      <c r="G46" s="6">
        <v>2557.4499999999998</v>
      </c>
      <c r="H46" s="6">
        <v>140.47999999999999</v>
      </c>
      <c r="I46" s="6">
        <v>4.3407359999999997</v>
      </c>
      <c r="J46" s="10">
        <v>0.72533000000000003</v>
      </c>
      <c r="K46" s="16">
        <f t="shared" si="14"/>
        <v>3954.5883515647024</v>
      </c>
      <c r="L46" s="16">
        <f t="shared" si="15"/>
        <v>4735.6434280242884</v>
      </c>
      <c r="M46" s="16">
        <f t="shared" si="16"/>
        <v>2974.5909576128265</v>
      </c>
      <c r="N46" s="16">
        <f t="shared" si="17"/>
        <v>3678.0348140648425</v>
      </c>
      <c r="O46" s="16">
        <f t="shared" si="18"/>
        <v>4079.217319325915</v>
      </c>
      <c r="P46" s="16">
        <f t="shared" si="19"/>
        <v>4871.2084137487418</v>
      </c>
      <c r="Q46" s="16">
        <f t="shared" si="20"/>
        <v>3824.2731028897501</v>
      </c>
      <c r="R46" s="16">
        <f t="shared" si="21"/>
        <v>3991.2649935666709</v>
      </c>
      <c r="S46" s="16">
        <f t="shared" si="22"/>
        <v>3878.9032920499653</v>
      </c>
      <c r="T46" s="16">
        <f t="shared" si="23"/>
        <v>35987.724672847697</v>
      </c>
      <c r="U46" s="16">
        <f t="shared" si="24"/>
        <v>-1.9634184386821154</v>
      </c>
      <c r="V46" s="16">
        <f t="shared" si="30"/>
        <v>33547.420181909656</v>
      </c>
      <c r="W46" s="16">
        <f t="shared" si="28"/>
        <v>7.2741941934896304E-2</v>
      </c>
      <c r="X46" s="17">
        <f t="shared" si="29"/>
        <v>5.2913901164598253E-3</v>
      </c>
      <c r="Y46" s="16">
        <f t="shared" si="3"/>
        <v>3.0861026729494359E-5</v>
      </c>
      <c r="Z46" s="16">
        <f t="shared" si="4"/>
        <v>0.93531215957010738</v>
      </c>
      <c r="AA46" s="16">
        <f t="shared" si="5"/>
        <v>4.8036104280857309E-6</v>
      </c>
      <c r="AB46" s="16">
        <f t="shared" si="6"/>
        <v>9.2466450766367719E-5</v>
      </c>
      <c r="AC46" s="16">
        <f t="shared" si="7"/>
        <v>1.1803629089841387E-3</v>
      </c>
      <c r="AD46" s="16">
        <f t="shared" si="8"/>
        <v>5.9966609487117309E-2</v>
      </c>
      <c r="AE46" s="16">
        <f t="shared" si="9"/>
        <v>3.293948777395546E-3</v>
      </c>
      <c r="AF46" s="16">
        <f t="shared" si="10"/>
        <v>1.0178076623146949E-4</v>
      </c>
      <c r="AG46" s="16">
        <f t="shared" si="11"/>
        <v>1.7007402240235706E-5</v>
      </c>
      <c r="AH46" s="16">
        <f t="shared" si="12"/>
        <v>42647.900587899996</v>
      </c>
      <c r="AI46" s="16">
        <f t="shared" si="13"/>
        <v>37462.644883516827</v>
      </c>
      <c r="AJ46" s="16">
        <f t="shared" si="25"/>
        <v>-4.1911694193686966</v>
      </c>
      <c r="AK46" s="16">
        <f t="shared" si="31"/>
        <v>36669.5067736532</v>
      </c>
      <c r="AL46" s="16">
        <f t="shared" si="32"/>
        <v>2.1629364004249196E-2</v>
      </c>
      <c r="AM46" s="16">
        <f t="shared" si="33"/>
        <v>4.6782938722831084E-4</v>
      </c>
      <c r="AN46" s="16">
        <f>AN47</f>
        <v>1.2</v>
      </c>
      <c r="AO46" s="16">
        <f t="shared" si="26"/>
        <v>-3.1634184386821156</v>
      </c>
      <c r="AP46" s="16">
        <f t="shared" si="27"/>
        <v>-5.3911694193686968</v>
      </c>
    </row>
    <row r="47" spans="1:42" x14ac:dyDescent="0.3">
      <c r="A47" s="2">
        <v>44410</v>
      </c>
      <c r="B47" s="4">
        <v>1.31141</v>
      </c>
      <c r="C47" s="6">
        <v>39152.300000000003</v>
      </c>
      <c r="D47" s="6">
        <v>0.20331830000000001</v>
      </c>
      <c r="E47" s="6">
        <v>4.0324999999999998</v>
      </c>
      <c r="F47" s="6">
        <v>51.357999999999997</v>
      </c>
      <c r="G47" s="6">
        <v>2609.6</v>
      </c>
      <c r="H47" s="6">
        <v>141.41999999999999</v>
      </c>
      <c r="I47" s="6">
        <v>4.4034329999999997</v>
      </c>
      <c r="J47" s="10">
        <v>0.73980000000000001</v>
      </c>
      <c r="K47" s="16">
        <f t="shared" si="14"/>
        <v>3940.3222942271873</v>
      </c>
      <c r="L47" s="16">
        <f t="shared" si="15"/>
        <v>4648.1703569906413</v>
      </c>
      <c r="M47" s="16">
        <f t="shared" si="16"/>
        <v>2952.1490936041541</v>
      </c>
      <c r="N47" s="16">
        <f t="shared" si="17"/>
        <v>3761.043587604026</v>
      </c>
      <c r="O47" s="16">
        <f t="shared" si="18"/>
        <v>4161.7092388943247</v>
      </c>
      <c r="P47" s="16">
        <f t="shared" si="19"/>
        <v>4970.5391997961706</v>
      </c>
      <c r="Q47" s="16">
        <f t="shared" si="20"/>
        <v>3849.8626296317516</v>
      </c>
      <c r="R47" s="16">
        <f t="shared" si="21"/>
        <v>4048.9142819135432</v>
      </c>
      <c r="S47" s="16">
        <f t="shared" si="22"/>
        <v>3956.28562924264</v>
      </c>
      <c r="T47" s="16">
        <f t="shared" si="23"/>
        <v>36288.996311904433</v>
      </c>
      <c r="U47" s="16">
        <f t="shared" si="24"/>
        <v>0.83366644146051061</v>
      </c>
      <c r="V47" s="16">
        <f t="shared" si="30"/>
        <v>33724.296061264155</v>
      </c>
      <c r="W47" s="16">
        <f t="shared" si="28"/>
        <v>7.6049037346285861E-2</v>
      </c>
      <c r="X47" s="17">
        <f t="shared" si="29"/>
        <v>5.783456081296782E-3</v>
      </c>
      <c r="Y47" s="16">
        <f t="shared" si="3"/>
        <v>3.1249814980401461E-5</v>
      </c>
      <c r="Z47" s="16">
        <f t="shared" si="4"/>
        <v>0.93296690665556326</v>
      </c>
      <c r="AA47" s="16">
        <f t="shared" si="5"/>
        <v>4.8449068232892523E-6</v>
      </c>
      <c r="AB47" s="16">
        <f t="shared" si="6"/>
        <v>9.6091137713200976E-5</v>
      </c>
      <c r="AC47" s="16">
        <f t="shared" si="7"/>
        <v>1.2238186362491198E-3</v>
      </c>
      <c r="AD47" s="16">
        <f t="shared" si="8"/>
        <v>6.2184608301641478E-2</v>
      </c>
      <c r="AE47" s="16">
        <f t="shared" si="9"/>
        <v>3.3699215611657485E-3</v>
      </c>
      <c r="AF47" s="16">
        <f t="shared" si="10"/>
        <v>1.0493016411998851E-4</v>
      </c>
      <c r="AG47" s="16">
        <f t="shared" si="11"/>
        <v>1.7628821743391467E-5</v>
      </c>
      <c r="AH47" s="16">
        <f t="shared" si="12"/>
        <v>41965.368461300008</v>
      </c>
      <c r="AI47" s="16">
        <f t="shared" si="13"/>
        <v>36690.617505007918</v>
      </c>
      <c r="AJ47" s="16">
        <f t="shared" si="25"/>
        <v>-2.0823231502160531</v>
      </c>
      <c r="AK47" s="16">
        <f t="shared" si="31"/>
        <v>37011.17526963041</v>
      </c>
      <c r="AL47" s="16">
        <f t="shared" si="32"/>
        <v>-8.6611074165355191E-3</v>
      </c>
      <c r="AM47" s="16">
        <f t="shared" si="33"/>
        <v>7.501478168076658E-5</v>
      </c>
      <c r="AN47" s="16">
        <v>1.2</v>
      </c>
      <c r="AO47" s="16">
        <f t="shared" si="26"/>
        <v>-0.36633355853948935</v>
      </c>
      <c r="AP47" s="16">
        <f t="shared" si="27"/>
        <v>-3.2823231502160528</v>
      </c>
    </row>
    <row r="48" spans="1:42" x14ac:dyDescent="0.3">
      <c r="A48" s="2">
        <v>44411</v>
      </c>
      <c r="B48" s="4">
        <v>1.3685590000000001</v>
      </c>
      <c r="C48" s="6">
        <v>38163</v>
      </c>
      <c r="D48" s="6">
        <v>0.19608</v>
      </c>
      <c r="E48" s="6">
        <v>4.0186999999999999</v>
      </c>
      <c r="F48" s="6">
        <v>49.51</v>
      </c>
      <c r="G48" s="6">
        <v>2507.34</v>
      </c>
      <c r="H48" s="6">
        <v>138.13999999999999</v>
      </c>
      <c r="I48" s="6">
        <v>4.1805750000000002</v>
      </c>
      <c r="J48" s="10">
        <v>0.71242000000000005</v>
      </c>
      <c r="K48" s="16">
        <f t="shared" si="14"/>
        <v>4112.0347859672156</v>
      </c>
      <c r="L48" s="16">
        <f t="shared" si="15"/>
        <v>4530.7204259732844</v>
      </c>
      <c r="M48" s="16">
        <f t="shared" si="16"/>
        <v>2847.0501389884848</v>
      </c>
      <c r="N48" s="16">
        <f t="shared" si="17"/>
        <v>3748.1725642912093</v>
      </c>
      <c r="O48" s="16">
        <f t="shared" si="18"/>
        <v>4011.9596638821222</v>
      </c>
      <c r="P48" s="16">
        <f t="shared" si="19"/>
        <v>4775.7632423424784</v>
      </c>
      <c r="Q48" s="16">
        <f t="shared" si="20"/>
        <v>3760.5715150426399</v>
      </c>
      <c r="R48" s="16">
        <f t="shared" si="21"/>
        <v>3843.9984948358956</v>
      </c>
      <c r="S48" s="16">
        <f t="shared" si="22"/>
        <v>3809.8634874088157</v>
      </c>
      <c r="T48" s="16">
        <f t="shared" si="23"/>
        <v>35440.134318732147</v>
      </c>
      <c r="U48" s="16">
        <f t="shared" si="24"/>
        <v>-2.366964765194012</v>
      </c>
      <c r="V48" s="16">
        <f t="shared" si="30"/>
        <v>33834.995303681448</v>
      </c>
      <c r="W48" s="16">
        <f t="shared" si="28"/>
        <v>4.7440202093837765E-2</v>
      </c>
      <c r="X48" s="17">
        <f t="shared" si="29"/>
        <v>2.250572774704169E-3</v>
      </c>
      <c r="Y48" s="16">
        <f t="shared" si="3"/>
        <v>3.3486918467049117E-5</v>
      </c>
      <c r="Z48" s="16">
        <f t="shared" si="4"/>
        <v>0.93380063954714077</v>
      </c>
      <c r="AA48" s="16">
        <f t="shared" si="5"/>
        <v>4.7978311296911499E-6</v>
      </c>
      <c r="AB48" s="16">
        <f t="shared" si="6"/>
        <v>9.8332537540237778E-5</v>
      </c>
      <c r="AC48" s="16">
        <f t="shared" si="7"/>
        <v>1.2114474664984131E-3</v>
      </c>
      <c r="AD48" s="16">
        <f t="shared" si="8"/>
        <v>6.1351458102406206E-2</v>
      </c>
      <c r="AE48" s="16">
        <f t="shared" si="9"/>
        <v>3.3801121596059537E-3</v>
      </c>
      <c r="AF48" s="16">
        <f t="shared" si="10"/>
        <v>1.0229341531522124E-4</v>
      </c>
      <c r="AG48" s="16">
        <f t="shared" si="11"/>
        <v>1.7432021896239133E-5</v>
      </c>
      <c r="AH48" s="16">
        <f t="shared" si="12"/>
        <v>40868.466334000012</v>
      </c>
      <c r="AI48" s="16">
        <f t="shared" si="13"/>
        <v>35790.990561456587</v>
      </c>
      <c r="AJ48" s="16">
        <f t="shared" si="25"/>
        <v>-2.482486712063908</v>
      </c>
      <c r="AK48" s="16">
        <f t="shared" si="31"/>
        <v>37260.032757654255</v>
      </c>
      <c r="AL48" s="16">
        <f t="shared" si="32"/>
        <v>-3.9426755358820391E-2</v>
      </c>
      <c r="AM48" s="16">
        <f t="shared" si="33"/>
        <v>1.5544690381242723E-3</v>
      </c>
      <c r="AN48" s="16">
        <v>1.19</v>
      </c>
      <c r="AO48" s="16">
        <f t="shared" si="26"/>
        <v>-3.5569647651940119</v>
      </c>
      <c r="AP48" s="16">
        <f t="shared" si="27"/>
        <v>-3.672486712063908</v>
      </c>
    </row>
    <row r="49" spans="1:42" x14ac:dyDescent="0.3">
      <c r="A49" s="2">
        <v>44412</v>
      </c>
      <c r="B49" s="4">
        <v>1.3775440000000001</v>
      </c>
      <c r="C49" s="6">
        <v>39749</v>
      </c>
      <c r="D49" s="6">
        <v>0.20144590000000001</v>
      </c>
      <c r="E49" s="6">
        <v>4.1189</v>
      </c>
      <c r="F49" s="6">
        <v>51.567999999999998</v>
      </c>
      <c r="G49" s="6">
        <v>2724.91</v>
      </c>
      <c r="H49" s="6">
        <v>142.57</v>
      </c>
      <c r="I49" s="6">
        <v>4.3125739999999997</v>
      </c>
      <c r="J49" s="10">
        <v>0.73048999999999997</v>
      </c>
      <c r="K49" s="16">
        <f t="shared" si="14"/>
        <v>4139.0315267375554</v>
      </c>
      <c r="L49" s="16">
        <f t="shared" si="15"/>
        <v>4719.0107227422395</v>
      </c>
      <c r="M49" s="16">
        <f t="shared" si="16"/>
        <v>2924.9621460305002</v>
      </c>
      <c r="N49" s="16">
        <f t="shared" si="17"/>
        <v>3841.6273857364476</v>
      </c>
      <c r="O49" s="16">
        <f t="shared" si="18"/>
        <v>4178.726236054802</v>
      </c>
      <c r="P49" s="16">
        <f t="shared" si="19"/>
        <v>5190.171662674963</v>
      </c>
      <c r="Q49" s="16">
        <f t="shared" si="20"/>
        <v>3881.1689655395194</v>
      </c>
      <c r="R49" s="16">
        <f t="shared" si="21"/>
        <v>3965.3703054886987</v>
      </c>
      <c r="S49" s="16">
        <f t="shared" si="22"/>
        <v>3906.4978227973183</v>
      </c>
      <c r="T49" s="16">
        <f t="shared" si="23"/>
        <v>36746.566773802042</v>
      </c>
      <c r="U49" s="16">
        <f t="shared" si="24"/>
        <v>3.6199884412144514</v>
      </c>
      <c r="V49" s="16">
        <f t="shared" si="30"/>
        <v>34022.838624334392</v>
      </c>
      <c r="W49" s="16">
        <f t="shared" si="28"/>
        <v>8.0055875982068675E-2</v>
      </c>
      <c r="X49" s="17">
        <f t="shared" si="29"/>
        <v>6.4089432792563605E-3</v>
      </c>
      <c r="Y49" s="16">
        <f t="shared" si="3"/>
        <v>3.2277017079560777E-5</v>
      </c>
      <c r="Z49" s="16">
        <f t="shared" si="4"/>
        <v>0.9313525752320515</v>
      </c>
      <c r="AA49" s="16">
        <f t="shared" si="5"/>
        <v>4.7200472398032232E-6</v>
      </c>
      <c r="AB49" s="16">
        <f t="shared" si="6"/>
        <v>9.650929890370316E-5</v>
      </c>
      <c r="AC49" s="16">
        <f t="shared" si="7"/>
        <v>1.2082817077050097E-3</v>
      </c>
      <c r="AD49" s="16">
        <f t="shared" si="8"/>
        <v>6.3846938181478005E-2</v>
      </c>
      <c r="AE49" s="16">
        <f t="shared" si="9"/>
        <v>3.3405352751222314E-3</v>
      </c>
      <c r="AF49" s="16">
        <f t="shared" si="10"/>
        <v>1.0104724397541546E-4</v>
      </c>
      <c r="AG49" s="16">
        <f t="shared" si="11"/>
        <v>1.7115996444722163E-5</v>
      </c>
      <c r="AH49" s="16">
        <f t="shared" si="12"/>
        <v>42678.788953900003</v>
      </c>
      <c r="AI49" s="16">
        <f t="shared" si="13"/>
        <v>37194.850133206979</v>
      </c>
      <c r="AJ49" s="16">
        <f t="shared" si="25"/>
        <v>3.8474112976013872</v>
      </c>
      <c r="AK49" s="16">
        <f t="shared" si="31"/>
        <v>37609.629931605596</v>
      </c>
      <c r="AL49" s="16">
        <f t="shared" si="32"/>
        <v>-1.1028553036892623E-2</v>
      </c>
      <c r="AM49" s="16">
        <f t="shared" si="33"/>
        <v>1.2162898208755349E-4</v>
      </c>
      <c r="AN49" s="16">
        <v>1.19</v>
      </c>
      <c r="AO49" s="16">
        <f t="shared" si="26"/>
        <v>2.4299884412144515</v>
      </c>
      <c r="AP49" s="16">
        <f t="shared" si="27"/>
        <v>2.6574112976013873</v>
      </c>
    </row>
    <row r="50" spans="1:42" x14ac:dyDescent="0.3">
      <c r="A50" s="2">
        <v>44413</v>
      </c>
      <c r="B50" s="4">
        <v>1.386727</v>
      </c>
      <c r="C50" s="6">
        <v>40886.400000000001</v>
      </c>
      <c r="D50" s="6">
        <v>0.20100850000000001</v>
      </c>
      <c r="E50" s="6">
        <v>4.1887999999999996</v>
      </c>
      <c r="F50" s="6">
        <v>52.567999999999998</v>
      </c>
      <c r="G50" s="6">
        <v>2828.88</v>
      </c>
      <c r="H50" s="6">
        <v>143.52000000000001</v>
      </c>
      <c r="I50" s="6">
        <v>4.4661030000000004</v>
      </c>
      <c r="J50" s="10">
        <v>0.73321000000000003</v>
      </c>
      <c r="K50" s="16">
        <f t="shared" si="14"/>
        <v>4166.623187337892</v>
      </c>
      <c r="L50" s="16">
        <f t="shared" si="15"/>
        <v>4854.0431209421195</v>
      </c>
      <c r="M50" s="16">
        <f t="shared" si="16"/>
        <v>2918.6111682112755</v>
      </c>
      <c r="N50" s="16">
        <f t="shared" si="17"/>
        <v>3906.8219168644127</v>
      </c>
      <c r="O50" s="16">
        <f t="shared" si="18"/>
        <v>4259.7595558666007</v>
      </c>
      <c r="P50" s="16">
        <f t="shared" si="19"/>
        <v>5388.2046794602211</v>
      </c>
      <c r="Q50" s="16">
        <f t="shared" si="20"/>
        <v>3907.0307212894149</v>
      </c>
      <c r="R50" s="16">
        <f t="shared" si="21"/>
        <v>4106.5387440201594</v>
      </c>
      <c r="S50" s="16">
        <f t="shared" si="22"/>
        <v>3921.0437769897217</v>
      </c>
      <c r="T50" s="16">
        <f t="shared" si="23"/>
        <v>37428.676870981813</v>
      </c>
      <c r="U50" s="16">
        <f t="shared" si="24"/>
        <v>1.8392371691663585</v>
      </c>
      <c r="V50" s="16">
        <f t="shared" si="30"/>
        <v>34242.570124118094</v>
      </c>
      <c r="W50" s="16">
        <f t="shared" si="28"/>
        <v>9.3045198865480211E-2</v>
      </c>
      <c r="X50" s="17">
        <f t="shared" si="29"/>
        <v>8.6574090319167605E-3</v>
      </c>
      <c r="Y50" s="16">
        <f t="shared" si="3"/>
        <v>3.1572244978164086E-5</v>
      </c>
      <c r="Z50" s="16">
        <f t="shared" si="4"/>
        <v>0.9308792841526905</v>
      </c>
      <c r="AA50" s="16">
        <f t="shared" si="5"/>
        <v>4.5764520375627616E-6</v>
      </c>
      <c r="AB50" s="16">
        <f t="shared" si="6"/>
        <v>9.5368316737565293E-5</v>
      </c>
      <c r="AC50" s="16">
        <f t="shared" si="7"/>
        <v>1.1968395899208204E-3</v>
      </c>
      <c r="AD50" s="16">
        <f t="shared" si="8"/>
        <v>6.4406398933480644E-2</v>
      </c>
      <c r="AE50" s="16">
        <f t="shared" si="9"/>
        <v>3.2675851838653964E-3</v>
      </c>
      <c r="AF50" s="16">
        <f t="shared" si="10"/>
        <v>1.0168180039309363E-4</v>
      </c>
      <c r="AG50" s="16">
        <f t="shared" si="11"/>
        <v>1.6693325896473989E-5</v>
      </c>
      <c r="AH50" s="16">
        <f t="shared" si="12"/>
        <v>43922.343848499993</v>
      </c>
      <c r="AI50" s="16">
        <f t="shared" si="13"/>
        <v>38243.033527226558</v>
      </c>
      <c r="AJ50" s="16">
        <f t="shared" si="25"/>
        <v>2.7791099261318175</v>
      </c>
      <c r="AK50" s="16">
        <f t="shared" si="31"/>
        <v>38016.901797211685</v>
      </c>
      <c r="AL50" s="16">
        <f t="shared" si="32"/>
        <v>5.948189340128144E-3</v>
      </c>
      <c r="AM50" s="16">
        <f t="shared" si="33"/>
        <v>3.5380956426014088E-5</v>
      </c>
      <c r="AN50" s="16">
        <v>1.23</v>
      </c>
      <c r="AO50" s="16">
        <f t="shared" si="26"/>
        <v>0.60923716916635851</v>
      </c>
      <c r="AP50" s="16">
        <f t="shared" si="27"/>
        <v>1.5491099261318175</v>
      </c>
    </row>
    <row r="51" spans="1:42" x14ac:dyDescent="0.3">
      <c r="A51" s="2">
        <v>44414</v>
      </c>
      <c r="B51" s="4">
        <v>1.4009050000000001</v>
      </c>
      <c r="C51" s="6">
        <v>42823.9</v>
      </c>
      <c r="D51" s="6">
        <v>0.2045139</v>
      </c>
      <c r="E51" s="6">
        <v>4.3113000000000001</v>
      </c>
      <c r="F51" s="6">
        <v>53.043999999999997</v>
      </c>
      <c r="G51" s="6">
        <v>2892.33</v>
      </c>
      <c r="H51" s="6">
        <v>147.97</v>
      </c>
      <c r="I51" s="6">
        <v>4.7287650000000001</v>
      </c>
      <c r="J51" s="10">
        <v>0.74685000000000001</v>
      </c>
      <c r="K51" s="16">
        <f t="shared" si="14"/>
        <v>4209.2230527404381</v>
      </c>
      <c r="L51" s="16">
        <f t="shared" si="15"/>
        <v>5084.0635812131477</v>
      </c>
      <c r="M51" s="16">
        <f t="shared" si="16"/>
        <v>2969.5090137702832</v>
      </c>
      <c r="N51" s="16">
        <f t="shared" si="17"/>
        <v>4021.0755658368853</v>
      </c>
      <c r="O51" s="16">
        <f t="shared" si="18"/>
        <v>4298.3314160970167</v>
      </c>
      <c r="P51" s="16">
        <f t="shared" si="19"/>
        <v>5509.0587230788087</v>
      </c>
      <c r="Q51" s="16">
        <f t="shared" si="20"/>
        <v>4028.1726298020812</v>
      </c>
      <c r="R51" s="16">
        <f t="shared" si="21"/>
        <v>4348.053926178256</v>
      </c>
      <c r="S51" s="16">
        <f t="shared" si="22"/>
        <v>3993.987459042803</v>
      </c>
      <c r="T51" s="16">
        <f t="shared" si="23"/>
        <v>38461.475367759718</v>
      </c>
      <c r="U51" s="16">
        <f t="shared" si="24"/>
        <v>2.7219928655610492</v>
      </c>
      <c r="V51" s="16">
        <f t="shared" si="30"/>
        <v>34514.757559191748</v>
      </c>
      <c r="W51" s="16">
        <f t="shared" si="28"/>
        <v>0.11434870437086136</v>
      </c>
      <c r="X51" s="17">
        <f t="shared" si="29"/>
        <v>1.3075626191294648E-2</v>
      </c>
      <c r="Y51" s="16">
        <f t="shared" si="3"/>
        <v>3.0501776491151547E-5</v>
      </c>
      <c r="Z51" s="16">
        <f t="shared" si="4"/>
        <v>0.93240085964389074</v>
      </c>
      <c r="AA51" s="16">
        <f t="shared" si="5"/>
        <v>4.4528624475847526E-6</v>
      </c>
      <c r="AB51" s="16">
        <f t="shared" si="6"/>
        <v>9.3869540751372627E-5</v>
      </c>
      <c r="AC51" s="16">
        <f t="shared" si="7"/>
        <v>1.1549221625996356E-3</v>
      </c>
      <c r="AD51" s="16">
        <f t="shared" si="8"/>
        <v>6.2974436666763514E-2</v>
      </c>
      <c r="AE51" s="16">
        <f t="shared" si="9"/>
        <v>3.221737282253753E-3</v>
      </c>
      <c r="AF51" s="16">
        <f t="shared" si="10"/>
        <v>1.0295896803079455E-4</v>
      </c>
      <c r="AG51" s="16">
        <f t="shared" si="11"/>
        <v>1.6261096771313211E-5</v>
      </c>
      <c r="AH51" s="16">
        <f t="shared" si="12"/>
        <v>45928.636333900009</v>
      </c>
      <c r="AI51" s="16">
        <f t="shared" si="13"/>
        <v>40111.722955219113</v>
      </c>
      <c r="AJ51" s="16">
        <f t="shared" si="25"/>
        <v>4.7707220933836885</v>
      </c>
      <c r="AK51" s="16">
        <f t="shared" si="31"/>
        <v>38527.336283449644</v>
      </c>
      <c r="AL51" s="16">
        <f t="shared" si="32"/>
        <v>4.1123701366556221E-2</v>
      </c>
      <c r="AM51" s="16">
        <f t="shared" si="33"/>
        <v>1.6911588140856981E-3</v>
      </c>
      <c r="AN51" s="16">
        <v>1.31</v>
      </c>
      <c r="AO51" s="16">
        <f t="shared" si="26"/>
        <v>1.4119928655610492</v>
      </c>
      <c r="AP51" s="16">
        <f t="shared" si="27"/>
        <v>3.4607220933836884</v>
      </c>
    </row>
    <row r="52" spans="1:42" x14ac:dyDescent="0.3">
      <c r="A52" s="2">
        <v>44415</v>
      </c>
      <c r="B52" s="4">
        <v>1.475457</v>
      </c>
      <c r="C52" s="6">
        <v>44610.7</v>
      </c>
      <c r="D52" s="6">
        <v>0.26224720000000001</v>
      </c>
      <c r="E52" s="6">
        <v>4.6059000000000001</v>
      </c>
      <c r="F52" s="6">
        <v>61.051000000000002</v>
      </c>
      <c r="G52" s="6">
        <v>3162.58</v>
      </c>
      <c r="H52" s="6">
        <v>155.96</v>
      </c>
      <c r="I52" s="6">
        <v>5.0852649999999997</v>
      </c>
      <c r="J52" s="10">
        <v>0.81845000000000001</v>
      </c>
      <c r="K52" s="16">
        <f t="shared" si="14"/>
        <v>4433.2253919625164</v>
      </c>
      <c r="L52" s="16">
        <f t="shared" si="15"/>
        <v>5296.1929016839968</v>
      </c>
      <c r="M52" s="16">
        <f t="shared" si="16"/>
        <v>3807.7872664695078</v>
      </c>
      <c r="N52" s="16">
        <f t="shared" si="17"/>
        <v>4295.8439330800711</v>
      </c>
      <c r="O52" s="16">
        <f t="shared" si="18"/>
        <v>4947.165207830084</v>
      </c>
      <c r="P52" s="16">
        <f t="shared" si="19"/>
        <v>6023.8074273802013</v>
      </c>
      <c r="Q52" s="16">
        <f t="shared" si="20"/>
        <v>4245.6836071090938</v>
      </c>
      <c r="R52" s="16">
        <f t="shared" si="21"/>
        <v>4675.852246602838</v>
      </c>
      <c r="S52" s="16">
        <f t="shared" si="22"/>
        <v>4376.8883120487144</v>
      </c>
      <c r="T52" s="16">
        <f t="shared" si="23"/>
        <v>42102.446294167021</v>
      </c>
      <c r="U52" s="16">
        <f t="shared" si="24"/>
        <v>9.0448745228952152</v>
      </c>
      <c r="V52" s="16">
        <f t="shared" si="30"/>
        <v>35004.285864674021</v>
      </c>
      <c r="W52" s="16">
        <f t="shared" si="28"/>
        <v>0.20277975265469975</v>
      </c>
      <c r="X52" s="17">
        <f t="shared" si="29"/>
        <v>4.1119628086701207E-2</v>
      </c>
      <c r="Y52" s="16">
        <f t="shared" si="3"/>
        <v>3.0737062073441406E-5</v>
      </c>
      <c r="Z52" s="16">
        <f t="shared" si="4"/>
        <v>0.92934043827754542</v>
      </c>
      <c r="AA52" s="16">
        <f t="shared" si="5"/>
        <v>5.4631944305975724E-6</v>
      </c>
      <c r="AB52" s="16">
        <f t="shared" si="6"/>
        <v>9.5951175943496673E-5</v>
      </c>
      <c r="AC52" s="16">
        <f t="shared" si="7"/>
        <v>1.2718285769396677E-3</v>
      </c>
      <c r="AD52" s="16">
        <f t="shared" si="8"/>
        <v>6.5883599299894416E-2</v>
      </c>
      <c r="AE52" s="16">
        <f t="shared" si="9"/>
        <v>3.2489948544579214E-3</v>
      </c>
      <c r="AF52" s="16">
        <f t="shared" si="10"/>
        <v>1.0593741868783637E-4</v>
      </c>
      <c r="AG52" s="16">
        <f t="shared" si="11"/>
        <v>1.70501400271293E-5</v>
      </c>
      <c r="AH52" s="16">
        <f t="shared" si="12"/>
        <v>48002.538319200001</v>
      </c>
      <c r="AI52" s="16">
        <f t="shared" si="13"/>
        <v>41667.475044385887</v>
      </c>
      <c r="AJ52" s="16">
        <f t="shared" si="25"/>
        <v>3.8052214899705423</v>
      </c>
      <c r="AK52" s="16">
        <f t="shared" si="31"/>
        <v>39138.639640594825</v>
      </c>
      <c r="AL52" s="16">
        <f t="shared" si="32"/>
        <v>6.4612245775863358E-2</v>
      </c>
      <c r="AM52" s="16">
        <f t="shared" si="33"/>
        <v>4.1747423042005722E-3</v>
      </c>
      <c r="AN52" s="16">
        <f>AN51</f>
        <v>1.31</v>
      </c>
      <c r="AO52" s="16">
        <f t="shared" si="26"/>
        <v>7.7348745228952147</v>
      </c>
      <c r="AP52" s="16">
        <f t="shared" si="27"/>
        <v>2.4952214899705423</v>
      </c>
    </row>
    <row r="53" spans="1:42" x14ac:dyDescent="0.3">
      <c r="A53" s="2">
        <v>44416</v>
      </c>
      <c r="B53" s="4">
        <v>1.4281839999999999</v>
      </c>
      <c r="C53" s="6">
        <v>43845.599999999999</v>
      </c>
      <c r="D53" s="6">
        <v>0.2400159</v>
      </c>
      <c r="E53" s="6">
        <v>4.2991999999999999</v>
      </c>
      <c r="F53" s="6">
        <v>57.113999999999997</v>
      </c>
      <c r="G53" s="6">
        <v>3012.95</v>
      </c>
      <c r="H53" s="6">
        <v>149.94999999999999</v>
      </c>
      <c r="I53" s="6">
        <v>4.7649080000000001</v>
      </c>
      <c r="J53" s="10">
        <v>0.77951999999999999</v>
      </c>
      <c r="K53" s="16">
        <f t="shared" si="14"/>
        <v>4291.1867802278166</v>
      </c>
      <c r="L53" s="16">
        <f t="shared" si="15"/>
        <v>5205.3600479274228</v>
      </c>
      <c r="M53" s="16">
        <f t="shared" si="16"/>
        <v>3484.9923574788163</v>
      </c>
      <c r="N53" s="16">
        <f t="shared" si="17"/>
        <v>4009.7901033669509</v>
      </c>
      <c r="O53" s="16">
        <f t="shared" si="18"/>
        <v>4628.1370277310343</v>
      </c>
      <c r="P53" s="16">
        <f t="shared" si="19"/>
        <v>5738.8052123029856</v>
      </c>
      <c r="Q53" s="16">
        <f t="shared" si="20"/>
        <v>4082.0739733650203</v>
      </c>
      <c r="R53" s="16">
        <f t="shared" si="21"/>
        <v>4381.2870669779923</v>
      </c>
      <c r="S53" s="16">
        <f t="shared" si="22"/>
        <v>4168.6993426699419</v>
      </c>
      <c r="T53" s="16">
        <f t="shared" si="23"/>
        <v>39990.331912047979</v>
      </c>
      <c r="U53" s="16">
        <f t="shared" si="24"/>
        <v>-5.1468123049562635</v>
      </c>
      <c r="V53" s="16">
        <f t="shared" si="30"/>
        <v>35325.966254827181</v>
      </c>
      <c r="W53" s="16">
        <f t="shared" si="28"/>
        <v>0.13203787898040659</v>
      </c>
      <c r="X53" s="17">
        <f t="shared" si="29"/>
        <v>1.7434001485644494E-2</v>
      </c>
      <c r="Y53" s="16">
        <f t="shared" si="3"/>
        <v>3.0337111174140431E-5</v>
      </c>
      <c r="Z53" s="16">
        <f t="shared" si="4"/>
        <v>0.93135677314470111</v>
      </c>
      <c r="AA53" s="16">
        <f t="shared" si="5"/>
        <v>5.0983550031798239E-6</v>
      </c>
      <c r="AB53" s="16">
        <f t="shared" si="6"/>
        <v>9.1322482509161672E-5</v>
      </c>
      <c r="AC53" s="16">
        <f t="shared" si="7"/>
        <v>1.2132006573381698E-3</v>
      </c>
      <c r="AD53" s="16">
        <f t="shared" si="8"/>
        <v>6.4000296258833883E-2</v>
      </c>
      <c r="AE53" s="16">
        <f t="shared" si="9"/>
        <v>3.1851987002811666E-3</v>
      </c>
      <c r="AF53" s="16">
        <f t="shared" si="10"/>
        <v>1.0121493010042905E-4</v>
      </c>
      <c r="AG53" s="16">
        <f t="shared" si="11"/>
        <v>1.6558360058974159E-5</v>
      </c>
      <c r="AH53" s="16">
        <f t="shared" si="12"/>
        <v>47077.125827899989</v>
      </c>
      <c r="AI53" s="16">
        <f t="shared" si="13"/>
        <v>41029.274068845487</v>
      </c>
      <c r="AJ53" s="16">
        <f t="shared" si="25"/>
        <v>-1.5435035905719958</v>
      </c>
      <c r="AK53" s="16">
        <f t="shared" si="31"/>
        <v>39650.800039775801</v>
      </c>
      <c r="AL53" s="16">
        <f t="shared" si="32"/>
        <v>3.4765352217026306E-2</v>
      </c>
      <c r="AM53" s="16">
        <f t="shared" si="33"/>
        <v>1.2086297147738958E-3</v>
      </c>
      <c r="AN53" s="16">
        <f>AN54</f>
        <v>1.33</v>
      </c>
      <c r="AO53" s="16">
        <f t="shared" si="26"/>
        <v>-6.4768123049562636</v>
      </c>
      <c r="AP53" s="16">
        <f t="shared" si="27"/>
        <v>-2.8735035905719961</v>
      </c>
    </row>
    <row r="54" spans="1:42" x14ac:dyDescent="0.3">
      <c r="A54" s="2">
        <v>44417</v>
      </c>
      <c r="B54" s="4">
        <v>1.4766109999999999</v>
      </c>
      <c r="C54" s="6">
        <v>46307.1</v>
      </c>
      <c r="D54" s="6">
        <v>0.25671709999999998</v>
      </c>
      <c r="E54" s="6">
        <v>4.5369999999999999</v>
      </c>
      <c r="F54" s="6">
        <v>59.198999999999998</v>
      </c>
      <c r="G54" s="6">
        <v>3164.5</v>
      </c>
      <c r="H54" s="6">
        <v>166.79</v>
      </c>
      <c r="I54" s="6">
        <v>4.9730189999999999</v>
      </c>
      <c r="J54" s="10">
        <v>0.81959000000000004</v>
      </c>
      <c r="K54" s="16">
        <f t="shared" si="14"/>
        <v>4436.6927529918948</v>
      </c>
      <c r="L54" s="16">
        <f t="shared" si="15"/>
        <v>5497.589912679492</v>
      </c>
      <c r="M54" s="16">
        <f t="shared" si="16"/>
        <v>3727.4911017733616</v>
      </c>
      <c r="N54" s="16">
        <f t="shared" si="17"/>
        <v>4231.5820848008598</v>
      </c>
      <c r="O54" s="16">
        <f t="shared" si="18"/>
        <v>4797.0914995386338</v>
      </c>
      <c r="P54" s="16">
        <f t="shared" si="19"/>
        <v>6027.464476454239</v>
      </c>
      <c r="Q54" s="16">
        <f t="shared" si="20"/>
        <v>4540.5076226578976</v>
      </c>
      <c r="R54" s="16">
        <f t="shared" si="21"/>
        <v>4572.6431294236581</v>
      </c>
      <c r="S54" s="16">
        <f t="shared" si="22"/>
        <v>4382.9847781440603</v>
      </c>
      <c r="T54" s="16">
        <f t="shared" si="23"/>
        <v>42214.0473584641</v>
      </c>
      <c r="U54" s="16">
        <f t="shared" si="24"/>
        <v>5.411531874364754</v>
      </c>
      <c r="V54" s="16">
        <f t="shared" si="30"/>
        <v>35770.35858409408</v>
      </c>
      <c r="W54" s="16">
        <f t="shared" si="28"/>
        <v>0.18014045789396477</v>
      </c>
      <c r="X54" s="17">
        <f t="shared" si="29"/>
        <v>3.2450584570247291E-2</v>
      </c>
      <c r="Y54" s="16">
        <f t="shared" si="3"/>
        <v>2.9704714124098609E-5</v>
      </c>
      <c r="Z54" s="16">
        <f t="shared" si="4"/>
        <v>0.93155148337378413</v>
      </c>
      <c r="AA54" s="16">
        <f t="shared" si="5"/>
        <v>5.1643310704495874E-6</v>
      </c>
      <c r="AB54" s="16">
        <f t="shared" si="6"/>
        <v>9.1270001361926331E-5</v>
      </c>
      <c r="AC54" s="16">
        <f t="shared" si="7"/>
        <v>1.1908954839375528E-3</v>
      </c>
      <c r="AD54" s="16">
        <f t="shared" si="8"/>
        <v>6.3659669232932745E-2</v>
      </c>
      <c r="AE54" s="16">
        <f t="shared" si="9"/>
        <v>3.3552840042221053E-3</v>
      </c>
      <c r="AF54" s="16">
        <f t="shared" si="10"/>
        <v>1.0004131604648128E-4</v>
      </c>
      <c r="AG54" s="16">
        <f t="shared" si="11"/>
        <v>1.6487542520657088E-5</v>
      </c>
      <c r="AH54" s="16">
        <f t="shared" si="12"/>
        <v>49709.651937099989</v>
      </c>
      <c r="AI54" s="16">
        <f t="shared" si="13"/>
        <v>43339.529816967064</v>
      </c>
      <c r="AJ54" s="16">
        <f t="shared" si="25"/>
        <v>5.4779333735179865</v>
      </c>
      <c r="AK54" s="16">
        <f t="shared" si="31"/>
        <v>40299.758226699945</v>
      </c>
      <c r="AL54" s="16">
        <f t="shared" si="32"/>
        <v>7.542902796506526E-2</v>
      </c>
      <c r="AM54" s="16">
        <f t="shared" si="33"/>
        <v>5.6895382597545972E-3</v>
      </c>
      <c r="AN54" s="16">
        <v>1.33</v>
      </c>
      <c r="AO54" s="16">
        <f t="shared" si="26"/>
        <v>4.081531874364754</v>
      </c>
      <c r="AP54" s="16">
        <f t="shared" si="27"/>
        <v>4.1479333735179864</v>
      </c>
    </row>
    <row r="55" spans="1:42" x14ac:dyDescent="0.3">
      <c r="A55" s="2">
        <v>44418</v>
      </c>
      <c r="B55" s="4">
        <v>1.6781630000000001</v>
      </c>
      <c r="C55" s="6">
        <v>45595.1</v>
      </c>
      <c r="D55" s="6">
        <v>0.25737919999999997</v>
      </c>
      <c r="E55" s="6">
        <v>4.5926</v>
      </c>
      <c r="F55" s="6">
        <v>58.688000000000002</v>
      </c>
      <c r="G55" s="6">
        <v>3141.69</v>
      </c>
      <c r="H55" s="6">
        <v>165.44</v>
      </c>
      <c r="I55" s="6">
        <v>5.1188919999999998</v>
      </c>
      <c r="J55" s="10">
        <v>0.85255999999999998</v>
      </c>
      <c r="K55" s="16">
        <f t="shared" si="14"/>
        <v>5042.2850841820482</v>
      </c>
      <c r="L55" s="16">
        <f t="shared" si="15"/>
        <v>5413.0611035373131</v>
      </c>
      <c r="M55" s="16">
        <f t="shared" si="16"/>
        <v>3737.1046875394991</v>
      </c>
      <c r="N55" s="16">
        <f t="shared" si="17"/>
        <v>4283.4392511916312</v>
      </c>
      <c r="O55" s="16">
        <f t="shared" si="18"/>
        <v>4755.6834731148047</v>
      </c>
      <c r="P55" s="16">
        <f t="shared" si="19"/>
        <v>5984.0179715694485</v>
      </c>
      <c r="Q55" s="16">
        <f t="shared" si="20"/>
        <v>4503.7567065922576</v>
      </c>
      <c r="R55" s="16">
        <f t="shared" si="21"/>
        <v>4706.7719496068139</v>
      </c>
      <c r="S55" s="16">
        <f t="shared" si="22"/>
        <v>4559.3009949541838</v>
      </c>
      <c r="T55" s="16">
        <f t="shared" si="23"/>
        <v>42985.421222288001</v>
      </c>
      <c r="U55" s="16">
        <f t="shared" si="24"/>
        <v>1.8107975419813627</v>
      </c>
      <c r="V55" s="16">
        <f t="shared" si="30"/>
        <v>36235.846496235623</v>
      </c>
      <c r="W55" s="16">
        <f t="shared" si="28"/>
        <v>0.18626789156846552</v>
      </c>
      <c r="X55" s="17">
        <f t="shared" si="29"/>
        <v>3.4695727429361625E-2</v>
      </c>
      <c r="Y55" s="16">
        <f t="shared" si="3"/>
        <v>3.4266814170607269E-5</v>
      </c>
      <c r="Z55" s="16">
        <f t="shared" si="4"/>
        <v>0.9310173200042281</v>
      </c>
      <c r="AA55" s="16">
        <f t="shared" si="5"/>
        <v>5.2554878267364744E-6</v>
      </c>
      <c r="AB55" s="16">
        <f t="shared" si="6"/>
        <v>9.377740467399827E-5</v>
      </c>
      <c r="AC55" s="16">
        <f t="shared" si="7"/>
        <v>1.198364396095373E-3</v>
      </c>
      <c r="AD55" s="16">
        <f t="shared" si="8"/>
        <v>6.4150924202032319E-2</v>
      </c>
      <c r="AE55" s="16">
        <f t="shared" si="9"/>
        <v>3.3781591754705989E-3</v>
      </c>
      <c r="AF55" s="16">
        <f t="shared" si="10"/>
        <v>1.045238876815948E-4</v>
      </c>
      <c r="AG55" s="16">
        <f t="shared" si="11"/>
        <v>1.7408627820594862E-5</v>
      </c>
      <c r="AH55" s="16">
        <f t="shared" si="12"/>
        <v>48973.4175942</v>
      </c>
      <c r="AI55" s="16">
        <f t="shared" si="13"/>
        <v>42652.000376073178</v>
      </c>
      <c r="AJ55" s="16">
        <f t="shared" si="25"/>
        <v>-1.5990972367535241</v>
      </c>
      <c r="AK55" s="16">
        <f t="shared" si="31"/>
        <v>40859.349153635434</v>
      </c>
      <c r="AL55" s="16">
        <f t="shared" si="32"/>
        <v>4.387370967895713E-2</v>
      </c>
      <c r="AM55" s="16">
        <f t="shared" si="33"/>
        <v>1.9249024009934167E-3</v>
      </c>
      <c r="AN55" s="16">
        <v>1.36</v>
      </c>
      <c r="AO55" s="16">
        <f t="shared" si="26"/>
        <v>0.45079754198136257</v>
      </c>
      <c r="AP55" s="16">
        <f t="shared" si="27"/>
        <v>-2.9590972367535242</v>
      </c>
    </row>
    <row r="56" spans="1:42" x14ac:dyDescent="0.3">
      <c r="A56" s="2">
        <v>44419</v>
      </c>
      <c r="B56" s="4">
        <v>1.7999989999999999</v>
      </c>
      <c r="C56" s="6">
        <v>45571.7</v>
      </c>
      <c r="D56" s="6">
        <v>0.2650304</v>
      </c>
      <c r="E56" s="6">
        <v>4.7531999999999996</v>
      </c>
      <c r="F56" s="6">
        <v>60.984999999999999</v>
      </c>
      <c r="G56" s="6">
        <v>3164.5</v>
      </c>
      <c r="H56" s="6">
        <v>170.88</v>
      </c>
      <c r="I56" s="6">
        <v>5.2836249999999998</v>
      </c>
      <c r="J56" s="10">
        <v>1.01214</v>
      </c>
      <c r="K56" s="16">
        <f t="shared" si="14"/>
        <v>5408.3590862404917</v>
      </c>
      <c r="L56" s="16">
        <f t="shared" si="15"/>
        <v>5410.2830499784268</v>
      </c>
      <c r="M56" s="16">
        <f t="shared" si="16"/>
        <v>3848.1988839054152</v>
      </c>
      <c r="N56" s="16">
        <f t="shared" si="17"/>
        <v>4433.2281167016636</v>
      </c>
      <c r="O56" s="16">
        <f t="shared" si="18"/>
        <v>4941.8170087225053</v>
      </c>
      <c r="P56" s="16">
        <f t="shared" si="19"/>
        <v>6027.464476454239</v>
      </c>
      <c r="Q56" s="16">
        <f t="shared" si="20"/>
        <v>4651.8492868863932</v>
      </c>
      <c r="R56" s="16">
        <f t="shared" si="21"/>
        <v>4858.2423583543668</v>
      </c>
      <c r="S56" s="16">
        <f t="shared" si="22"/>
        <v>5412.6992927570236</v>
      </c>
      <c r="T56" s="16">
        <f t="shared" si="23"/>
        <v>44992.14156000052</v>
      </c>
      <c r="U56" s="16">
        <f t="shared" si="24"/>
        <v>4.5626825656475196</v>
      </c>
      <c r="V56" s="16">
        <f t="shared" si="30"/>
        <v>36800.768758414</v>
      </c>
      <c r="W56" s="16">
        <f t="shared" si="28"/>
        <v>0.22258700233575074</v>
      </c>
      <c r="X56" s="17">
        <f t="shared" si="29"/>
        <v>4.9544973608815504E-2</v>
      </c>
      <c r="Y56" s="16">
        <f t="shared" si="3"/>
        <v>3.6748788758347232E-5</v>
      </c>
      <c r="Z56" s="16">
        <f t="shared" si="4"/>
        <v>0.93039205947268444</v>
      </c>
      <c r="AA56" s="16">
        <f t="shared" si="5"/>
        <v>5.4108619972234823E-6</v>
      </c>
      <c r="AB56" s="16">
        <f t="shared" si="6"/>
        <v>9.7041355426406373E-5</v>
      </c>
      <c r="AC56" s="16">
        <f t="shared" si="7"/>
        <v>1.2450700708321538E-3</v>
      </c>
      <c r="AD56" s="16">
        <f t="shared" si="8"/>
        <v>6.4606448129021082E-2</v>
      </c>
      <c r="AE56" s="16">
        <f t="shared" si="9"/>
        <v>3.4886869509518476E-3</v>
      </c>
      <c r="AF56" s="16">
        <f t="shared" si="10"/>
        <v>1.0787051492990962E-4</v>
      </c>
      <c r="AG56" s="16">
        <f t="shared" si="11"/>
        <v>2.0663855398738314E-5</v>
      </c>
      <c r="AH56" s="16">
        <f t="shared" si="12"/>
        <v>48981.17899439999</v>
      </c>
      <c r="AI56" s="16">
        <f t="shared" si="13"/>
        <v>42604.668118900918</v>
      </c>
      <c r="AJ56" s="16">
        <f t="shared" si="25"/>
        <v>-0.1110347445441951</v>
      </c>
      <c r="AK56" s="16">
        <f t="shared" si="31"/>
        <v>41383.338175620243</v>
      </c>
      <c r="AL56" s="16">
        <f t="shared" si="32"/>
        <v>2.9512600895018767E-2</v>
      </c>
      <c r="AM56" s="16">
        <f t="shared" si="33"/>
        <v>8.7099361158866255E-4</v>
      </c>
      <c r="AN56" s="16">
        <v>1.35</v>
      </c>
      <c r="AO56" s="16">
        <f t="shared" si="26"/>
        <v>3.2126825656475195</v>
      </c>
      <c r="AP56" s="16">
        <f t="shared" si="27"/>
        <v>-1.4610347445441951</v>
      </c>
    </row>
    <row r="57" spans="1:42" x14ac:dyDescent="0.3">
      <c r="A57" s="2">
        <v>44420</v>
      </c>
      <c r="B57" s="4">
        <v>1.8315999999999999</v>
      </c>
      <c r="C57" s="6">
        <v>44401.1</v>
      </c>
      <c r="D57" s="6">
        <v>0.2640885</v>
      </c>
      <c r="E57" s="6">
        <v>4.6574999999999998</v>
      </c>
      <c r="F57" s="6">
        <v>60.05</v>
      </c>
      <c r="G57" s="6">
        <v>3048.8</v>
      </c>
      <c r="H57" s="6">
        <v>165.03</v>
      </c>
      <c r="I57" s="6">
        <v>5.0388019999999996</v>
      </c>
      <c r="J57" s="10">
        <v>0.96577000000000002</v>
      </c>
      <c r="K57" s="16">
        <f t="shared" si="14"/>
        <v>5503.3088920372093</v>
      </c>
      <c r="L57" s="16">
        <f t="shared" si="15"/>
        <v>5271.3091398915803</v>
      </c>
      <c r="M57" s="16">
        <f t="shared" si="16"/>
        <v>3834.5226470331522</v>
      </c>
      <c r="N57" s="16">
        <f t="shared" si="17"/>
        <v>4343.9703680758221</v>
      </c>
      <c r="O57" s="16">
        <f t="shared" si="18"/>
        <v>4866.0508546984738</v>
      </c>
      <c r="P57" s="16">
        <f t="shared" si="19"/>
        <v>5807.0891754822833</v>
      </c>
      <c r="Q57" s="16">
        <f t="shared" si="20"/>
        <v>4492.5953172686186</v>
      </c>
      <c r="R57" s="16">
        <f t="shared" si="21"/>
        <v>4633.1299650828169</v>
      </c>
      <c r="S57" s="16">
        <f t="shared" si="22"/>
        <v>5164.7228604402062</v>
      </c>
      <c r="T57" s="16">
        <f t="shared" si="23"/>
        <v>43916.699220010159</v>
      </c>
      <c r="U57" s="16">
        <f t="shared" si="24"/>
        <v>-2.4193202514697627</v>
      </c>
      <c r="V57" s="16">
        <f t="shared" si="30"/>
        <v>37259.861046258913</v>
      </c>
      <c r="W57" s="16">
        <f t="shared" si="28"/>
        <v>0.17865976916786241</v>
      </c>
      <c r="X57" s="17">
        <f t="shared" si="29"/>
        <v>3.1919313119113883E-2</v>
      </c>
      <c r="Y57" s="16">
        <f t="shared" si="3"/>
        <v>3.8408196446616165E-5</v>
      </c>
      <c r="Z57" s="16">
        <f t="shared" si="4"/>
        <v>0.93108002361096798</v>
      </c>
      <c r="AA57" s="16">
        <f t="shared" si="5"/>
        <v>5.5378701612208965E-6</v>
      </c>
      <c r="AB57" s="16">
        <f t="shared" si="6"/>
        <v>9.7666616592113342E-5</v>
      </c>
      <c r="AC57" s="16">
        <f t="shared" si="7"/>
        <v>1.2592335644350844E-3</v>
      </c>
      <c r="AD57" s="16">
        <f t="shared" si="8"/>
        <v>6.3932577706073038E-2</v>
      </c>
      <c r="AE57" s="16">
        <f t="shared" si="9"/>
        <v>3.4606380539337553E-3</v>
      </c>
      <c r="AF57" s="16">
        <f t="shared" si="10"/>
        <v>1.0566242469513127E-4</v>
      </c>
      <c r="AG57" s="16">
        <f t="shared" si="11"/>
        <v>2.0251956694828836E-5</v>
      </c>
      <c r="AH57" s="16">
        <f t="shared" si="12"/>
        <v>47687.737760500007</v>
      </c>
      <c r="AI57" s="16">
        <f t="shared" si="13"/>
        <v>41536.542684000793</v>
      </c>
      <c r="AJ57" s="16">
        <f t="shared" si="25"/>
        <v>-2.5390241142384586</v>
      </c>
      <c r="AK57" s="16">
        <f t="shared" si="31"/>
        <v>41790.07363270926</v>
      </c>
      <c r="AL57" s="16">
        <f t="shared" si="32"/>
        <v>-6.0667743956791496E-3</v>
      </c>
      <c r="AM57" s="16">
        <f t="shared" si="33"/>
        <v>3.6805751568068113E-5</v>
      </c>
      <c r="AN57" s="16">
        <v>1.36</v>
      </c>
      <c r="AO57" s="16">
        <f t="shared" si="26"/>
        <v>-3.7793202514697626</v>
      </c>
      <c r="AP57" s="16">
        <f t="shared" si="27"/>
        <v>-3.8990241142384585</v>
      </c>
    </row>
    <row r="58" spans="1:42" x14ac:dyDescent="0.3">
      <c r="A58" s="2">
        <v>44421</v>
      </c>
      <c r="B58" s="4">
        <v>2.139475</v>
      </c>
      <c r="C58" s="6">
        <v>47823.3</v>
      </c>
      <c r="D58" s="6">
        <v>0.28689690000000001</v>
      </c>
      <c r="E58" s="6">
        <v>5.1623999999999999</v>
      </c>
      <c r="F58" s="6">
        <v>64.227000000000004</v>
      </c>
      <c r="G58" s="6">
        <v>3324.02</v>
      </c>
      <c r="H58" s="6">
        <v>183.41</v>
      </c>
      <c r="I58" s="6">
        <v>5.6196679999999999</v>
      </c>
      <c r="J58" s="10">
        <v>1.0907199999999999</v>
      </c>
      <c r="K58" s="16">
        <f t="shared" si="14"/>
        <v>6428.3641579991854</v>
      </c>
      <c r="L58" s="16">
        <f t="shared" si="15"/>
        <v>5677.5935368668133</v>
      </c>
      <c r="M58" s="16">
        <f t="shared" si="16"/>
        <v>4165.6969554282205</v>
      </c>
      <c r="N58" s="16">
        <f t="shared" si="17"/>
        <v>4814.881938412158</v>
      </c>
      <c r="O58" s="16">
        <f t="shared" si="18"/>
        <v>5204.5270315523549</v>
      </c>
      <c r="P58" s="16">
        <f t="shared" si="19"/>
        <v>6331.3043036888666</v>
      </c>
      <c r="Q58" s="16">
        <f t="shared" si="20"/>
        <v>4992.952233777115</v>
      </c>
      <c r="R58" s="16">
        <f t="shared" si="21"/>
        <v>5167.2306640778952</v>
      </c>
      <c r="S58" s="16">
        <f t="shared" si="22"/>
        <v>5832.9276311537333</v>
      </c>
      <c r="T58" s="16">
        <f t="shared" si="23"/>
        <v>48615.47845295634</v>
      </c>
      <c r="U58" s="16">
        <f t="shared" si="24"/>
        <v>10.164732688098324</v>
      </c>
      <c r="V58" s="16">
        <f t="shared" si="30"/>
        <v>37992.481524110357</v>
      </c>
      <c r="W58" s="16">
        <f t="shared" si="28"/>
        <v>0.27960787247088709</v>
      </c>
      <c r="X58" s="17">
        <f t="shared" si="29"/>
        <v>7.8180562347695853E-2</v>
      </c>
      <c r="Y58" s="16">
        <f t="shared" si="3"/>
        <v>4.1616532893327931E-5</v>
      </c>
      <c r="Z58" s="16">
        <f t="shared" si="4"/>
        <v>0.93024687716261689</v>
      </c>
      <c r="AA58" s="16">
        <f t="shared" si="5"/>
        <v>5.5806467828994559E-6</v>
      </c>
      <c r="AB58" s="16">
        <f t="shared" si="6"/>
        <v>1.0041771434978959E-4</v>
      </c>
      <c r="AC58" s="16">
        <f t="shared" si="7"/>
        <v>1.2493275491135783E-3</v>
      </c>
      <c r="AD58" s="16">
        <f t="shared" si="8"/>
        <v>6.4658006131448093E-2</v>
      </c>
      <c r="AE58" s="16">
        <f t="shared" si="9"/>
        <v>3.5676454728217322E-3</v>
      </c>
      <c r="AF58" s="16">
        <f t="shared" si="10"/>
        <v>1.0931237718205745E-4</v>
      </c>
      <c r="AG58" s="16">
        <f t="shared" si="11"/>
        <v>2.1216412791647782E-5</v>
      </c>
      <c r="AH58" s="16">
        <f t="shared" si="12"/>
        <v>51409.256159900004</v>
      </c>
      <c r="AI58" s="16">
        <f t="shared" si="13"/>
        <v>44703.135815044152</v>
      </c>
      <c r="AJ58" s="16">
        <f t="shared" si="25"/>
        <v>7.3470065235439517</v>
      </c>
      <c r="AK58" s="16">
        <f t="shared" si="31"/>
        <v>42410.666053818342</v>
      </c>
      <c r="AL58" s="16">
        <f t="shared" si="32"/>
        <v>5.4054085317045204E-2</v>
      </c>
      <c r="AM58" s="16">
        <f t="shared" si="33"/>
        <v>2.921844139462402E-3</v>
      </c>
      <c r="AN58" s="16">
        <v>1.29</v>
      </c>
      <c r="AO58" s="16">
        <f t="shared" si="26"/>
        <v>8.8747326880983231</v>
      </c>
      <c r="AP58" s="16">
        <f t="shared" si="27"/>
        <v>6.0570065235439516</v>
      </c>
    </row>
    <row r="59" spans="1:42" x14ac:dyDescent="0.3">
      <c r="A59" s="2">
        <v>44422</v>
      </c>
      <c r="B59" s="4">
        <v>2.1915330000000002</v>
      </c>
      <c r="C59" s="6">
        <v>47115.199999999997</v>
      </c>
      <c r="D59" s="6">
        <v>0.29463270000000003</v>
      </c>
      <c r="E59" s="6">
        <v>5.4854000000000003</v>
      </c>
      <c r="F59" s="6">
        <v>67.256</v>
      </c>
      <c r="G59" s="6">
        <v>3266.38</v>
      </c>
      <c r="H59" s="6">
        <v>182.89</v>
      </c>
      <c r="I59" s="6">
        <v>5.6305189999999996</v>
      </c>
      <c r="J59" s="10">
        <v>1.2826500000000001</v>
      </c>
      <c r="K59" s="16">
        <f t="shared" si="14"/>
        <v>6584.7799989588248</v>
      </c>
      <c r="L59" s="16">
        <f t="shared" si="15"/>
        <v>5593.5277366511145</v>
      </c>
      <c r="M59" s="16">
        <f t="shared" si="16"/>
        <v>4278.0195302200773</v>
      </c>
      <c r="N59" s="16">
        <f t="shared" si="17"/>
        <v>5116.1384985599816</v>
      </c>
      <c r="O59" s="16">
        <f t="shared" si="18"/>
        <v>5449.9769572622909</v>
      </c>
      <c r="P59" s="16">
        <f t="shared" si="19"/>
        <v>6221.516642945362</v>
      </c>
      <c r="Q59" s="16">
        <f t="shared" si="20"/>
        <v>4978.7963253666458</v>
      </c>
      <c r="R59" s="16">
        <f t="shared" si="21"/>
        <v>5177.2080541898931</v>
      </c>
      <c r="S59" s="16">
        <f t="shared" si="22"/>
        <v>6859.326523855194</v>
      </c>
      <c r="T59" s="16">
        <f t="shared" si="23"/>
        <v>50259.290268009383</v>
      </c>
      <c r="U59" s="16">
        <f t="shared" si="24"/>
        <v>3.3253443919544421</v>
      </c>
      <c r="V59" s="16">
        <f t="shared" si="30"/>
        <v>38783.888539845779</v>
      </c>
      <c r="W59" s="16">
        <f t="shared" si="28"/>
        <v>0.29588063910543705</v>
      </c>
      <c r="X59" s="17">
        <f t="shared" si="29"/>
        <v>8.7545352597441881E-2</v>
      </c>
      <c r="Y59" s="16">
        <f t="shared" si="3"/>
        <v>4.3271069242516844E-5</v>
      </c>
      <c r="Z59" s="16">
        <f t="shared" si="4"/>
        <v>0.93027350333078684</v>
      </c>
      <c r="AA59" s="16">
        <f t="shared" si="5"/>
        <v>5.8174218516489104E-6</v>
      </c>
      <c r="AB59" s="16">
        <f t="shared" si="6"/>
        <v>1.083073461466936E-4</v>
      </c>
      <c r="AC59" s="16">
        <f t="shared" si="7"/>
        <v>1.3279467080690606E-3</v>
      </c>
      <c r="AD59" s="16">
        <f t="shared" si="8"/>
        <v>6.4493555493972551E-2</v>
      </c>
      <c r="AE59" s="16">
        <f t="shared" si="9"/>
        <v>3.6111004733964326E-3</v>
      </c>
      <c r="AF59" s="16">
        <f t="shared" si="10"/>
        <v>1.1117267114860085E-4</v>
      </c>
      <c r="AG59" s="16">
        <f t="shared" si="11"/>
        <v>2.5325485385761578E-5</v>
      </c>
      <c r="AH59" s="16">
        <f t="shared" si="12"/>
        <v>50646.610734699992</v>
      </c>
      <c r="AI59" s="16">
        <f t="shared" si="13"/>
        <v>44041.433719571127</v>
      </c>
      <c r="AJ59" s="16">
        <f t="shared" si="25"/>
        <v>-1.4912785355906282</v>
      </c>
      <c r="AK59" s="16">
        <f t="shared" si="31"/>
        <v>42942.017323552645</v>
      </c>
      <c r="AL59" s="16">
        <f t="shared" si="32"/>
        <v>2.5602346245980356E-2</v>
      </c>
      <c r="AM59" s="16">
        <f t="shared" si="33"/>
        <v>6.5548013329906445E-4</v>
      </c>
      <c r="AN59" s="16">
        <f>AN58</f>
        <v>1.29</v>
      </c>
      <c r="AO59" s="16">
        <f t="shared" si="26"/>
        <v>2.0353443919544421</v>
      </c>
      <c r="AP59" s="16">
        <f t="shared" si="27"/>
        <v>-2.7812785355906282</v>
      </c>
    </row>
    <row r="60" spans="1:42" x14ac:dyDescent="0.3">
      <c r="A60" s="2">
        <v>44423</v>
      </c>
      <c r="B60" s="4">
        <v>2.1703229999999998</v>
      </c>
      <c r="C60" s="6">
        <v>47019.3</v>
      </c>
      <c r="D60" s="6">
        <v>0.34050009999999997</v>
      </c>
      <c r="E60" s="6">
        <v>5.7024999999999997</v>
      </c>
      <c r="F60" s="6">
        <v>75.066000000000003</v>
      </c>
      <c r="G60" s="6">
        <v>3311.34</v>
      </c>
      <c r="H60" s="6">
        <v>184.95</v>
      </c>
      <c r="I60" s="6">
        <v>5.69496</v>
      </c>
      <c r="J60" s="10">
        <v>1.2858400000000001</v>
      </c>
      <c r="K60" s="16">
        <f t="shared" si="14"/>
        <v>6521.0514656545483</v>
      </c>
      <c r="L60" s="16">
        <f t="shared" si="15"/>
        <v>5582.142465869184</v>
      </c>
      <c r="M60" s="16">
        <f t="shared" si="16"/>
        <v>4944.0068188014739</v>
      </c>
      <c r="N60" s="16">
        <f t="shared" si="17"/>
        <v>5318.623945024664</v>
      </c>
      <c r="O60" s="16">
        <f t="shared" si="18"/>
        <v>6082.8471849924335</v>
      </c>
      <c r="P60" s="16">
        <f t="shared" si="19"/>
        <v>6307.1525420957441</v>
      </c>
      <c r="Q60" s="16">
        <f t="shared" si="20"/>
        <v>5034.8755009927345</v>
      </c>
      <c r="R60" s="16">
        <f t="shared" si="21"/>
        <v>5236.4609337592638</v>
      </c>
      <c r="S60" s="16">
        <f t="shared" si="22"/>
        <v>6876.3859333676082</v>
      </c>
      <c r="T60" s="16">
        <f t="shared" si="23"/>
        <v>51903.546790557652</v>
      </c>
      <c r="U60" s="16">
        <f t="shared" si="24"/>
        <v>3.2191715962373175</v>
      </c>
      <c r="V60" s="16">
        <f t="shared" si="30"/>
        <v>39630.318104407837</v>
      </c>
      <c r="W60" s="16">
        <f t="shared" si="28"/>
        <v>0.30969291373880592</v>
      </c>
      <c r="X60" s="17">
        <f t="shared" si="29"/>
        <v>9.5909700820031488E-2</v>
      </c>
      <c r="Y60" s="16">
        <f t="shared" si="3"/>
        <v>4.2886800532362068E-5</v>
      </c>
      <c r="Z60" s="16">
        <f t="shared" si="4"/>
        <v>0.92912775668473868</v>
      </c>
      <c r="AA60" s="16">
        <f t="shared" si="5"/>
        <v>6.7284730751825135E-6</v>
      </c>
      <c r="AB60" s="16">
        <f t="shared" si="6"/>
        <v>1.1268460041928999E-4</v>
      </c>
      <c r="AC60" s="16">
        <f t="shared" si="7"/>
        <v>1.4833462893598288E-3</v>
      </c>
      <c r="AD60" s="16">
        <f t="shared" si="8"/>
        <v>6.5433936826376465E-2</v>
      </c>
      <c r="AE60" s="16">
        <f t="shared" si="9"/>
        <v>3.6547157996576385E-3</v>
      </c>
      <c r="AF60" s="16">
        <f t="shared" si="10"/>
        <v>1.125356057876089E-4</v>
      </c>
      <c r="AG60" s="16">
        <f t="shared" si="11"/>
        <v>2.5408920053159118E-5</v>
      </c>
      <c r="AH60" s="16">
        <f t="shared" si="12"/>
        <v>50605.85012309999</v>
      </c>
      <c r="AI60" s="16">
        <f t="shared" si="13"/>
        <v>43904.399442327871</v>
      </c>
      <c r="AJ60" s="16">
        <f t="shared" si="25"/>
        <v>-0.31163361177612608</v>
      </c>
      <c r="AK60" s="16">
        <f t="shared" si="31"/>
        <v>43436.45814932989</v>
      </c>
      <c r="AL60" s="16">
        <f t="shared" si="32"/>
        <v>1.0773007582460999E-2</v>
      </c>
      <c r="AM60" s="16">
        <f t="shared" si="33"/>
        <v>1.1605769237176218E-4</v>
      </c>
      <c r="AN60" s="16">
        <f>AN61</f>
        <v>1.26</v>
      </c>
      <c r="AO60" s="16">
        <f t="shared" si="26"/>
        <v>1.9591715962373175</v>
      </c>
      <c r="AP60" s="16">
        <f t="shared" si="27"/>
        <v>-1.571633611776126</v>
      </c>
    </row>
    <row r="61" spans="1:42" x14ac:dyDescent="0.3">
      <c r="A61" s="2">
        <v>44424</v>
      </c>
      <c r="B61" s="4">
        <v>2.0738639999999999</v>
      </c>
      <c r="C61" s="6">
        <v>45926.3</v>
      </c>
      <c r="D61" s="6">
        <v>0.31969920000000002</v>
      </c>
      <c r="E61" s="6">
        <v>5.5500999999999996</v>
      </c>
      <c r="F61" s="6">
        <v>68.965999999999994</v>
      </c>
      <c r="G61" s="6">
        <v>3147.34</v>
      </c>
      <c r="H61" s="6">
        <v>178.12</v>
      </c>
      <c r="I61" s="6">
        <v>5.6298300000000001</v>
      </c>
      <c r="J61" s="10">
        <v>1.1854100000000001</v>
      </c>
      <c r="K61" s="16">
        <f t="shared" si="14"/>
        <v>6231.2263551407814</v>
      </c>
      <c r="L61" s="16">
        <f t="shared" si="15"/>
        <v>5452.3812462169344</v>
      </c>
      <c r="M61" s="16">
        <f t="shared" si="16"/>
        <v>4641.9810883032815</v>
      </c>
      <c r="N61" s="16">
        <f t="shared" si="17"/>
        <v>5176.4830788744221</v>
      </c>
      <c r="O61" s="16">
        <f t="shared" si="18"/>
        <v>5588.5439341404654</v>
      </c>
      <c r="P61" s="16">
        <f t="shared" si="19"/>
        <v>5994.7796003550275</v>
      </c>
      <c r="Q61" s="16">
        <f t="shared" si="20"/>
        <v>4848.9430886013834</v>
      </c>
      <c r="R61" s="16">
        <f t="shared" si="21"/>
        <v>5176.5745253181612</v>
      </c>
      <c r="S61" s="16">
        <f t="shared" si="22"/>
        <v>6339.3086614767753</v>
      </c>
      <c r="T61" s="16">
        <f t="shared" si="23"/>
        <v>49450.221578427227</v>
      </c>
      <c r="U61" s="16">
        <f t="shared" si="24"/>
        <v>-4.8420587851926769</v>
      </c>
      <c r="V61" s="16">
        <f t="shared" si="30"/>
        <v>40263.860264021991</v>
      </c>
      <c r="W61" s="16">
        <f t="shared" si="28"/>
        <v>0.22815401340476446</v>
      </c>
      <c r="X61" s="17">
        <f t="shared" si="29"/>
        <v>5.2054253832701444E-2</v>
      </c>
      <c r="Y61" s="16">
        <f t="shared" si="3"/>
        <v>4.2035950473965748E-5</v>
      </c>
      <c r="Z61" s="16">
        <f t="shared" si="4"/>
        <v>0.93089791435334879</v>
      </c>
      <c r="AA61" s="16">
        <f t="shared" si="5"/>
        <v>6.4801065729317216E-6</v>
      </c>
      <c r="AB61" s="16">
        <f t="shared" si="6"/>
        <v>1.1249712070104755E-4</v>
      </c>
      <c r="AC61" s="16">
        <f t="shared" si="7"/>
        <v>1.3978984930484938E-3</v>
      </c>
      <c r="AD61" s="16">
        <f t="shared" si="8"/>
        <v>6.3794650162561944E-2</v>
      </c>
      <c r="AE61" s="16">
        <f t="shared" si="9"/>
        <v>3.6103830812544984E-3</v>
      </c>
      <c r="AF61" s="16">
        <f t="shared" si="10"/>
        <v>1.1411319886783637E-4</v>
      </c>
      <c r="AG61" s="16">
        <f t="shared" si="11"/>
        <v>2.4027533170614726E-5</v>
      </c>
      <c r="AH61" s="16">
        <f t="shared" si="12"/>
        <v>49335.484903199998</v>
      </c>
      <c r="AI61" s="16">
        <f t="shared" si="13"/>
        <v>42954.221211649929</v>
      </c>
      <c r="AJ61" s="16">
        <f t="shared" si="25"/>
        <v>-2.1879604552041241</v>
      </c>
      <c r="AK61" s="16">
        <f t="shared" si="31"/>
        <v>43817.040520547314</v>
      </c>
      <c r="AL61" s="16">
        <f t="shared" si="32"/>
        <v>-1.969140997764968E-2</v>
      </c>
      <c r="AM61" s="16">
        <f t="shared" si="33"/>
        <v>3.8775162690788138E-4</v>
      </c>
      <c r="AN61" s="16">
        <v>1.26</v>
      </c>
      <c r="AO61" s="16">
        <f t="shared" si="26"/>
        <v>-6.1020587851926766</v>
      </c>
      <c r="AP61" s="16">
        <f t="shared" si="27"/>
        <v>-3.4479604552041243</v>
      </c>
    </row>
    <row r="62" spans="1:42" x14ac:dyDescent="0.3">
      <c r="A62" s="2">
        <v>44425</v>
      </c>
      <c r="B62" s="4">
        <v>1.926326</v>
      </c>
      <c r="C62" s="6">
        <v>44672.2</v>
      </c>
      <c r="D62" s="6">
        <v>0.29907240000000002</v>
      </c>
      <c r="E62" s="6">
        <v>5.0625999999999998</v>
      </c>
      <c r="F62" s="6">
        <v>62.79</v>
      </c>
      <c r="G62" s="6">
        <v>3011.71</v>
      </c>
      <c r="H62" s="6">
        <v>168.79</v>
      </c>
      <c r="I62" s="6">
        <v>5.2386809999999997</v>
      </c>
      <c r="J62" s="10">
        <v>1.09755</v>
      </c>
      <c r="K62" s="16">
        <f t="shared" si="14"/>
        <v>5787.9269517156963</v>
      </c>
      <c r="L62" s="16">
        <f t="shared" si="15"/>
        <v>5303.4941962938901</v>
      </c>
      <c r="M62" s="16">
        <f t="shared" si="16"/>
        <v>4342.483261870766</v>
      </c>
      <c r="N62" s="16">
        <f t="shared" si="17"/>
        <v>4721.8001901064208</v>
      </c>
      <c r="O62" s="16">
        <f t="shared" si="18"/>
        <v>5088.0821509828002</v>
      </c>
      <c r="P62" s="16">
        <f t="shared" si="19"/>
        <v>5736.4433681093369</v>
      </c>
      <c r="Q62" s="16">
        <f t="shared" si="20"/>
        <v>4594.9534242366244</v>
      </c>
      <c r="R62" s="16">
        <f t="shared" si="21"/>
        <v>4816.9167827213732</v>
      </c>
      <c r="S62" s="16">
        <f t="shared" si="22"/>
        <v>5869.4529499530408</v>
      </c>
      <c r="T62" s="16">
        <f t="shared" si="23"/>
        <v>46261.553275989951</v>
      </c>
      <c r="U62" s="16">
        <f t="shared" si="24"/>
        <v>-6.66553055912508</v>
      </c>
      <c r="V62" s="16">
        <f t="shared" si="30"/>
        <v>40650.808200277985</v>
      </c>
      <c r="W62" s="16">
        <f t="shared" si="28"/>
        <v>0.13802296495727723</v>
      </c>
      <c r="X62" s="17">
        <f t="shared" si="29"/>
        <v>1.9050338855597777E-2</v>
      </c>
      <c r="Y62" s="16">
        <f t="shared" si="3"/>
        <v>4.0191145423221291E-5</v>
      </c>
      <c r="Z62" s="16">
        <f t="shared" si="4"/>
        <v>0.93204726851801101</v>
      </c>
      <c r="AA62" s="16">
        <f t="shared" si="5"/>
        <v>6.2398899877132987E-6</v>
      </c>
      <c r="AB62" s="16">
        <f t="shared" si="6"/>
        <v>1.0562682163849737E-4</v>
      </c>
      <c r="AC62" s="16">
        <f t="shared" si="7"/>
        <v>1.3100596789557245E-3</v>
      </c>
      <c r="AD62" s="16">
        <f t="shared" si="8"/>
        <v>6.2836754828917735E-2</v>
      </c>
      <c r="AE62" s="16">
        <f t="shared" si="9"/>
        <v>3.5216590732749914E-3</v>
      </c>
      <c r="AF62" s="16">
        <f t="shared" si="10"/>
        <v>1.0930060119464012E-4</v>
      </c>
      <c r="AG62" s="16">
        <f t="shared" si="11"/>
        <v>2.2899442596557659E-5</v>
      </c>
      <c r="AH62" s="16">
        <f t="shared" si="12"/>
        <v>47929.114229399995</v>
      </c>
      <c r="AI62" s="16">
        <f t="shared" si="13"/>
        <v>41826.52596281634</v>
      </c>
      <c r="AJ62" s="16">
        <f t="shared" si="25"/>
        <v>-2.6604194921118549</v>
      </c>
      <c r="AK62" s="16">
        <f t="shared" si="31"/>
        <v>44082.335598537808</v>
      </c>
      <c r="AL62" s="16">
        <f t="shared" si="32"/>
        <v>-5.1172643306955166E-2</v>
      </c>
      <c r="AM62" s="16">
        <f t="shared" si="33"/>
        <v>2.6186394230208634E-3</v>
      </c>
      <c r="AN62" s="16">
        <v>1.26</v>
      </c>
      <c r="AO62" s="16">
        <f t="shared" si="26"/>
        <v>-7.9255305591250798</v>
      </c>
      <c r="AP62" s="16">
        <f t="shared" si="27"/>
        <v>-3.9204194921118551</v>
      </c>
    </row>
    <row r="63" spans="1:42" x14ac:dyDescent="0.3">
      <c r="A63" s="2">
        <v>44426</v>
      </c>
      <c r="B63" s="4">
        <v>2.105264</v>
      </c>
      <c r="C63" s="6">
        <v>44714.7</v>
      </c>
      <c r="D63" s="6">
        <v>0.30314999999999998</v>
      </c>
      <c r="E63" s="6">
        <v>4.9924999999999997</v>
      </c>
      <c r="F63" s="6">
        <v>63.982999999999997</v>
      </c>
      <c r="G63" s="6">
        <v>3014.36</v>
      </c>
      <c r="H63" s="6">
        <v>166.81</v>
      </c>
      <c r="I63" s="6">
        <v>5.1697119999999996</v>
      </c>
      <c r="J63" s="10">
        <v>1.1459999999999999</v>
      </c>
      <c r="K63" s="16">
        <f t="shared" si="14"/>
        <v>6325.5722271706836</v>
      </c>
      <c r="L63" s="16">
        <f t="shared" si="15"/>
        <v>5308.5398063901584</v>
      </c>
      <c r="M63" s="16">
        <f t="shared" si="16"/>
        <v>4401.6893596203545</v>
      </c>
      <c r="N63" s="16">
        <f t="shared" si="17"/>
        <v>4656.4191224087044</v>
      </c>
      <c r="O63" s="16">
        <f t="shared" si="18"/>
        <v>5184.7549015182758</v>
      </c>
      <c r="P63" s="16">
        <f t="shared" si="19"/>
        <v>5741.4908577167325</v>
      </c>
      <c r="Q63" s="16">
        <f t="shared" si="20"/>
        <v>4541.0520806736849</v>
      </c>
      <c r="R63" s="16">
        <f t="shared" si="21"/>
        <v>4753.5004507119393</v>
      </c>
      <c r="S63" s="16">
        <f t="shared" si="22"/>
        <v>6128.5527590052243</v>
      </c>
      <c r="T63" s="16">
        <f t="shared" si="23"/>
        <v>47041.57156521576</v>
      </c>
      <c r="U63" s="16">
        <f t="shared" si="24"/>
        <v>1.6720478831370154</v>
      </c>
      <c r="V63" s="16">
        <f t="shared" si="30"/>
        <v>41063.115514144934</v>
      </c>
      <c r="W63" s="16">
        <f t="shared" si="28"/>
        <v>0.14559187670529863</v>
      </c>
      <c r="X63" s="17">
        <f t="shared" si="29"/>
        <v>2.1196994562570879E-2</v>
      </c>
      <c r="Y63" s="16">
        <f t="shared" si="3"/>
        <v>4.3883830542787471E-5</v>
      </c>
      <c r="Z63" s="16">
        <f t="shared" si="4"/>
        <v>0.93206947801870876</v>
      </c>
      <c r="AA63" s="16">
        <f t="shared" si="5"/>
        <v>6.3191045061550572E-6</v>
      </c>
      <c r="AB63" s="16">
        <f t="shared" si="6"/>
        <v>1.0406771976572366E-4</v>
      </c>
      <c r="AC63" s="16">
        <f t="shared" si="7"/>
        <v>1.3337135530836848E-3</v>
      </c>
      <c r="AD63" s="16">
        <f t="shared" si="8"/>
        <v>6.2833764998098507E-2</v>
      </c>
      <c r="AE63" s="16">
        <f t="shared" si="9"/>
        <v>3.4771229512509491E-3</v>
      </c>
      <c r="AF63" s="16">
        <f t="shared" si="10"/>
        <v>1.077616704427639E-4</v>
      </c>
      <c r="AG63" s="16">
        <f t="shared" si="11"/>
        <v>2.3888153600704918E-5</v>
      </c>
      <c r="AH63" s="16">
        <f t="shared" si="12"/>
        <v>47973.569625999997</v>
      </c>
      <c r="AI63" s="16">
        <f t="shared" si="13"/>
        <v>41867.277228829989</v>
      </c>
      <c r="AJ63" s="16">
        <f t="shared" si="25"/>
        <v>9.7381807684793931E-2</v>
      </c>
      <c r="AK63" s="16">
        <f t="shared" si="31"/>
        <v>44333.38295514827</v>
      </c>
      <c r="AL63" s="16">
        <f t="shared" si="32"/>
        <v>-5.5626382692546168E-2</v>
      </c>
      <c r="AM63" s="16">
        <f t="shared" si="33"/>
        <v>3.0942944514576001E-3</v>
      </c>
      <c r="AN63" s="16">
        <v>1.27</v>
      </c>
      <c r="AO63" s="16">
        <f t="shared" si="26"/>
        <v>0.40204788313701534</v>
      </c>
      <c r="AP63" s="16">
        <f t="shared" si="27"/>
        <v>-1.1726181923152061</v>
      </c>
    </row>
    <row r="64" spans="1:42" x14ac:dyDescent="0.3">
      <c r="A64" s="2">
        <v>44427</v>
      </c>
      <c r="B64" s="4">
        <v>2.4398200000000001</v>
      </c>
      <c r="C64" s="6">
        <v>46765.3</v>
      </c>
      <c r="D64" s="6">
        <v>0.31769069999999999</v>
      </c>
      <c r="E64" s="6">
        <v>5.2525000000000004</v>
      </c>
      <c r="F64" s="6">
        <v>67</v>
      </c>
      <c r="G64" s="6">
        <v>3184.67</v>
      </c>
      <c r="H64" s="6">
        <v>175.65</v>
      </c>
      <c r="I64" s="6">
        <v>6.1626880000000002</v>
      </c>
      <c r="J64" s="10">
        <v>1.23437</v>
      </c>
      <c r="K64" s="16">
        <f t="shared" si="14"/>
        <v>7330.7944425476226</v>
      </c>
      <c r="L64" s="16">
        <f t="shared" si="15"/>
        <v>5551.9875255291372</v>
      </c>
      <c r="M64" s="16">
        <f t="shared" si="16"/>
        <v>4612.8179905668558</v>
      </c>
      <c r="N64" s="16">
        <f t="shared" si="17"/>
        <v>4898.9166630849722</v>
      </c>
      <c r="O64" s="16">
        <f t="shared" si="18"/>
        <v>5429.2324273904705</v>
      </c>
      <c r="P64" s="16">
        <f t="shared" si="19"/>
        <v>6065.8825388622281</v>
      </c>
      <c r="Q64" s="16">
        <f t="shared" si="20"/>
        <v>4781.7025236516565</v>
      </c>
      <c r="R64" s="16">
        <f t="shared" si="21"/>
        <v>5666.5323301563149</v>
      </c>
      <c r="S64" s="16">
        <f t="shared" si="22"/>
        <v>6601.1358369400341</v>
      </c>
      <c r="T64" s="16">
        <f t="shared" si="23"/>
        <v>50939.002278729291</v>
      </c>
      <c r="U64" s="16">
        <f t="shared" si="24"/>
        <v>7.9597170997950331</v>
      </c>
      <c r="V64" s="16">
        <f t="shared" si="30"/>
        <v>41700.269498956826</v>
      </c>
      <c r="W64" s="16">
        <f t="shared" si="28"/>
        <v>0.22155091299838195</v>
      </c>
      <c r="X64" s="17">
        <f t="shared" si="29"/>
        <v>4.908480705041661E-2</v>
      </c>
      <c r="Y64" s="16">
        <f t="shared" si="3"/>
        <v>4.8594221729955193E-5</v>
      </c>
      <c r="Z64" s="16">
        <f t="shared" si="4"/>
        <v>0.93143074385318325</v>
      </c>
      <c r="AA64" s="16">
        <f t="shared" si="5"/>
        <v>6.3274882234528265E-6</v>
      </c>
      <c r="AB64" s="16">
        <f t="shared" si="6"/>
        <v>1.0461474602084976E-4</v>
      </c>
      <c r="AC64" s="16">
        <f t="shared" si="7"/>
        <v>1.3344479739927527E-3</v>
      </c>
      <c r="AD64" s="16">
        <f t="shared" si="8"/>
        <v>6.3429498945305959E-2</v>
      </c>
      <c r="AE64" s="16">
        <f t="shared" si="9"/>
        <v>3.4984445765944331E-3</v>
      </c>
      <c r="AF64" s="16">
        <f t="shared" si="10"/>
        <v>1.2274308232760372E-4</v>
      </c>
      <c r="AG64" s="16">
        <f t="shared" si="11"/>
        <v>2.4585112621752747E-5</v>
      </c>
      <c r="AH64" s="16">
        <f t="shared" si="12"/>
        <v>50208.027068700001</v>
      </c>
      <c r="AI64" s="16">
        <f t="shared" si="13"/>
        <v>43761.3455545623</v>
      </c>
      <c r="AJ64" s="16">
        <f t="shared" si="25"/>
        <v>4.4246357394810527</v>
      </c>
      <c r="AK64" s="16">
        <f t="shared" si="31"/>
        <v>44712.392252796766</v>
      </c>
      <c r="AL64" s="16">
        <f t="shared" si="32"/>
        <v>-2.1270315684685334E-2</v>
      </c>
      <c r="AM64" s="16">
        <f t="shared" si="33"/>
        <v>4.5242632932617096E-4</v>
      </c>
      <c r="AN64" s="16">
        <v>1.24</v>
      </c>
      <c r="AO64" s="16">
        <f t="shared" si="26"/>
        <v>6.7197170997950328</v>
      </c>
      <c r="AP64" s="16">
        <f t="shared" si="27"/>
        <v>3.1846357394810525</v>
      </c>
    </row>
    <row r="65" spans="1:42" x14ac:dyDescent="0.3">
      <c r="A65" s="2">
        <v>44428</v>
      </c>
      <c r="B65" s="4">
        <v>2.4569879999999999</v>
      </c>
      <c r="C65" s="6">
        <v>49345.4</v>
      </c>
      <c r="D65" s="6">
        <v>0.3273547</v>
      </c>
      <c r="E65" s="6">
        <v>5.4691000000000001</v>
      </c>
      <c r="F65" s="6">
        <v>70.114999999999995</v>
      </c>
      <c r="G65" s="6">
        <v>3286.67</v>
      </c>
      <c r="H65" s="6">
        <v>183.77</v>
      </c>
      <c r="I65" s="6">
        <v>6.153003</v>
      </c>
      <c r="J65" s="10">
        <v>1.26451</v>
      </c>
      <c r="K65" s="16">
        <f t="shared" si="14"/>
        <v>7382.3781983122508</v>
      </c>
      <c r="L65" s="16">
        <f t="shared" si="15"/>
        <v>5858.297610455732</v>
      </c>
      <c r="M65" s="16">
        <f t="shared" si="16"/>
        <v>4753.1377199792623</v>
      </c>
      <c r="N65" s="16">
        <f t="shared" si="17"/>
        <v>5100.9357681252777</v>
      </c>
      <c r="O65" s="16">
        <f t="shared" si="18"/>
        <v>5681.651218604221</v>
      </c>
      <c r="P65" s="16">
        <f t="shared" si="19"/>
        <v>6260.1632709204787</v>
      </c>
      <c r="Q65" s="16">
        <f t="shared" si="20"/>
        <v>5002.7524780612866</v>
      </c>
      <c r="R65" s="16">
        <f t="shared" si="21"/>
        <v>5657.6270658272488</v>
      </c>
      <c r="S65" s="16">
        <f t="shared" si="22"/>
        <v>6762.3178440573274</v>
      </c>
      <c r="T65" s="16">
        <f t="shared" si="23"/>
        <v>52459.261174343083</v>
      </c>
      <c r="U65" s="16">
        <f t="shared" si="24"/>
        <v>2.940800758480127</v>
      </c>
      <c r="V65" s="16">
        <f t="shared" si="30"/>
        <v>42394.397994143037</v>
      </c>
      <c r="W65" s="16">
        <f t="shared" si="28"/>
        <v>0.23741021588726294</v>
      </c>
      <c r="X65" s="17">
        <f t="shared" si="29"/>
        <v>5.6363610607636797E-2</v>
      </c>
      <c r="Y65" s="16">
        <f t="shared" si="3"/>
        <v>4.6444470384662473E-5</v>
      </c>
      <c r="Z65" s="16">
        <f t="shared" si="4"/>
        <v>0.93277662280781337</v>
      </c>
      <c r="AA65" s="16">
        <f t="shared" si="5"/>
        <v>6.1879893875875948E-6</v>
      </c>
      <c r="AB65" s="16">
        <f t="shared" si="6"/>
        <v>1.0338245566553745E-4</v>
      </c>
      <c r="AC65" s="16">
        <f t="shared" si="7"/>
        <v>1.3253845932583346E-3</v>
      </c>
      <c r="AD65" s="16">
        <f t="shared" si="8"/>
        <v>6.2127958084922927E-2</v>
      </c>
      <c r="AE65" s="16">
        <f t="shared" si="9"/>
        <v>3.4738062711699947E-3</v>
      </c>
      <c r="AF65" s="16">
        <f t="shared" si="10"/>
        <v>1.1631028137306302E-4</v>
      </c>
      <c r="AG65" s="16">
        <f t="shared" si="11"/>
        <v>2.3903046024689395E-5</v>
      </c>
      <c r="AH65" s="16">
        <f t="shared" si="12"/>
        <v>52901.625955699994</v>
      </c>
      <c r="AI65" s="16">
        <f t="shared" si="13"/>
        <v>46233.162397250169</v>
      </c>
      <c r="AJ65" s="16">
        <f t="shared" si="25"/>
        <v>5.4946435252565147</v>
      </c>
      <c r="AK65" s="16">
        <f t="shared" si="31"/>
        <v>45240.729911048584</v>
      </c>
      <c r="AL65" s="16">
        <f t="shared" si="32"/>
        <v>2.1936703677259108E-2</v>
      </c>
      <c r="AM65" s="16">
        <f t="shared" si="33"/>
        <v>4.8121896822387331E-4</v>
      </c>
      <c r="AN65" s="16">
        <v>1.26</v>
      </c>
      <c r="AO65" s="16">
        <f t="shared" si="26"/>
        <v>1.680800758480127</v>
      </c>
      <c r="AP65" s="16">
        <f t="shared" si="27"/>
        <v>4.2346435252565149</v>
      </c>
    </row>
    <row r="66" spans="1:42" x14ac:dyDescent="0.3">
      <c r="A66" s="2">
        <v>44429</v>
      </c>
      <c r="B66" s="4">
        <v>2.4383430000000001</v>
      </c>
      <c r="C66" s="6">
        <v>48865.4</v>
      </c>
      <c r="D66" s="6">
        <v>0.31690560000000001</v>
      </c>
      <c r="E66" s="6">
        <v>5.3606999999999996</v>
      </c>
      <c r="F66" s="6">
        <v>67.658000000000001</v>
      </c>
      <c r="G66" s="6">
        <v>3226.33</v>
      </c>
      <c r="H66" s="6">
        <v>179.7</v>
      </c>
      <c r="I66" s="6">
        <v>6.1523149999999998</v>
      </c>
      <c r="J66" s="10">
        <v>1.21662</v>
      </c>
      <c r="K66" s="16">
        <f t="shared" si="14"/>
        <v>7326.3565809874899</v>
      </c>
      <c r="L66" s="16">
        <f t="shared" si="15"/>
        <v>5801.3118964272971</v>
      </c>
      <c r="M66" s="16">
        <f t="shared" si="16"/>
        <v>4601.4184645360529</v>
      </c>
      <c r="N66" s="16">
        <f t="shared" si="17"/>
        <v>4999.8329473202484</v>
      </c>
      <c r="O66" s="16">
        <f t="shared" si="18"/>
        <v>5482.5523518266336</v>
      </c>
      <c r="P66" s="16">
        <f t="shared" si="19"/>
        <v>6145.2328849166079</v>
      </c>
      <c r="Q66" s="16">
        <f t="shared" si="20"/>
        <v>4891.9552718485775</v>
      </c>
      <c r="R66" s="16">
        <f t="shared" si="21"/>
        <v>5656.9944564458965</v>
      </c>
      <c r="S66" s="16">
        <f t="shared" si="22"/>
        <v>6506.2127902800494</v>
      </c>
      <c r="T66" s="16">
        <f t="shared" si="23"/>
        <v>51411.867644588849</v>
      </c>
      <c r="U66" s="16">
        <f t="shared" si="24"/>
        <v>-2.016785690193386</v>
      </c>
      <c r="V66" s="16">
        <f t="shared" si="30"/>
        <v>42976.170229655669</v>
      </c>
      <c r="W66" s="16">
        <f t="shared" si="28"/>
        <v>0.1962877885547869</v>
      </c>
      <c r="X66" s="17">
        <f t="shared" si="29"/>
        <v>3.8528895935728731E-2</v>
      </c>
      <c r="Y66" s="16">
        <f t="shared" si="3"/>
        <v>4.6573639430144368E-5</v>
      </c>
      <c r="Z66" s="16">
        <f t="shared" si="4"/>
        <v>0.93335495465969176</v>
      </c>
      <c r="AA66" s="16">
        <f t="shared" si="5"/>
        <v>6.0530643751898562E-6</v>
      </c>
      <c r="AB66" s="16">
        <f t="shared" si="6"/>
        <v>1.0239220195566206E-4</v>
      </c>
      <c r="AC66" s="16">
        <f t="shared" si="7"/>
        <v>1.2923035424321795E-3</v>
      </c>
      <c r="AD66" s="16">
        <f t="shared" si="8"/>
        <v>6.1624607408661408E-2</v>
      </c>
      <c r="AE66" s="16">
        <f t="shared" si="9"/>
        <v>3.4323649320858233E-3</v>
      </c>
      <c r="AF66" s="16">
        <f t="shared" si="10"/>
        <v>1.1751246665078237E-4</v>
      </c>
      <c r="AG66" s="16">
        <f t="shared" si="11"/>
        <v>2.3238084717163352E-5</v>
      </c>
      <c r="AH66" s="16">
        <f t="shared" si="12"/>
        <v>52354.572883599998</v>
      </c>
      <c r="AI66" s="16">
        <f t="shared" si="13"/>
        <v>45808.29016732012</v>
      </c>
      <c r="AJ66" s="16">
        <f t="shared" si="25"/>
        <v>-0.92322586379341309</v>
      </c>
      <c r="AK66" s="16">
        <f t="shared" si="31"/>
        <v>45699.687522180931</v>
      </c>
      <c r="AL66" s="16">
        <f t="shared" si="32"/>
        <v>2.3764417445190714E-3</v>
      </c>
      <c r="AM66" s="16">
        <f t="shared" si="33"/>
        <v>5.6474753650928475E-6</v>
      </c>
      <c r="AN66" s="16">
        <f>AN65</f>
        <v>1.26</v>
      </c>
      <c r="AO66" s="16">
        <f t="shared" si="26"/>
        <v>-3.2767856901933863</v>
      </c>
      <c r="AP66" s="16">
        <f t="shared" si="27"/>
        <v>-2.183225863793413</v>
      </c>
    </row>
    <row r="67" spans="1:42" x14ac:dyDescent="0.3">
      <c r="A67" s="2">
        <v>44430</v>
      </c>
      <c r="B67" s="4">
        <v>2.71</v>
      </c>
      <c r="C67" s="6">
        <v>49293.599999999999</v>
      </c>
      <c r="D67" s="6">
        <v>0.31494040000000001</v>
      </c>
      <c r="E67" s="6">
        <v>5.4275000000000002</v>
      </c>
      <c r="F67" s="6">
        <v>67.605000000000004</v>
      </c>
      <c r="G67" s="6">
        <v>3240.9</v>
      </c>
      <c r="H67" s="6">
        <v>186.27</v>
      </c>
      <c r="I67" s="6">
        <v>6.2853529999999997</v>
      </c>
      <c r="J67" s="10">
        <v>1.2273700000000001</v>
      </c>
      <c r="K67" s="16">
        <f t="shared" si="14"/>
        <v>8142.5895923896251</v>
      </c>
      <c r="L67" s="16">
        <f t="shared" si="15"/>
        <v>5852.1479021501636</v>
      </c>
      <c r="M67" s="16">
        <f t="shared" si="16"/>
        <v>4572.8840758521474</v>
      </c>
      <c r="N67" s="16">
        <f t="shared" si="17"/>
        <v>5062.1361616170743</v>
      </c>
      <c r="O67" s="16">
        <f t="shared" si="18"/>
        <v>5478.2575858766086</v>
      </c>
      <c r="P67" s="16">
        <f t="shared" si="19"/>
        <v>6172.9845541919876</v>
      </c>
      <c r="Q67" s="16">
        <f t="shared" si="20"/>
        <v>5070.8097300346944</v>
      </c>
      <c r="R67" s="16">
        <f t="shared" si="21"/>
        <v>5779.3216176033875</v>
      </c>
      <c r="S67" s="16">
        <f t="shared" si="22"/>
        <v>6563.7013960037029</v>
      </c>
      <c r="T67" s="16">
        <f t="shared" si="23"/>
        <v>52694.832615719388</v>
      </c>
      <c r="U67" s="16">
        <f t="shared" si="24"/>
        <v>2.4648364069572746</v>
      </c>
      <c r="V67" s="16">
        <f t="shared" si="30"/>
        <v>43603.18070617591</v>
      </c>
      <c r="W67" s="16">
        <f t="shared" si="28"/>
        <v>0.2085089152281899</v>
      </c>
      <c r="X67" s="17">
        <f t="shared" si="29"/>
        <v>4.347596772963648E-2</v>
      </c>
      <c r="Y67" s="16">
        <f t="shared" ref="Y67:Y130" si="34">B67/$AH67</f>
        <v>5.1321538941951755E-5</v>
      </c>
      <c r="Z67" s="16">
        <f t="shared" ref="Z67:Z130" si="35">C67/$AH67</f>
        <v>0.93351417416568006</v>
      </c>
      <c r="AA67" s="16">
        <f t="shared" ref="AA67:AA130" si="36">D67/$AH67</f>
        <v>5.9642900380051155E-6</v>
      </c>
      <c r="AB67" s="16">
        <f t="shared" ref="AB67:AB130" si="37">E67/$AH67</f>
        <v>1.0278511166326316E-4</v>
      </c>
      <c r="AC67" s="16">
        <f t="shared" ref="AC67:AC130" si="38">F67/$AH67</f>
        <v>1.2802924871478409E-3</v>
      </c>
      <c r="AD67" s="16">
        <f t="shared" ref="AD67:AD130" si="39">G67/$AH67</f>
        <v>6.1375636736889831E-2</v>
      </c>
      <c r="AE67" s="16">
        <f t="shared" ref="AE67:AE130" si="40">H67/$AH67</f>
        <v>3.5275509441761452E-3</v>
      </c>
      <c r="AF67" s="16">
        <f t="shared" ref="AF67:AF130" si="41">I67/$AH67</f>
        <v>1.1903099215993109E-4</v>
      </c>
      <c r="AG67" s="16">
        <f t="shared" ref="AG67:AG130" si="42">J67/$AH67</f>
        <v>2.324373330301968E-5</v>
      </c>
      <c r="AH67" s="16">
        <f t="shared" ref="AH67:AH130" si="43">SUM(B67:J67)</f>
        <v>52804.340163399997</v>
      </c>
      <c r="AI67" s="16">
        <f t="shared" ref="AI67:AI130" si="44">SUMPRODUCT(Y67:AG67,B67:J67)</f>
        <v>46215.931703348338</v>
      </c>
      <c r="AJ67" s="16">
        <f t="shared" si="25"/>
        <v>0.88594979468970581</v>
      </c>
      <c r="AK67" s="16">
        <f t="shared" si="31"/>
        <v>46158.052208711197</v>
      </c>
      <c r="AL67" s="16">
        <f t="shared" si="32"/>
        <v>1.2539414439636694E-3</v>
      </c>
      <c r="AM67" s="16">
        <f t="shared" si="33"/>
        <v>1.5723691448896921E-6</v>
      </c>
      <c r="AN67" s="16">
        <f>AN68</f>
        <v>1.25</v>
      </c>
      <c r="AO67" s="16">
        <f t="shared" si="26"/>
        <v>1.2148364069572746</v>
      </c>
      <c r="AP67" s="16">
        <f t="shared" si="27"/>
        <v>-0.36405020531029419</v>
      </c>
    </row>
    <row r="68" spans="1:42" x14ac:dyDescent="0.3">
      <c r="A68" s="2">
        <v>44431</v>
      </c>
      <c r="B68" s="4">
        <v>2.917281</v>
      </c>
      <c r="C68" s="6">
        <v>49517.3</v>
      </c>
      <c r="D68" s="6">
        <v>0.31820769999999998</v>
      </c>
      <c r="E68" s="6">
        <v>5.5860000000000003</v>
      </c>
      <c r="F68" s="6">
        <v>68.269000000000005</v>
      </c>
      <c r="G68" s="6">
        <v>3322.69</v>
      </c>
      <c r="H68" s="6">
        <v>187.24</v>
      </c>
      <c r="I68" s="6">
        <v>6.7437659999999999</v>
      </c>
      <c r="J68" s="10">
        <v>1.24621</v>
      </c>
      <c r="K68" s="16">
        <f t="shared" ref="K68:K131" si="45">K$2*B68</f>
        <v>8765.3955382568256</v>
      </c>
      <c r="L68" s="16">
        <f t="shared" ref="L68:L131" si="46">L$2*C68</f>
        <v>5878.7056192921655</v>
      </c>
      <c r="M68" s="16">
        <f t="shared" ref="M68:M131" si="47">M$2*D68</f>
        <v>4620.3247476142697</v>
      </c>
      <c r="N68" s="16">
        <f t="shared" ref="N68:N131" si="48">N$2*E68</f>
        <v>5209.9663931447221</v>
      </c>
      <c r="O68" s="16">
        <f t="shared" ref="O68:O131" si="49">O$2*F68</f>
        <v>5532.0637102316423</v>
      </c>
      <c r="P68" s="16">
        <f t="shared" ref="P68:P131" si="50">P$2*G68</f>
        <v>6328.7710353198727</v>
      </c>
      <c r="Q68" s="16">
        <f t="shared" ref="Q68:Q131" si="51">Q$2*H68</f>
        <v>5097.2159438003764</v>
      </c>
      <c r="R68" s="16">
        <f t="shared" ref="R68:R131" si="52">R$2*I68</f>
        <v>6200.827961111926</v>
      </c>
      <c r="S68" s="16">
        <f t="shared" ref="S68:S131" si="53">S$2*J68</f>
        <v>6664.4535198952026</v>
      </c>
      <c r="T68" s="16">
        <f t="shared" ref="T68:T131" si="54">SUM(K68:S68)</f>
        <v>54297.724468667002</v>
      </c>
      <c r="U68" s="16">
        <f t="shared" ref="U68:U131" si="55">LN(T68/T67)*100</f>
        <v>2.9964921500224095</v>
      </c>
      <c r="V68" s="16">
        <f t="shared" si="30"/>
        <v>44293.151271497918</v>
      </c>
      <c r="W68" s="16">
        <f t="shared" si="28"/>
        <v>0.22587178626883792</v>
      </c>
      <c r="X68" s="17">
        <f t="shared" si="29"/>
        <v>5.1018063832275598E-2</v>
      </c>
      <c r="Y68" s="16">
        <f t="shared" si="34"/>
        <v>5.4926644585324721E-5</v>
      </c>
      <c r="Z68" s="16">
        <f t="shared" si="35"/>
        <v>0.93231304695190476</v>
      </c>
      <c r="AA68" s="16">
        <f t="shared" si="36"/>
        <v>5.9912230745730804E-6</v>
      </c>
      <c r="AB68" s="16">
        <f t="shared" si="37"/>
        <v>1.051733571958354E-4</v>
      </c>
      <c r="AC68" s="16">
        <f t="shared" si="38"/>
        <v>1.2853705553889164E-3</v>
      </c>
      <c r="AD68" s="16">
        <f t="shared" si="39"/>
        <v>6.2559696065347351E-2</v>
      </c>
      <c r="AE68" s="16">
        <f t="shared" si="40"/>
        <v>3.5253597209717546E-3</v>
      </c>
      <c r="AF68" s="16">
        <f t="shared" si="41"/>
        <v>1.2697180636647514E-4</v>
      </c>
      <c r="AG68" s="16">
        <f t="shared" si="42"/>
        <v>2.346367516488042E-5</v>
      </c>
      <c r="AH68" s="16">
        <f t="shared" si="43"/>
        <v>53112.310464700007</v>
      </c>
      <c r="AI68" s="16">
        <f t="shared" si="44"/>
        <v>46374.240790817639</v>
      </c>
      <c r="AJ68" s="16">
        <f t="shared" ref="AJ68:AJ131" si="56">LN(AI68/AI67)*100</f>
        <v>0.34195689989501316</v>
      </c>
      <c r="AK68" s="16">
        <f t="shared" si="31"/>
        <v>46606.714031678217</v>
      </c>
      <c r="AL68" s="16">
        <f t="shared" si="32"/>
        <v>-4.9879774983185377E-3</v>
      </c>
      <c r="AM68" s="16">
        <f t="shared" si="33"/>
        <v>2.4879919523732056E-5</v>
      </c>
      <c r="AN68" s="16">
        <v>1.25</v>
      </c>
      <c r="AO68" s="16">
        <f t="shared" ref="AO68:AO131" si="57">U68-AN68</f>
        <v>1.7464921500224095</v>
      </c>
      <c r="AP68" s="16">
        <f t="shared" ref="AP68:AP131" si="58">AJ68-AN68</f>
        <v>-0.9080431001049869</v>
      </c>
    </row>
    <row r="69" spans="1:42" x14ac:dyDescent="0.3">
      <c r="A69" s="2">
        <v>44432</v>
      </c>
      <c r="B69" s="4">
        <v>2.7252710000000002</v>
      </c>
      <c r="C69" s="6">
        <v>47725.4</v>
      </c>
      <c r="D69" s="6">
        <v>0.28901100000000002</v>
      </c>
      <c r="E69" s="6">
        <v>5.0594999999999999</v>
      </c>
      <c r="F69" s="6">
        <v>63.16</v>
      </c>
      <c r="G69" s="6">
        <v>3173.55</v>
      </c>
      <c r="H69" s="6">
        <v>173.6</v>
      </c>
      <c r="I69" s="6">
        <v>6.3122540000000003</v>
      </c>
      <c r="J69" s="10">
        <v>1.1369100000000001</v>
      </c>
      <c r="K69" s="16">
        <f t="shared" si="45"/>
        <v>8188.4735354395825</v>
      </c>
      <c r="L69" s="16">
        <f t="shared" si="46"/>
        <v>5665.9708256097629</v>
      </c>
      <c r="M69" s="16">
        <f t="shared" si="47"/>
        <v>4196.3933482211396</v>
      </c>
      <c r="N69" s="16">
        <f t="shared" si="48"/>
        <v>4718.9088732752807</v>
      </c>
      <c r="O69" s="16">
        <f t="shared" si="49"/>
        <v>5118.064479313166</v>
      </c>
      <c r="P69" s="16">
        <f t="shared" si="50"/>
        <v>6044.7021296417606</v>
      </c>
      <c r="Q69" s="16">
        <f t="shared" si="51"/>
        <v>4725.8955770334614</v>
      </c>
      <c r="R69" s="16">
        <f t="shared" si="52"/>
        <v>5804.0568283123403</v>
      </c>
      <c r="S69" s="16">
        <f t="shared" si="53"/>
        <v>6079.94146356076</v>
      </c>
      <c r="T69" s="16">
        <f t="shared" si="54"/>
        <v>50542.407060407255</v>
      </c>
      <c r="U69" s="16">
        <f t="shared" si="55"/>
        <v>-7.1669591743180554</v>
      </c>
      <c r="V69" s="16">
        <f t="shared" si="30"/>
        <v>44696.329064330777</v>
      </c>
      <c r="W69" s="16">
        <f t="shared" si="28"/>
        <v>0.13079548406900043</v>
      </c>
      <c r="X69" s="17">
        <f t="shared" si="29"/>
        <v>1.7107458652844146E-2</v>
      </c>
      <c r="Y69" s="16">
        <f t="shared" si="34"/>
        <v>5.3278696192466158E-5</v>
      </c>
      <c r="Z69" s="16">
        <f t="shared" si="35"/>
        <v>0.93302540821221969</v>
      </c>
      <c r="AA69" s="16">
        <f t="shared" si="36"/>
        <v>5.6501277360236231E-6</v>
      </c>
      <c r="AB69" s="16">
        <f t="shared" si="37"/>
        <v>9.8912571772048535E-5</v>
      </c>
      <c r="AC69" s="16">
        <f t="shared" si="38"/>
        <v>1.2347698454635014E-3</v>
      </c>
      <c r="AD69" s="16">
        <f t="shared" si="39"/>
        <v>6.204249276552716E-2</v>
      </c>
      <c r="AE69" s="16">
        <f t="shared" si="40"/>
        <v>3.3938575866444562E-3</v>
      </c>
      <c r="AF69" s="16">
        <f t="shared" si="41"/>
        <v>1.2340375072999318E-4</v>
      </c>
      <c r="AG69" s="16">
        <f t="shared" si="42"/>
        <v>2.2226443714469752E-5</v>
      </c>
      <c r="AH69" s="16">
        <f t="shared" si="43"/>
        <v>51151.232946000011</v>
      </c>
      <c r="AI69" s="16">
        <f t="shared" si="44"/>
        <v>44726.574383253268</v>
      </c>
      <c r="AJ69" s="16">
        <f t="shared" si="56"/>
        <v>-3.6176319516602717</v>
      </c>
      <c r="AK69" s="16">
        <f t="shared" si="31"/>
        <v>46899.908800344136</v>
      </c>
      <c r="AL69" s="16">
        <f t="shared" si="32"/>
        <v>-4.633984314005575E-2</v>
      </c>
      <c r="AM69" s="16">
        <f t="shared" si="33"/>
        <v>2.1473810622449721E-3</v>
      </c>
      <c r="AN69" s="16">
        <v>1.29</v>
      </c>
      <c r="AO69" s="16">
        <f t="shared" si="57"/>
        <v>-8.4569591743180546</v>
      </c>
      <c r="AP69" s="16">
        <f t="shared" si="58"/>
        <v>-4.9076319516602718</v>
      </c>
    </row>
    <row r="70" spans="1:42" x14ac:dyDescent="0.3">
      <c r="A70" s="2">
        <v>44433</v>
      </c>
      <c r="B70" s="4">
        <v>2.7418990000000001</v>
      </c>
      <c r="C70" s="6">
        <v>48991.3</v>
      </c>
      <c r="D70" s="6">
        <v>0.29236079999999998</v>
      </c>
      <c r="E70" s="6">
        <v>5.2122000000000002</v>
      </c>
      <c r="F70" s="6">
        <v>63.668999999999997</v>
      </c>
      <c r="G70" s="6">
        <v>3228.54</v>
      </c>
      <c r="H70" s="6">
        <v>177.85</v>
      </c>
      <c r="I70" s="6">
        <v>6.6743880000000004</v>
      </c>
      <c r="J70" s="10">
        <v>1.1739999999999999</v>
      </c>
      <c r="K70" s="16">
        <f t="shared" si="45"/>
        <v>8238.4347825769455</v>
      </c>
      <c r="L70" s="16">
        <f t="shared" si="46"/>
        <v>5816.2587743360054</v>
      </c>
      <c r="M70" s="16">
        <f t="shared" si="47"/>
        <v>4245.0319067461478</v>
      </c>
      <c r="N70" s="16">
        <f t="shared" si="48"/>
        <v>4861.3295442801509</v>
      </c>
      <c r="O70" s="16">
        <f t="shared" si="49"/>
        <v>5159.3104390973704</v>
      </c>
      <c r="P70" s="16">
        <f t="shared" si="50"/>
        <v>6149.4423007778696</v>
      </c>
      <c r="Q70" s="16">
        <f t="shared" si="51"/>
        <v>4841.5929053882555</v>
      </c>
      <c r="R70" s="16">
        <f t="shared" si="52"/>
        <v>6137.035557537125</v>
      </c>
      <c r="S70" s="16">
        <f t="shared" si="53"/>
        <v>6278.2905227505535</v>
      </c>
      <c r="T70" s="16">
        <f t="shared" si="54"/>
        <v>51726.726733490432</v>
      </c>
      <c r="U70" s="16">
        <f t="shared" si="55"/>
        <v>2.3161878367956064</v>
      </c>
      <c r="V70" s="16">
        <f t="shared" si="30"/>
        <v>45149.903107502367</v>
      </c>
      <c r="W70" s="16">
        <f t="shared" si="28"/>
        <v>0.14566639512666468</v>
      </c>
      <c r="X70" s="17">
        <f t="shared" si="29"/>
        <v>2.1218698669197601E-2</v>
      </c>
      <c r="Y70" s="16">
        <f t="shared" si="34"/>
        <v>5.2249086016107235E-5</v>
      </c>
      <c r="Z70" s="16">
        <f t="shared" si="35"/>
        <v>0.93356854054103178</v>
      </c>
      <c r="AA70" s="16">
        <f t="shared" si="36"/>
        <v>5.5711696845645744E-6</v>
      </c>
      <c r="AB70" s="16">
        <f t="shared" si="37"/>
        <v>9.9322654165289872E-5</v>
      </c>
      <c r="AC70" s="16">
        <f t="shared" si="38"/>
        <v>1.2132638939507004E-3</v>
      </c>
      <c r="AD70" s="16">
        <f t="shared" si="39"/>
        <v>6.1522420835502273E-2</v>
      </c>
      <c r="AE70" s="16">
        <f t="shared" si="40"/>
        <v>3.3890744874135303E-3</v>
      </c>
      <c r="AF70" s="16">
        <f t="shared" si="41"/>
        <v>1.2718582001630037E-4</v>
      </c>
      <c r="AG70" s="16">
        <f t="shared" si="42"/>
        <v>2.2371512219417963E-5</v>
      </c>
      <c r="AH70" s="16">
        <f t="shared" si="43"/>
        <v>52477.453847800003</v>
      </c>
      <c r="AI70" s="16">
        <f t="shared" si="44"/>
        <v>45936.045568700254</v>
      </c>
      <c r="AJ70" s="16">
        <f t="shared" si="56"/>
        <v>2.6682285192815711</v>
      </c>
      <c r="AK70" s="16">
        <f t="shared" si="31"/>
        <v>47259.750416309027</v>
      </c>
      <c r="AL70" s="16">
        <f t="shared" si="32"/>
        <v>-2.8009137499633751E-2</v>
      </c>
      <c r="AM70" s="16">
        <f t="shared" si="33"/>
        <v>7.8451178347338957E-4</v>
      </c>
      <c r="AN70" s="16">
        <v>1.35</v>
      </c>
      <c r="AO70" s="16">
        <f t="shared" si="57"/>
        <v>0.96618783679560627</v>
      </c>
      <c r="AP70" s="16">
        <f t="shared" si="58"/>
        <v>1.318228519281571</v>
      </c>
    </row>
    <row r="71" spans="1:42" x14ac:dyDescent="0.3">
      <c r="A71" s="2">
        <v>44434</v>
      </c>
      <c r="B71" s="4">
        <v>2.532117</v>
      </c>
      <c r="C71" s="6">
        <v>46848.9</v>
      </c>
      <c r="D71" s="6">
        <v>0.26816000000000001</v>
      </c>
      <c r="E71" s="6">
        <v>4.7300000000000004</v>
      </c>
      <c r="F71" s="6">
        <v>59.920999999999999</v>
      </c>
      <c r="G71" s="6">
        <v>3092.74</v>
      </c>
      <c r="H71" s="6">
        <v>167.65</v>
      </c>
      <c r="I71" s="6">
        <v>6.0200699999999996</v>
      </c>
      <c r="J71" s="10">
        <v>1.0722499999999999</v>
      </c>
      <c r="K71" s="16">
        <f t="shared" si="45"/>
        <v>7608.1142180490187</v>
      </c>
      <c r="L71" s="16">
        <f t="shared" si="46"/>
        <v>5561.9125373890893</v>
      </c>
      <c r="M71" s="16">
        <f t="shared" si="47"/>
        <v>3893.640173761486</v>
      </c>
      <c r="N71" s="16">
        <f t="shared" si="48"/>
        <v>4411.5898746105513</v>
      </c>
      <c r="O71" s="16">
        <f t="shared" si="49"/>
        <v>4855.5975564427517</v>
      </c>
      <c r="P71" s="16">
        <f t="shared" si="50"/>
        <v>5890.7822673120818</v>
      </c>
      <c r="Q71" s="16">
        <f t="shared" si="51"/>
        <v>4563.9193173367503</v>
      </c>
      <c r="R71" s="16">
        <f t="shared" si="52"/>
        <v>5535.3964511596441</v>
      </c>
      <c r="S71" s="16">
        <f t="shared" si="53"/>
        <v>5734.154184854583</v>
      </c>
      <c r="T71" s="16">
        <f t="shared" si="54"/>
        <v>48055.106580915955</v>
      </c>
      <c r="U71" s="16">
        <f t="shared" si="55"/>
        <v>-7.3626199864974025</v>
      </c>
      <c r="V71" s="16">
        <f t="shared" si="30"/>
        <v>45337.335589658083</v>
      </c>
      <c r="W71" s="16">
        <f t="shared" si="28"/>
        <v>5.9945538393699163E-2</v>
      </c>
      <c r="X71" s="17">
        <f t="shared" si="29"/>
        <v>3.5934675733104602E-3</v>
      </c>
      <c r="Y71" s="16">
        <f t="shared" si="34"/>
        <v>5.0456826800720349E-5</v>
      </c>
      <c r="Z71" s="16">
        <f t="shared" si="35"/>
        <v>0.93354565887131891</v>
      </c>
      <c r="AA71" s="16">
        <f t="shared" si="36"/>
        <v>5.3435535067617999E-6</v>
      </c>
      <c r="AB71" s="16">
        <f t="shared" si="37"/>
        <v>9.4253460944896016E-5</v>
      </c>
      <c r="AC71" s="16">
        <f t="shared" si="38"/>
        <v>1.1940299436108063E-3</v>
      </c>
      <c r="AD71" s="16">
        <f t="shared" si="39"/>
        <v>6.162821327753016E-2</v>
      </c>
      <c r="AE71" s="16">
        <f t="shared" si="40"/>
        <v>3.3407172785225826E-3</v>
      </c>
      <c r="AF71" s="16">
        <f t="shared" si="41"/>
        <v>1.1996034516501904E-4</v>
      </c>
      <c r="AG71" s="16">
        <f t="shared" si="42"/>
        <v>2.1366442600034827E-5</v>
      </c>
      <c r="AH71" s="16">
        <f t="shared" si="43"/>
        <v>50183.833597000004</v>
      </c>
      <c r="AI71" s="16">
        <f t="shared" si="44"/>
        <v>43926.820197042711</v>
      </c>
      <c r="AJ71" s="16">
        <f t="shared" si="56"/>
        <v>-4.4725043418876567</v>
      </c>
      <c r="AK71" s="16">
        <f t="shared" si="31"/>
        <v>47448.400944095541</v>
      </c>
      <c r="AL71" s="16">
        <f t="shared" si="32"/>
        <v>-7.4219166019989014E-2</v>
      </c>
      <c r="AM71" s="16">
        <f t="shared" si="33"/>
        <v>5.5084846047026917E-3</v>
      </c>
      <c r="AN71" s="16">
        <v>1.34</v>
      </c>
      <c r="AO71" s="16">
        <f t="shared" si="57"/>
        <v>-8.7026199864974032</v>
      </c>
      <c r="AP71" s="16">
        <f t="shared" si="58"/>
        <v>-5.8125043418876565</v>
      </c>
    </row>
    <row r="72" spans="1:42" x14ac:dyDescent="0.3">
      <c r="A72" s="2">
        <v>44435</v>
      </c>
      <c r="B72" s="4">
        <v>2.9473500000000001</v>
      </c>
      <c r="C72" s="6">
        <v>49074.9</v>
      </c>
      <c r="D72" s="6">
        <v>0.294659</v>
      </c>
      <c r="E72" s="6">
        <v>5.0858999999999996</v>
      </c>
      <c r="F72" s="6">
        <v>64.150000000000006</v>
      </c>
      <c r="G72" s="6">
        <v>3275.92</v>
      </c>
      <c r="H72" s="6">
        <v>176.21</v>
      </c>
      <c r="I72" s="6">
        <v>6.5671540000000004</v>
      </c>
      <c r="J72" s="10">
        <v>1.19177</v>
      </c>
      <c r="K72" s="16">
        <f t="shared" si="45"/>
        <v>8855.7422269850795</v>
      </c>
      <c r="L72" s="16">
        <f t="shared" si="46"/>
        <v>5826.1837861959575</v>
      </c>
      <c r="M72" s="16">
        <f t="shared" si="47"/>
        <v>4278.4014020002451</v>
      </c>
      <c r="N72" s="16">
        <f t="shared" si="48"/>
        <v>4743.5317004824092</v>
      </c>
      <c r="O72" s="16">
        <f t="shared" si="49"/>
        <v>5198.2874659268464</v>
      </c>
      <c r="P72" s="16">
        <f t="shared" si="50"/>
        <v>6239.6876055319863</v>
      </c>
      <c r="Q72" s="16">
        <f t="shared" si="51"/>
        <v>4796.9473480937004</v>
      </c>
      <c r="R72" s="16">
        <f t="shared" si="52"/>
        <v>6038.4349261418665</v>
      </c>
      <c r="S72" s="16">
        <f t="shared" si="53"/>
        <v>6373.3205249560706</v>
      </c>
      <c r="T72" s="16">
        <f t="shared" si="54"/>
        <v>52350.53698631416</v>
      </c>
      <c r="U72" s="16">
        <f t="shared" si="55"/>
        <v>8.5613788714963466</v>
      </c>
      <c r="V72" s="16">
        <f t="shared" si="30"/>
        <v>45789.800195893957</v>
      </c>
      <c r="W72" s="16">
        <f t="shared" si="28"/>
        <v>0.14327943695654116</v>
      </c>
      <c r="X72" s="17">
        <f t="shared" si="29"/>
        <v>2.0528997054583453E-2</v>
      </c>
      <c r="Y72" s="16">
        <f t="shared" si="34"/>
        <v>5.6025529882711147E-5</v>
      </c>
      <c r="Z72" s="16">
        <f t="shared" si="35"/>
        <v>0.93285401341580099</v>
      </c>
      <c r="AA72" s="16">
        <f t="shared" si="36"/>
        <v>5.6011083209356819E-6</v>
      </c>
      <c r="AB72" s="16">
        <f t="shared" si="37"/>
        <v>9.6676757911507149E-5</v>
      </c>
      <c r="AC72" s="16">
        <f t="shared" si="38"/>
        <v>1.2194132837891395E-3</v>
      </c>
      <c r="AD72" s="16">
        <f t="shared" si="39"/>
        <v>6.2271244966960522E-2</v>
      </c>
      <c r="AE72" s="16">
        <f t="shared" si="40"/>
        <v>3.3495372523224356E-3</v>
      </c>
      <c r="AF72" s="16">
        <f t="shared" si="41"/>
        <v>1.2483359040201062E-4</v>
      </c>
      <c r="AG72" s="16">
        <f t="shared" si="42"/>
        <v>2.2654094609842286E-5</v>
      </c>
      <c r="AH72" s="16">
        <f t="shared" si="43"/>
        <v>52607.266832999994</v>
      </c>
      <c r="AI72" s="16">
        <f t="shared" si="44"/>
        <v>45984.382992378123</v>
      </c>
      <c r="AJ72" s="16">
        <f t="shared" si="56"/>
        <v>4.5776766716736148</v>
      </c>
      <c r="AK72" s="16">
        <f t="shared" si="31"/>
        <v>47781.231001444219</v>
      </c>
      <c r="AL72" s="16">
        <f t="shared" si="32"/>
        <v>-3.7605728680614889E-2</v>
      </c>
      <c r="AM72" s="16">
        <f t="shared" si="33"/>
        <v>1.4141908296000211E-3</v>
      </c>
      <c r="AN72" s="16">
        <v>1.31</v>
      </c>
      <c r="AO72" s="16">
        <f t="shared" si="57"/>
        <v>7.2513788714963461</v>
      </c>
      <c r="AP72" s="16">
        <f t="shared" si="58"/>
        <v>3.2676766716736148</v>
      </c>
    </row>
    <row r="73" spans="1:42" x14ac:dyDescent="0.3">
      <c r="A73" s="2">
        <v>44436</v>
      </c>
      <c r="B73" s="4">
        <v>2.84903</v>
      </c>
      <c r="C73" s="6">
        <v>48895.7</v>
      </c>
      <c r="D73" s="6">
        <v>0.28602</v>
      </c>
      <c r="E73" s="6">
        <v>5.0064000000000002</v>
      </c>
      <c r="F73" s="6">
        <v>64.228999999999999</v>
      </c>
      <c r="G73" s="6">
        <v>3247.71</v>
      </c>
      <c r="H73" s="6">
        <v>175.57</v>
      </c>
      <c r="I73" s="6">
        <v>6.445964</v>
      </c>
      <c r="J73" s="10">
        <v>1.1458699999999999</v>
      </c>
      <c r="K73" s="16">
        <f t="shared" si="45"/>
        <v>8560.3254709984558</v>
      </c>
      <c r="L73" s="16">
        <f t="shared" si="46"/>
        <v>5804.9091196253412</v>
      </c>
      <c r="M73" s="16">
        <f t="shared" si="47"/>
        <v>4152.9645081267163</v>
      </c>
      <c r="N73" s="16">
        <f t="shared" si="48"/>
        <v>4669.3834140063973</v>
      </c>
      <c r="O73" s="16">
        <f t="shared" si="49"/>
        <v>5204.6890981919778</v>
      </c>
      <c r="P73" s="16">
        <f t="shared" si="50"/>
        <v>6185.9556501264642</v>
      </c>
      <c r="Q73" s="16">
        <f t="shared" si="51"/>
        <v>4779.5246915885073</v>
      </c>
      <c r="R73" s="16">
        <f t="shared" si="52"/>
        <v>5927.0018870051053</v>
      </c>
      <c r="S73" s="16">
        <f t="shared" si="53"/>
        <v>6127.8575479592646</v>
      </c>
      <c r="T73" s="16">
        <f t="shared" si="54"/>
        <v>51412.611387628232</v>
      </c>
      <c r="U73" s="16">
        <f t="shared" si="55"/>
        <v>-1.8078694780372866</v>
      </c>
      <c r="V73" s="16">
        <f t="shared" si="30"/>
        <v>46152.562208263909</v>
      </c>
      <c r="W73" s="16">
        <f t="shared" si="28"/>
        <v>0.11397090275569745</v>
      </c>
      <c r="X73" s="17">
        <f t="shared" si="29"/>
        <v>1.2989366674948644E-2</v>
      </c>
      <c r="Y73" s="16">
        <f t="shared" si="34"/>
        <v>5.4371899046327712E-5</v>
      </c>
      <c r="Z73" s="16">
        <f t="shared" si="35"/>
        <v>0.93314288168237114</v>
      </c>
      <c r="AA73" s="16">
        <f t="shared" si="36"/>
        <v>5.4585071288230212E-6</v>
      </c>
      <c r="AB73" s="16">
        <f t="shared" si="37"/>
        <v>9.5543913326828802E-5</v>
      </c>
      <c r="AC73" s="16">
        <f t="shared" si="38"/>
        <v>1.2257690174714141E-3</v>
      </c>
      <c r="AD73" s="16">
        <f t="shared" si="39"/>
        <v>6.198044957467945E-2</v>
      </c>
      <c r="AE73" s="16">
        <f t="shared" si="40"/>
        <v>3.3506401531622188E-3</v>
      </c>
      <c r="AF73" s="16">
        <f t="shared" si="41"/>
        <v>1.2301706330374295E-4</v>
      </c>
      <c r="AG73" s="16">
        <f t="shared" si="42"/>
        <v>2.186818951018962E-5</v>
      </c>
      <c r="AH73" s="16">
        <f t="shared" si="43"/>
        <v>52398.94228399999</v>
      </c>
      <c r="AI73" s="16">
        <f t="shared" si="44"/>
        <v>45828.637380395936</v>
      </c>
      <c r="AJ73" s="16">
        <f t="shared" si="56"/>
        <v>-0.3392672645748106</v>
      </c>
      <c r="AK73" s="16">
        <f t="shared" si="31"/>
        <v>48079.147858383301</v>
      </c>
      <c r="AL73" s="16">
        <f t="shared" si="32"/>
        <v>-4.6808451859758911E-2</v>
      </c>
      <c r="AM73" s="16">
        <f t="shared" si="33"/>
        <v>2.1910311655073673E-3</v>
      </c>
      <c r="AN73" s="16">
        <f>AN72</f>
        <v>1.31</v>
      </c>
      <c r="AO73" s="16">
        <f t="shared" si="57"/>
        <v>-3.1178694780372869</v>
      </c>
      <c r="AP73" s="16">
        <f t="shared" si="58"/>
        <v>-1.6492672645748105</v>
      </c>
    </row>
    <row r="74" spans="1:42" x14ac:dyDescent="0.3">
      <c r="A74" s="2">
        <v>44437</v>
      </c>
      <c r="B74" s="4">
        <v>2.8533089999999999</v>
      </c>
      <c r="C74" s="6">
        <v>48787.7</v>
      </c>
      <c r="D74" s="6">
        <v>0.2810491</v>
      </c>
      <c r="E74" s="6">
        <v>5.0654000000000003</v>
      </c>
      <c r="F74" s="6">
        <v>63.348999999999997</v>
      </c>
      <c r="G74" s="6">
        <v>3225.21</v>
      </c>
      <c r="H74" s="6">
        <v>174.45</v>
      </c>
      <c r="I74" s="6">
        <v>6.6816009999999997</v>
      </c>
      <c r="J74" s="10">
        <v>1.14131</v>
      </c>
      <c r="K74" s="16">
        <f t="shared" si="45"/>
        <v>8573.1823495467343</v>
      </c>
      <c r="L74" s="16">
        <f t="shared" si="46"/>
        <v>5792.0873339689433</v>
      </c>
      <c r="M74" s="16">
        <f t="shared" si="47"/>
        <v>4080.7878377070001</v>
      </c>
      <c r="N74" s="16">
        <f t="shared" si="48"/>
        <v>4724.4117020829353</v>
      </c>
      <c r="O74" s="16">
        <f t="shared" si="49"/>
        <v>5133.3797767575952</v>
      </c>
      <c r="P74" s="16">
        <f t="shared" si="50"/>
        <v>6143.0996062900858</v>
      </c>
      <c r="Q74" s="16">
        <f t="shared" si="51"/>
        <v>4749.0350427044204</v>
      </c>
      <c r="R74" s="16">
        <f t="shared" si="52"/>
        <v>6143.667841647145</v>
      </c>
      <c r="S74" s="16">
        <f t="shared" si="53"/>
        <v>6103.4716835778827</v>
      </c>
      <c r="T74" s="16">
        <f t="shared" si="54"/>
        <v>51443.123174282744</v>
      </c>
      <c r="U74" s="16">
        <f t="shared" si="55"/>
        <v>5.9329288113039287E-2</v>
      </c>
      <c r="V74" s="16">
        <f t="shared" si="30"/>
        <v>46493.888722200609</v>
      </c>
      <c r="W74" s="16">
        <f t="shared" si="28"/>
        <v>0.10644913962034111</v>
      </c>
      <c r="X74" s="17">
        <f t="shared" si="29"/>
        <v>1.1331419325910875E-2</v>
      </c>
      <c r="Y74" s="16">
        <f t="shared" si="34"/>
        <v>5.4591303279957564E-5</v>
      </c>
      <c r="Z74" s="16">
        <f t="shared" si="35"/>
        <v>0.93343697686846583</v>
      </c>
      <c r="AA74" s="16">
        <f t="shared" si="36"/>
        <v>5.3772082360021715E-6</v>
      </c>
      <c r="AB74" s="16">
        <f t="shared" si="37"/>
        <v>9.6914420286865898E-5</v>
      </c>
      <c r="AC74" s="16">
        <f t="shared" si="38"/>
        <v>1.2120329314077205E-3</v>
      </c>
      <c r="AD74" s="16">
        <f t="shared" si="39"/>
        <v>6.1706747236822908E-2</v>
      </c>
      <c r="AE74" s="16">
        <f t="shared" si="40"/>
        <v>3.3376871755525241E-3</v>
      </c>
      <c r="AF74" s="16">
        <f t="shared" si="41"/>
        <v>1.2783659484011991E-4</v>
      </c>
      <c r="AG74" s="16">
        <f t="shared" si="42"/>
        <v>2.1836261108225003E-5</v>
      </c>
      <c r="AH74" s="16">
        <f t="shared" si="43"/>
        <v>52266.731669099987</v>
      </c>
      <c r="AI74" s="16">
        <f t="shared" si="44"/>
        <v>45739.920982485761</v>
      </c>
      <c r="AJ74" s="16">
        <f t="shared" si="56"/>
        <v>-0.19377049776675723</v>
      </c>
      <c r="AK74" s="16">
        <f t="shared" si="31"/>
        <v>48349.31455584889</v>
      </c>
      <c r="AL74" s="16">
        <f t="shared" si="32"/>
        <v>-5.3969608407767329E-2</v>
      </c>
      <c r="AM74" s="16">
        <f t="shared" si="33"/>
        <v>2.9127186316877502E-3</v>
      </c>
      <c r="AN74" s="16">
        <f>AN75</f>
        <v>1.29</v>
      </c>
      <c r="AO74" s="16">
        <f t="shared" si="57"/>
        <v>-1.2306707118869606</v>
      </c>
      <c r="AP74" s="16">
        <f t="shared" si="58"/>
        <v>-1.4837704977667572</v>
      </c>
    </row>
    <row r="75" spans="1:42" x14ac:dyDescent="0.3">
      <c r="A75" s="2">
        <v>44438</v>
      </c>
      <c r="B75" s="4">
        <v>2.7349679999999998</v>
      </c>
      <c r="C75" s="6">
        <v>46985.7</v>
      </c>
      <c r="D75" s="6">
        <v>0.27199420000000002</v>
      </c>
      <c r="E75" s="6">
        <v>4.8143000000000002</v>
      </c>
      <c r="F75" s="6">
        <v>62.015000000000001</v>
      </c>
      <c r="G75" s="6">
        <v>3229.03</v>
      </c>
      <c r="H75" s="6">
        <v>167.44</v>
      </c>
      <c r="I75" s="6">
        <v>6.2196999999999996</v>
      </c>
      <c r="J75" s="10">
        <v>1.101</v>
      </c>
      <c r="K75" s="16">
        <f t="shared" si="45"/>
        <v>8217.6095838814272</v>
      </c>
      <c r="L75" s="16">
        <f t="shared" si="46"/>
        <v>5578.1534658871924</v>
      </c>
      <c r="M75" s="16">
        <f t="shared" si="47"/>
        <v>3949.312142564575</v>
      </c>
      <c r="N75" s="16">
        <f t="shared" si="48"/>
        <v>4490.2150387605861</v>
      </c>
      <c r="O75" s="16">
        <f t="shared" si="49"/>
        <v>5025.2813281286572</v>
      </c>
      <c r="P75" s="16">
        <f t="shared" si="50"/>
        <v>6150.3756101769732</v>
      </c>
      <c r="Q75" s="16">
        <f t="shared" si="51"/>
        <v>4558.2025081709835</v>
      </c>
      <c r="R75" s="16">
        <f t="shared" si="52"/>
        <v>5718.9543156936115</v>
      </c>
      <c r="S75" s="16">
        <f t="shared" si="53"/>
        <v>5887.9027815573754</v>
      </c>
      <c r="T75" s="16">
        <f t="shared" si="54"/>
        <v>49576.006774821391</v>
      </c>
      <c r="U75" s="16">
        <f t="shared" si="55"/>
        <v>-3.6969810667859559</v>
      </c>
      <c r="V75" s="16">
        <f t="shared" si="30"/>
        <v>46692.735048176146</v>
      </c>
      <c r="W75" s="16">
        <f t="shared" si="28"/>
        <v>6.1749900143360063E-2</v>
      </c>
      <c r="X75" s="17">
        <f t="shared" si="29"/>
        <v>3.8130501677149393E-3</v>
      </c>
      <c r="Y75" s="16">
        <f t="shared" si="34"/>
        <v>5.4201436377635685E-5</v>
      </c>
      <c r="Z75" s="16">
        <f t="shared" si="35"/>
        <v>0.93115986337268919</v>
      </c>
      <c r="AA75" s="16">
        <f t="shared" si="36"/>
        <v>5.3903651985639023E-6</v>
      </c>
      <c r="AB75" s="16">
        <f t="shared" si="37"/>
        <v>9.5409516730305985E-5</v>
      </c>
      <c r="AC75" s="16">
        <f t="shared" si="38"/>
        <v>1.2290096545769739E-3</v>
      </c>
      <c r="AD75" s="16">
        <f t="shared" si="39"/>
        <v>6.3992728290231171E-2</v>
      </c>
      <c r="AE75" s="16">
        <f t="shared" si="40"/>
        <v>3.3183161583869793E-3</v>
      </c>
      <c r="AF75" s="16">
        <f t="shared" si="41"/>
        <v>1.2326165199665249E-4</v>
      </c>
      <c r="AG75" s="16">
        <f t="shared" si="42"/>
        <v>2.1819553812613857E-5</v>
      </c>
      <c r="AH75" s="16">
        <f t="shared" si="43"/>
        <v>50459.326962199993</v>
      </c>
      <c r="AI75" s="16">
        <f t="shared" si="44"/>
        <v>43958.465667501659</v>
      </c>
      <c r="AJ75" s="16">
        <f t="shared" si="56"/>
        <v>-3.9726235053532841</v>
      </c>
      <c r="AK75" s="16">
        <f t="shared" si="31"/>
        <v>48485.444388516706</v>
      </c>
      <c r="AL75" s="16">
        <f t="shared" si="32"/>
        <v>-9.3367788582901304E-2</v>
      </c>
      <c r="AM75" s="16">
        <f t="shared" si="33"/>
        <v>8.7175439448613553E-3</v>
      </c>
      <c r="AN75" s="16">
        <v>1.29</v>
      </c>
      <c r="AO75" s="16">
        <f t="shared" si="57"/>
        <v>-4.9869810667859564</v>
      </c>
      <c r="AP75" s="16">
        <f t="shared" si="58"/>
        <v>-5.2626235053532842</v>
      </c>
    </row>
    <row r="76" spans="1:42" x14ac:dyDescent="0.3">
      <c r="A76" s="2">
        <v>44439</v>
      </c>
      <c r="B76" s="4">
        <v>2.7710180000000002</v>
      </c>
      <c r="C76" s="6">
        <v>47140</v>
      </c>
      <c r="D76" s="6">
        <v>0.27835579999999999</v>
      </c>
      <c r="E76" s="6">
        <v>5.0483000000000002</v>
      </c>
      <c r="F76" s="6">
        <v>64.135000000000005</v>
      </c>
      <c r="G76" s="6">
        <v>3431.05</v>
      </c>
      <c r="H76" s="6">
        <v>171.62</v>
      </c>
      <c r="I76" s="6">
        <v>6.3276810000000001</v>
      </c>
      <c r="J76" s="10">
        <v>1.18651</v>
      </c>
      <c r="K76" s="16">
        <f t="shared" si="45"/>
        <v>8325.927057979452</v>
      </c>
      <c r="L76" s="16">
        <f t="shared" si="46"/>
        <v>5596.4719985425836</v>
      </c>
      <c r="M76" s="16">
        <f t="shared" si="47"/>
        <v>4041.681553846649</v>
      </c>
      <c r="N76" s="16">
        <f t="shared" si="48"/>
        <v>4708.4628253692272</v>
      </c>
      <c r="O76" s="16">
        <f t="shared" si="49"/>
        <v>5197.0719661296689</v>
      </c>
      <c r="P76" s="16">
        <f t="shared" si="50"/>
        <v>6535.1657424358727</v>
      </c>
      <c r="Q76" s="16">
        <f t="shared" si="51"/>
        <v>4671.9942334705229</v>
      </c>
      <c r="R76" s="16">
        <f t="shared" si="52"/>
        <v>5818.2418064026351</v>
      </c>
      <c r="S76" s="16">
        <f t="shared" si="53"/>
        <v>6345.1912164810556</v>
      </c>
      <c r="T76" s="16">
        <f t="shared" si="54"/>
        <v>51240.208400657662</v>
      </c>
      <c r="U76" s="16">
        <f t="shared" si="55"/>
        <v>3.3017561853086899</v>
      </c>
      <c r="V76" s="16">
        <f t="shared" si="30"/>
        <v>46986.120425755602</v>
      </c>
      <c r="W76" s="16">
        <f t="shared" si="28"/>
        <v>9.0539247257583069E-2</v>
      </c>
      <c r="X76" s="17">
        <f t="shared" si="29"/>
        <v>8.1973552939697634E-3</v>
      </c>
      <c r="Y76" s="16">
        <f t="shared" si="34"/>
        <v>5.4523538449019102E-5</v>
      </c>
      <c r="Z76" s="16">
        <f t="shared" si="35"/>
        <v>0.92754345243760961</v>
      </c>
      <c r="AA76" s="16">
        <f t="shared" si="36"/>
        <v>5.477027996139855E-6</v>
      </c>
      <c r="AB76" s="16">
        <f t="shared" si="37"/>
        <v>9.9332151271548256E-5</v>
      </c>
      <c r="AC76" s="16">
        <f t="shared" si="38"/>
        <v>1.2619431336887165E-3</v>
      </c>
      <c r="AD76" s="16">
        <f t="shared" si="39"/>
        <v>6.7510563480824362E-2</v>
      </c>
      <c r="AE76" s="16">
        <f t="shared" si="40"/>
        <v>3.3768563281150314E-3</v>
      </c>
      <c r="AF76" s="16">
        <f t="shared" si="41"/>
        <v>1.2450570811760428E-4</v>
      </c>
      <c r="AG76" s="16">
        <f t="shared" si="42"/>
        <v>2.3346193927699369E-5</v>
      </c>
      <c r="AH76" s="16">
        <f t="shared" si="43"/>
        <v>50822.416864800012</v>
      </c>
      <c r="AI76" s="16">
        <f t="shared" si="44"/>
        <v>43956.692407147362</v>
      </c>
      <c r="AJ76" s="16">
        <f t="shared" si="56"/>
        <v>-4.0340264258631464E-3</v>
      </c>
      <c r="AK76" s="16">
        <f t="shared" si="31"/>
        <v>48636.216806341436</v>
      </c>
      <c r="AL76" s="16">
        <f t="shared" si="32"/>
        <v>-9.6214810823524691E-2</v>
      </c>
      <c r="AM76" s="16">
        <f t="shared" si="33"/>
        <v>9.2572898218066437E-3</v>
      </c>
      <c r="AN76" s="16">
        <v>1.3</v>
      </c>
      <c r="AO76" s="16">
        <f t="shared" si="57"/>
        <v>2.0017561853086896</v>
      </c>
      <c r="AP76" s="16">
        <f t="shared" si="58"/>
        <v>-1.3040340264258632</v>
      </c>
    </row>
    <row r="77" spans="1:42" x14ac:dyDescent="0.3">
      <c r="A77" s="2">
        <v>44440</v>
      </c>
      <c r="B77" s="4">
        <v>2.8707880000000001</v>
      </c>
      <c r="C77" s="6">
        <v>48872.2</v>
      </c>
      <c r="D77" s="6">
        <v>0.29441119999999998</v>
      </c>
      <c r="E77" s="6">
        <v>5.3112000000000004</v>
      </c>
      <c r="F77" s="6">
        <v>69.004999999999995</v>
      </c>
      <c r="G77" s="6">
        <v>3829.08</v>
      </c>
      <c r="H77" s="6">
        <v>181.05</v>
      </c>
      <c r="I77" s="6">
        <v>6.76633</v>
      </c>
      <c r="J77" s="10">
        <v>1.2377</v>
      </c>
      <c r="K77" s="16">
        <f t="shared" si="45"/>
        <v>8625.7005500948453</v>
      </c>
      <c r="L77" s="16">
        <f t="shared" si="46"/>
        <v>5802.1191940426997</v>
      </c>
      <c r="M77" s="16">
        <f t="shared" si="47"/>
        <v>4274.8033857597238</v>
      </c>
      <c r="N77" s="16">
        <f t="shared" si="48"/>
        <v>4953.6651463068829</v>
      </c>
      <c r="O77" s="16">
        <f t="shared" si="49"/>
        <v>5591.7042336131253</v>
      </c>
      <c r="P77" s="16">
        <f t="shared" si="50"/>
        <v>7293.2986814667083</v>
      </c>
      <c r="Q77" s="16">
        <f t="shared" si="51"/>
        <v>4928.7061879142184</v>
      </c>
      <c r="R77" s="16">
        <f t="shared" si="52"/>
        <v>6221.5753420433712</v>
      </c>
      <c r="S77" s="16">
        <f t="shared" si="53"/>
        <v>6618.9439352711752</v>
      </c>
      <c r="T77" s="16">
        <f t="shared" si="54"/>
        <v>54310.516656512758</v>
      </c>
      <c r="U77" s="16">
        <f t="shared" si="55"/>
        <v>5.819334093430923</v>
      </c>
      <c r="V77" s="16">
        <f t="shared" si="30"/>
        <v>47458.662118062515</v>
      </c>
      <c r="W77" s="16">
        <f t="shared" si="28"/>
        <v>0.14437521482179463</v>
      </c>
      <c r="X77" s="17">
        <f t="shared" si="29"/>
        <v>2.0844202654839349E-2</v>
      </c>
      <c r="Y77" s="16">
        <f t="shared" si="34"/>
        <v>5.4198723823852437E-5</v>
      </c>
      <c r="Z77" s="16">
        <f t="shared" si="35"/>
        <v>0.92267728249668057</v>
      </c>
      <c r="AA77" s="16">
        <f t="shared" si="36"/>
        <v>5.5583036154007134E-6</v>
      </c>
      <c r="AB77" s="16">
        <f t="shared" si="37"/>
        <v>1.0027221166217954E-4</v>
      </c>
      <c r="AC77" s="16">
        <f t="shared" si="38"/>
        <v>1.3027722484087773E-3</v>
      </c>
      <c r="AD77" s="16">
        <f t="shared" si="39"/>
        <v>7.2290691412753877E-2</v>
      </c>
      <c r="AE77" s="16">
        <f t="shared" si="40"/>
        <v>3.418113405904053E-3</v>
      </c>
      <c r="AF77" s="16">
        <f t="shared" si="41"/>
        <v>1.2774417719840246E-4</v>
      </c>
      <c r="AG77" s="16">
        <f t="shared" si="42"/>
        <v>2.3367019952982302E-5</v>
      </c>
      <c r="AH77" s="16">
        <f t="shared" si="43"/>
        <v>52967.815429199989</v>
      </c>
      <c r="AI77" s="16">
        <f t="shared" si="44"/>
        <v>45370.785856616021</v>
      </c>
      <c r="AJ77" s="16">
        <f t="shared" si="56"/>
        <v>3.1663528849627252</v>
      </c>
      <c r="AK77" s="16">
        <f t="shared" si="31"/>
        <v>48915.67478200973</v>
      </c>
      <c r="AL77" s="16">
        <f t="shared" si="32"/>
        <v>-7.2469386166935851E-2</v>
      </c>
      <c r="AM77" s="16">
        <f t="shared" si="33"/>
        <v>5.2518119314124735E-3</v>
      </c>
      <c r="AN77" s="16">
        <v>1.31</v>
      </c>
      <c r="AO77" s="16">
        <f t="shared" si="57"/>
        <v>4.5093340934309225</v>
      </c>
      <c r="AP77" s="16">
        <f t="shared" si="58"/>
        <v>1.8563528849627251</v>
      </c>
    </row>
    <row r="78" spans="1:42" x14ac:dyDescent="0.3">
      <c r="A78" s="2">
        <v>44441</v>
      </c>
      <c r="B78" s="4">
        <v>2.9656739999999999</v>
      </c>
      <c r="C78" s="6">
        <v>49290.3</v>
      </c>
      <c r="D78" s="6">
        <v>0.29469210000000001</v>
      </c>
      <c r="E78" s="6">
        <v>5.2660999999999998</v>
      </c>
      <c r="F78" s="6">
        <v>67.754000000000005</v>
      </c>
      <c r="G78" s="6">
        <v>3787.22</v>
      </c>
      <c r="H78" s="6">
        <v>183.51</v>
      </c>
      <c r="I78" s="6">
        <v>6.7839830000000001</v>
      </c>
      <c r="J78" s="10">
        <v>1.25431</v>
      </c>
      <c r="K78" s="16">
        <f t="shared" si="45"/>
        <v>8910.7993530702988</v>
      </c>
      <c r="L78" s="16">
        <f t="shared" si="46"/>
        <v>5851.7561253662179</v>
      </c>
      <c r="M78" s="16">
        <f t="shared" si="47"/>
        <v>4278.8820086893538</v>
      </c>
      <c r="N78" s="16">
        <f t="shared" si="48"/>
        <v>4911.6011498280377</v>
      </c>
      <c r="O78" s="16">
        <f t="shared" si="49"/>
        <v>5490.3315505285664</v>
      </c>
      <c r="P78" s="16">
        <f t="shared" si="50"/>
        <v>7213.5673928004499</v>
      </c>
      <c r="Q78" s="16">
        <f t="shared" si="51"/>
        <v>4995.6745238560516</v>
      </c>
      <c r="R78" s="16">
        <f t="shared" si="52"/>
        <v>6237.8071057192619</v>
      </c>
      <c r="S78" s="16">
        <f t="shared" si="53"/>
        <v>6707.7705158358149</v>
      </c>
      <c r="T78" s="16">
        <f t="shared" si="54"/>
        <v>54598.189725694057</v>
      </c>
      <c r="U78" s="16">
        <f t="shared" si="55"/>
        <v>0.52828418916870445</v>
      </c>
      <c r="V78" s="16">
        <f t="shared" si="30"/>
        <v>47919.27680242584</v>
      </c>
      <c r="W78" s="16">
        <f t="shared" si="28"/>
        <v>0.13937841655678132</v>
      </c>
      <c r="X78" s="17">
        <f t="shared" si="29"/>
        <v>1.9426343001875655E-2</v>
      </c>
      <c r="Y78" s="16">
        <f t="shared" si="34"/>
        <v>5.5593862801283037E-5</v>
      </c>
      <c r="Z78" s="16">
        <f t="shared" si="35"/>
        <v>0.92398496113668649</v>
      </c>
      <c r="AA78" s="16">
        <f t="shared" si="36"/>
        <v>5.5242323249359108E-6</v>
      </c>
      <c r="AB78" s="16">
        <f t="shared" si="37"/>
        <v>9.8717135092338747E-5</v>
      </c>
      <c r="AC78" s="16">
        <f t="shared" si="38"/>
        <v>1.2701013598386509E-3</v>
      </c>
      <c r="AD78" s="16">
        <f t="shared" si="39"/>
        <v>7.0994380730409062E-2</v>
      </c>
      <c r="AE78" s="16">
        <f t="shared" si="40"/>
        <v>3.4400374965904718E-3</v>
      </c>
      <c r="AF78" s="16">
        <f t="shared" si="41"/>
        <v>1.2717103098595345E-4</v>
      </c>
      <c r="AG78" s="16">
        <f t="shared" si="42"/>
        <v>2.3513015270821181E-5</v>
      </c>
      <c r="AH78" s="16">
        <f t="shared" si="43"/>
        <v>53345.348759100001</v>
      </c>
      <c r="AI78" s="16">
        <f t="shared" si="44"/>
        <v>45813.08618280822</v>
      </c>
      <c r="AJ78" s="16">
        <f t="shared" si="56"/>
        <v>0.97013602355331741</v>
      </c>
      <c r="AK78" s="16">
        <f t="shared" si="31"/>
        <v>49201.460199886518</v>
      </c>
      <c r="AL78" s="16">
        <f t="shared" si="32"/>
        <v>-6.886734668671711E-2</v>
      </c>
      <c r="AM78" s="16">
        <f t="shared" si="33"/>
        <v>4.7427114396684858E-3</v>
      </c>
      <c r="AN78" s="16">
        <v>1.29</v>
      </c>
      <c r="AO78" s="16">
        <f t="shared" si="57"/>
        <v>-0.76171581083129558</v>
      </c>
      <c r="AP78" s="16">
        <f t="shared" si="58"/>
        <v>-0.31986397644668263</v>
      </c>
    </row>
    <row r="79" spans="1:42" x14ac:dyDescent="0.3">
      <c r="A79" s="2">
        <v>44442</v>
      </c>
      <c r="B79" s="4">
        <v>2.9686110000000001</v>
      </c>
      <c r="C79" s="6">
        <v>50018.6</v>
      </c>
      <c r="D79" s="6">
        <v>0.29602850000000003</v>
      </c>
      <c r="E79" s="6">
        <v>5.6849999999999996</v>
      </c>
      <c r="F79" s="6">
        <v>70.022999999999996</v>
      </c>
      <c r="G79" s="6">
        <v>3938.28</v>
      </c>
      <c r="H79" s="6">
        <v>212.92</v>
      </c>
      <c r="I79" s="6">
        <v>6.9537630000000004</v>
      </c>
      <c r="J79" s="10">
        <v>1.29081</v>
      </c>
      <c r="K79" s="16">
        <f t="shared" si="45"/>
        <v>8919.6239972152616</v>
      </c>
      <c r="L79" s="16">
        <f t="shared" si="46"/>
        <v>5938.2200743806125</v>
      </c>
      <c r="M79" s="16">
        <f t="shared" si="47"/>
        <v>4298.2863222641408</v>
      </c>
      <c r="N79" s="16">
        <f t="shared" si="48"/>
        <v>5302.3019951714541</v>
      </c>
      <c r="O79" s="16">
        <f t="shared" si="49"/>
        <v>5674.1961531815359</v>
      </c>
      <c r="P79" s="16">
        <f t="shared" si="50"/>
        <v>7501.2933475525997</v>
      </c>
      <c r="Q79" s="16">
        <f t="shared" si="51"/>
        <v>5796.3000360712249</v>
      </c>
      <c r="R79" s="16">
        <f t="shared" si="52"/>
        <v>6393.9181824140323</v>
      </c>
      <c r="S79" s="16">
        <f t="shared" si="53"/>
        <v>6902.9643864324034</v>
      </c>
      <c r="T79" s="16">
        <f t="shared" si="54"/>
        <v>56727.104494683263</v>
      </c>
      <c r="U79" s="16">
        <f t="shared" si="55"/>
        <v>3.8251402933918404</v>
      </c>
      <c r="V79" s="16">
        <f t="shared" si="30"/>
        <v>48487.523750313419</v>
      </c>
      <c r="W79" s="16">
        <f t="shared" si="28"/>
        <v>0.16993197645645047</v>
      </c>
      <c r="X79" s="17">
        <f t="shared" si="29"/>
        <v>2.8876876622395638E-2</v>
      </c>
      <c r="Y79" s="16">
        <f t="shared" si="34"/>
        <v>5.4713862879216249E-5</v>
      </c>
      <c r="Z79" s="16">
        <f t="shared" si="35"/>
        <v>0.92188259822872232</v>
      </c>
      <c r="AA79" s="16">
        <f t="shared" si="36"/>
        <v>5.4560408074146686E-6</v>
      </c>
      <c r="AB79" s="16">
        <f t="shared" si="37"/>
        <v>1.0477907360322533E-4</v>
      </c>
      <c r="AC79" s="16">
        <f t="shared" si="38"/>
        <v>1.2905796079012571E-3</v>
      </c>
      <c r="AD79" s="16">
        <f t="shared" si="39"/>
        <v>7.2585634123150444E-2</v>
      </c>
      <c r="AE79" s="16">
        <f t="shared" si="40"/>
        <v>3.9242850222689068E-3</v>
      </c>
      <c r="AF79" s="16">
        <f t="shared" si="41"/>
        <v>1.2816338525881884E-4</v>
      </c>
      <c r="AG79" s="16">
        <f t="shared" si="42"/>
        <v>2.3790655408580351E-5</v>
      </c>
      <c r="AH79" s="16">
        <f t="shared" si="43"/>
        <v>54257.017212499988</v>
      </c>
      <c r="AI79" s="16">
        <f t="shared" si="44"/>
        <v>46398.067089575896</v>
      </c>
      <c r="AJ79" s="16">
        <f t="shared" si="56"/>
        <v>1.268802598813902</v>
      </c>
      <c r="AK79" s="16">
        <f t="shared" si="31"/>
        <v>49527.625168442224</v>
      </c>
      <c r="AL79" s="16">
        <f t="shared" si="32"/>
        <v>-6.3188131234291553E-2</v>
      </c>
      <c r="AM79" s="16">
        <f t="shared" si="33"/>
        <v>3.9927399288820515E-3</v>
      </c>
      <c r="AN79" s="16">
        <v>1.33</v>
      </c>
      <c r="AO79" s="16">
        <f t="shared" si="57"/>
        <v>2.4951402933918403</v>
      </c>
      <c r="AP79" s="16">
        <f t="shared" si="58"/>
        <v>-6.1197401186098066E-2</v>
      </c>
    </row>
    <row r="80" spans="1:42" x14ac:dyDescent="0.3">
      <c r="A80" s="2">
        <v>44443</v>
      </c>
      <c r="B80" s="4">
        <v>2.8321779999999999</v>
      </c>
      <c r="C80" s="6">
        <v>49956.1</v>
      </c>
      <c r="D80" s="6">
        <v>0.29929149999999999</v>
      </c>
      <c r="E80" s="6">
        <v>5.7263999999999999</v>
      </c>
      <c r="F80" s="6">
        <v>69.253</v>
      </c>
      <c r="G80" s="6">
        <v>3887.32</v>
      </c>
      <c r="H80" s="6">
        <v>212</v>
      </c>
      <c r="I80" s="6">
        <v>7.2100730000000004</v>
      </c>
      <c r="J80" s="10">
        <v>1.2565900000000001</v>
      </c>
      <c r="K80" s="16">
        <f t="shared" si="45"/>
        <v>8509.691183245337</v>
      </c>
      <c r="L80" s="16">
        <f t="shared" si="46"/>
        <v>5930.8000595331596</v>
      </c>
      <c r="M80" s="16">
        <f t="shared" si="47"/>
        <v>4345.6645587161984</v>
      </c>
      <c r="N80" s="16">
        <f t="shared" si="48"/>
        <v>5340.9150651099062</v>
      </c>
      <c r="O80" s="16">
        <f t="shared" si="49"/>
        <v>5611.8004969264512</v>
      </c>
      <c r="P80" s="16">
        <f t="shared" si="50"/>
        <v>7404.2291700458509</v>
      </c>
      <c r="Q80" s="16">
        <f t="shared" si="51"/>
        <v>5771.2549673450112</v>
      </c>
      <c r="R80" s="16">
        <f t="shared" si="52"/>
        <v>6629.5927616791787</v>
      </c>
      <c r="S80" s="16">
        <f t="shared" si="53"/>
        <v>6719.9634480265067</v>
      </c>
      <c r="T80" s="16">
        <f t="shared" si="54"/>
        <v>56263.911710627603</v>
      </c>
      <c r="U80" s="16">
        <f t="shared" si="55"/>
        <v>-0.81988001218639761</v>
      </c>
      <c r="V80" s="16">
        <f t="shared" si="30"/>
        <v>48989.226199365949</v>
      </c>
      <c r="W80" s="16">
        <f t="shared" si="28"/>
        <v>0.14849561986663526</v>
      </c>
      <c r="X80" s="17">
        <f t="shared" si="29"/>
        <v>2.2050949119576242E-2</v>
      </c>
      <c r="Y80" s="16">
        <f t="shared" si="34"/>
        <v>5.2310186714110785E-5</v>
      </c>
      <c r="Z80" s="16">
        <f t="shared" si="35"/>
        <v>0.92268668088968619</v>
      </c>
      <c r="AA80" s="16">
        <f t="shared" si="36"/>
        <v>5.5278991104889197E-6</v>
      </c>
      <c r="AB80" s="16">
        <f t="shared" si="37"/>
        <v>1.0576632302054602E-4</v>
      </c>
      <c r="AC80" s="16">
        <f t="shared" si="38"/>
        <v>1.2790994635620764E-3</v>
      </c>
      <c r="AD80" s="16">
        <f t="shared" si="39"/>
        <v>7.1798606944018753E-2</v>
      </c>
      <c r="AE80" s="16">
        <f t="shared" si="40"/>
        <v>3.9156294496290444E-3</v>
      </c>
      <c r="AF80" s="16">
        <f t="shared" si="41"/>
        <v>1.331696894942228E-4</v>
      </c>
      <c r="AG80" s="16">
        <f t="shared" si="42"/>
        <v>2.3209154764666798E-5</v>
      </c>
      <c r="AH80" s="16">
        <f t="shared" si="43"/>
        <v>54141.99753249999</v>
      </c>
      <c r="AI80" s="16">
        <f t="shared" si="44"/>
        <v>46373.852699651397</v>
      </c>
      <c r="AJ80" s="16">
        <f t="shared" si="56"/>
        <v>-5.2201982085502432E-2</v>
      </c>
      <c r="AK80" s="16">
        <f t="shared" si="31"/>
        <v>49825.326611284661</v>
      </c>
      <c r="AL80" s="16">
        <f t="shared" si="32"/>
        <v>-6.9271475901405505E-2</v>
      </c>
      <c r="AM80" s="16">
        <f t="shared" si="33"/>
        <v>4.7985373735590035E-3</v>
      </c>
      <c r="AN80" s="16">
        <f>AN79</f>
        <v>1.33</v>
      </c>
      <c r="AO80" s="16">
        <f t="shared" si="57"/>
        <v>-2.1498800121863977</v>
      </c>
      <c r="AP80" s="16">
        <f t="shared" si="58"/>
        <v>-1.3822019820855025</v>
      </c>
    </row>
    <row r="81" spans="1:42" x14ac:dyDescent="0.3">
      <c r="A81" s="2">
        <v>44444</v>
      </c>
      <c r="B81" s="4">
        <v>2.9135450000000001</v>
      </c>
      <c r="C81" s="6">
        <v>51767.9</v>
      </c>
      <c r="D81" s="6">
        <v>0.31466460000000002</v>
      </c>
      <c r="E81" s="6">
        <v>6.3049999999999997</v>
      </c>
      <c r="F81" s="6">
        <v>73.525999999999996</v>
      </c>
      <c r="G81" s="6">
        <v>3954.01</v>
      </c>
      <c r="H81" s="6">
        <v>232.41</v>
      </c>
      <c r="I81" s="6">
        <v>8.9554609999999997</v>
      </c>
      <c r="J81" s="10">
        <v>1.3068299999999999</v>
      </c>
      <c r="K81" s="16">
        <f t="shared" si="45"/>
        <v>8754.1701822726318</v>
      </c>
      <c r="L81" s="16">
        <f t="shared" si="46"/>
        <v>6145.8973859429916</v>
      </c>
      <c r="M81" s="16">
        <f t="shared" si="47"/>
        <v>4568.8795041042231</v>
      </c>
      <c r="N81" s="16">
        <f t="shared" si="48"/>
        <v>5880.5653613994755</v>
      </c>
      <c r="O81" s="16">
        <f t="shared" si="49"/>
        <v>5958.055872482264</v>
      </c>
      <c r="P81" s="16">
        <f t="shared" si="50"/>
        <v>7531.2544839768771</v>
      </c>
      <c r="Q81" s="16">
        <f t="shared" si="51"/>
        <v>6326.8743724559145</v>
      </c>
      <c r="R81" s="16">
        <f t="shared" si="52"/>
        <v>8234.4602368242558</v>
      </c>
      <c r="S81" s="16">
        <f t="shared" si="53"/>
        <v>6988.6357784038373</v>
      </c>
      <c r="T81" s="16">
        <f t="shared" si="54"/>
        <v>60388.793177862477</v>
      </c>
      <c r="U81" s="16">
        <f t="shared" si="55"/>
        <v>7.0750214506388573</v>
      </c>
      <c r="V81" s="16">
        <f t="shared" si="30"/>
        <v>49724.682133462498</v>
      </c>
      <c r="W81" s="16">
        <f t="shared" si="28"/>
        <v>0.21446313152444482</v>
      </c>
      <c r="X81" s="17">
        <f t="shared" si="29"/>
        <v>4.5994434783271317E-2</v>
      </c>
      <c r="Y81" s="16">
        <f t="shared" si="34"/>
        <v>5.1983364901604457E-5</v>
      </c>
      <c r="Z81" s="16">
        <f t="shared" si="35"/>
        <v>0.92364100636501911</v>
      </c>
      <c r="AA81" s="16">
        <f t="shared" si="36"/>
        <v>5.6142344543905815E-6</v>
      </c>
      <c r="AB81" s="16">
        <f t="shared" si="37"/>
        <v>1.1249358280191866E-4</v>
      </c>
      <c r="AC81" s="16">
        <f t="shared" si="38"/>
        <v>1.3118482425208361E-3</v>
      </c>
      <c r="AD81" s="16">
        <f t="shared" si="39"/>
        <v>7.0547303938876205E-2</v>
      </c>
      <c r="AE81" s="16">
        <f t="shared" si="40"/>
        <v>4.1466508452012553E-3</v>
      </c>
      <c r="AF81" s="16">
        <f t="shared" si="41"/>
        <v>1.5978301245564682E-4</v>
      </c>
      <c r="AG81" s="16">
        <f t="shared" si="42"/>
        <v>2.3316413768918534E-5</v>
      </c>
      <c r="AH81" s="16">
        <f t="shared" si="43"/>
        <v>56047.64150060001</v>
      </c>
      <c r="AI81" s="16">
        <f t="shared" si="44"/>
        <v>48094.962500623486</v>
      </c>
      <c r="AJ81" s="16">
        <f t="shared" si="56"/>
        <v>3.6441660918997352</v>
      </c>
      <c r="AK81" s="16">
        <f t="shared" si="31"/>
        <v>50226.766281563068</v>
      </c>
      <c r="AL81" s="16">
        <f t="shared" si="32"/>
        <v>-4.2443580161801345E-2</v>
      </c>
      <c r="AM81" s="16">
        <f t="shared" si="33"/>
        <v>1.8014574969512566E-3</v>
      </c>
      <c r="AN81">
        <f>(AN80+AN83)/2</f>
        <v>1.355</v>
      </c>
      <c r="AO81" s="16">
        <f t="shared" si="57"/>
        <v>5.7200214506388569</v>
      </c>
      <c r="AP81" s="16">
        <f t="shared" si="58"/>
        <v>2.2891660918997352</v>
      </c>
    </row>
    <row r="82" spans="1:42" x14ac:dyDescent="0.3">
      <c r="A82" s="2">
        <v>44445</v>
      </c>
      <c r="B82" s="4">
        <v>2.8343780000000001</v>
      </c>
      <c r="C82" s="6">
        <v>52688.3</v>
      </c>
      <c r="D82" s="6">
        <v>0.30895159999999999</v>
      </c>
      <c r="E82" s="6">
        <v>6.2214</v>
      </c>
      <c r="F82" s="6">
        <v>73.751999999999995</v>
      </c>
      <c r="G82" s="6">
        <v>3928.66</v>
      </c>
      <c r="H82" s="6">
        <v>219.5</v>
      </c>
      <c r="I82" s="6">
        <v>9.027571</v>
      </c>
      <c r="J82" s="10">
        <v>1.39238</v>
      </c>
      <c r="K82" s="16">
        <f t="shared" si="45"/>
        <v>8516.3014035786418</v>
      </c>
      <c r="L82" s="16">
        <f t="shared" si="46"/>
        <v>6255.1674925925163</v>
      </c>
      <c r="M82" s="16">
        <f t="shared" si="47"/>
        <v>4485.9276607543597</v>
      </c>
      <c r="N82" s="16">
        <f t="shared" si="48"/>
        <v>5802.5930752435688</v>
      </c>
      <c r="O82" s="16">
        <f t="shared" si="49"/>
        <v>5976.3694027597303</v>
      </c>
      <c r="P82" s="16">
        <f t="shared" si="50"/>
        <v>7482.9700079212234</v>
      </c>
      <c r="Q82" s="16">
        <f t="shared" si="51"/>
        <v>5975.4267232652355</v>
      </c>
      <c r="R82" s="16">
        <f t="shared" si="52"/>
        <v>8300.7646881168694</v>
      </c>
      <c r="S82" s="16">
        <f t="shared" si="53"/>
        <v>7446.1381244185823</v>
      </c>
      <c r="T82" s="16">
        <f t="shared" si="54"/>
        <v>60241.65857865072</v>
      </c>
      <c r="U82" s="16">
        <f t="shared" si="55"/>
        <v>-0.24394283538440395</v>
      </c>
      <c r="V82" s="16">
        <f t="shared" si="30"/>
        <v>50403.196742829481</v>
      </c>
      <c r="W82" s="16">
        <f t="shared" si="28"/>
        <v>0.19519519537658869</v>
      </c>
      <c r="X82" s="17">
        <f t="shared" si="29"/>
        <v>3.8101164298104631E-2</v>
      </c>
      <c r="Y82" s="16">
        <f t="shared" si="34"/>
        <v>4.9787074745533381E-5</v>
      </c>
      <c r="Z82" s="16">
        <f t="shared" si="35"/>
        <v>0.92549276430846084</v>
      </c>
      <c r="AA82" s="16">
        <f t="shared" si="36"/>
        <v>5.4268684000341983E-6</v>
      </c>
      <c r="AB82" s="16">
        <f t="shared" si="37"/>
        <v>1.092815802344858E-4</v>
      </c>
      <c r="AC82" s="16">
        <f t="shared" si="38"/>
        <v>1.295485759709036E-3</v>
      </c>
      <c r="AD82" s="16">
        <f t="shared" si="39"/>
        <v>6.9008611084967197E-2</v>
      </c>
      <c r="AE82" s="16">
        <f t="shared" si="40"/>
        <v>3.8556123800864168E-3</v>
      </c>
      <c r="AF82" s="16">
        <f t="shared" si="41"/>
        <v>1.5857318683238776E-4</v>
      </c>
      <c r="AG82" s="16">
        <f t="shared" si="42"/>
        <v>2.4457756563939521E-5</v>
      </c>
      <c r="AH82" s="16">
        <f t="shared" si="43"/>
        <v>56929.996680600008</v>
      </c>
      <c r="AI82" s="16">
        <f t="shared" si="44"/>
        <v>49034.695923583386</v>
      </c>
      <c r="AJ82" s="16">
        <f t="shared" si="56"/>
        <v>1.9350685702929176</v>
      </c>
      <c r="AK82" s="16">
        <f t="shared" si="31"/>
        <v>50659.232758920291</v>
      </c>
      <c r="AL82" s="16">
        <f t="shared" si="32"/>
        <v>-3.2067932079979038E-2</v>
      </c>
      <c r="AM82" s="16">
        <f t="shared" si="33"/>
        <v>1.0283522678861488E-3</v>
      </c>
      <c r="AN82" s="16">
        <f>AN83</f>
        <v>1.38</v>
      </c>
      <c r="AO82" s="16">
        <f t="shared" si="57"/>
        <v>-1.6239428353844039</v>
      </c>
      <c r="AP82" s="16">
        <f t="shared" si="58"/>
        <v>0.55506857029291767</v>
      </c>
    </row>
    <row r="83" spans="1:42" x14ac:dyDescent="0.3">
      <c r="A83" s="2">
        <v>44446</v>
      </c>
      <c r="B83" s="4">
        <v>2.5083660000000001</v>
      </c>
      <c r="C83" s="6">
        <v>46882.1</v>
      </c>
      <c r="D83" s="6">
        <v>0.25497110000000001</v>
      </c>
      <c r="E83" s="6">
        <v>4.8746999999999998</v>
      </c>
      <c r="F83" s="6">
        <v>59.314999999999998</v>
      </c>
      <c r="G83" s="6">
        <v>3432.33</v>
      </c>
      <c r="H83" s="6">
        <v>178.34</v>
      </c>
      <c r="I83" s="6">
        <v>7.6061139999999998</v>
      </c>
      <c r="J83" s="10">
        <v>1.1234500000000001</v>
      </c>
      <c r="K83" s="16">
        <f t="shared" si="45"/>
        <v>7536.7508802597767</v>
      </c>
      <c r="L83" s="16">
        <f t="shared" si="46"/>
        <v>5565.8540492760558</v>
      </c>
      <c r="M83" s="16">
        <f t="shared" si="47"/>
        <v>3702.1394619188441</v>
      </c>
      <c r="N83" s="16">
        <f t="shared" si="48"/>
        <v>4546.5490828253805</v>
      </c>
      <c r="O83" s="16">
        <f t="shared" si="49"/>
        <v>4806.4913646368022</v>
      </c>
      <c r="P83" s="16">
        <f t="shared" si="50"/>
        <v>6537.603775151897</v>
      </c>
      <c r="Q83" s="16">
        <f t="shared" si="51"/>
        <v>4854.9321267750438</v>
      </c>
      <c r="R83" s="16">
        <f t="shared" si="52"/>
        <v>6993.7486512143023</v>
      </c>
      <c r="S83" s="16">
        <f t="shared" si="53"/>
        <v>6007.9603814174698</v>
      </c>
      <c r="T83" s="16">
        <f t="shared" si="54"/>
        <v>50552.029773475566</v>
      </c>
      <c r="U83" s="16">
        <f t="shared" si="55"/>
        <v>-17.536101752045095</v>
      </c>
      <c r="V83" s="16">
        <f t="shared" si="30"/>
        <v>50412.798873838903</v>
      </c>
      <c r="W83" s="16">
        <f t="shared" si="28"/>
        <v>2.761816497931341E-3</v>
      </c>
      <c r="X83" s="17">
        <f t="shared" si="29"/>
        <v>7.6276303682457366E-6</v>
      </c>
      <c r="Y83" s="16">
        <f t="shared" si="34"/>
        <v>4.9603376630619622E-5</v>
      </c>
      <c r="Z83" s="16">
        <f t="shared" si="35"/>
        <v>0.92710173217719105</v>
      </c>
      <c r="AA83" s="16">
        <f t="shared" si="36"/>
        <v>5.0420981241267737E-6</v>
      </c>
      <c r="AB83" s="16">
        <f t="shared" si="37"/>
        <v>9.6398045604701013E-5</v>
      </c>
      <c r="AC83" s="16">
        <f t="shared" si="38"/>
        <v>1.1729645055168197E-3</v>
      </c>
      <c r="AD83" s="16">
        <f t="shared" si="39"/>
        <v>6.7874926430423088E-2</v>
      </c>
      <c r="AE83" s="16">
        <f t="shared" si="40"/>
        <v>3.5267047106780683E-3</v>
      </c>
      <c r="AF83" s="16">
        <f t="shared" si="41"/>
        <v>1.5041223547019404E-4</v>
      </c>
      <c r="AG83" s="16">
        <f t="shared" si="42"/>
        <v>2.2216420361171224E-5</v>
      </c>
      <c r="AH83" s="16">
        <f t="shared" si="43"/>
        <v>50568.452601100005</v>
      </c>
      <c r="AI83" s="16">
        <f t="shared" si="44"/>
        <v>43698.145555879179</v>
      </c>
      <c r="AJ83" s="16">
        <f t="shared" si="56"/>
        <v>-11.522246220445529</v>
      </c>
      <c r="AK83" s="16">
        <f t="shared" si="31"/>
        <v>50653.37597454479</v>
      </c>
      <c r="AL83" s="16">
        <f t="shared" si="32"/>
        <v>-0.13731030330852723</v>
      </c>
      <c r="AM83" s="16">
        <f t="shared" si="33"/>
        <v>1.8854119394679743E-2</v>
      </c>
      <c r="AN83" s="16">
        <v>1.38</v>
      </c>
      <c r="AO83" s="16">
        <f t="shared" si="57"/>
        <v>-18.916101752045094</v>
      </c>
      <c r="AP83" s="16">
        <f t="shared" si="58"/>
        <v>-12.90224622044553</v>
      </c>
    </row>
    <row r="84" spans="1:42" x14ac:dyDescent="0.3">
      <c r="A84" s="2">
        <v>44447</v>
      </c>
      <c r="B84" s="4">
        <v>2.4712209999999999</v>
      </c>
      <c r="C84" s="6">
        <v>46073.4</v>
      </c>
      <c r="D84" s="6">
        <v>0.25685999999999998</v>
      </c>
      <c r="E84" s="6">
        <v>4.7413999999999996</v>
      </c>
      <c r="F84" s="6">
        <v>58.857999999999997</v>
      </c>
      <c r="G84" s="6">
        <v>3500</v>
      </c>
      <c r="H84" s="6">
        <v>179.65</v>
      </c>
      <c r="I84" s="6">
        <v>8.0436440000000005</v>
      </c>
      <c r="J84" s="10">
        <v>1.0999699999999999</v>
      </c>
      <c r="K84" s="16">
        <f t="shared" si="45"/>
        <v>7425.1433192231298</v>
      </c>
      <c r="L84" s="16">
        <f t="shared" si="46"/>
        <v>5469.8449931618979</v>
      </c>
      <c r="M84" s="16">
        <f t="shared" si="47"/>
        <v>3729.5659868450743</v>
      </c>
      <c r="N84" s="16">
        <f t="shared" si="48"/>
        <v>4422.2224590863552</v>
      </c>
      <c r="O84" s="16">
        <f t="shared" si="49"/>
        <v>4769.4591374828105</v>
      </c>
      <c r="P84" s="16">
        <f t="shared" si="50"/>
        <v>6666.4957078811303</v>
      </c>
      <c r="Q84" s="16">
        <f t="shared" si="51"/>
        <v>4890.5941268091092</v>
      </c>
      <c r="R84" s="16">
        <f t="shared" si="52"/>
        <v>7396.0532771199623</v>
      </c>
      <c r="S84" s="16">
        <f t="shared" si="53"/>
        <v>5882.3945709624577</v>
      </c>
      <c r="T84" s="16">
        <f t="shared" si="54"/>
        <v>50651.773578571934</v>
      </c>
      <c r="U84" s="16">
        <f t="shared" si="55"/>
        <v>0.19711480021156483</v>
      </c>
      <c r="V84" s="16">
        <f t="shared" si="30"/>
        <v>50428.216596724902</v>
      </c>
      <c r="W84" s="16">
        <f t="shared" si="28"/>
        <v>4.4331724763304681E-3</v>
      </c>
      <c r="X84" s="17">
        <f t="shared" si="29"/>
        <v>1.9653018204894016E-5</v>
      </c>
      <c r="Y84" s="16">
        <f t="shared" si="34"/>
        <v>4.9594508239337897E-5</v>
      </c>
      <c r="Z84" s="16">
        <f t="shared" si="35"/>
        <v>0.92463912208350074</v>
      </c>
      <c r="AA84" s="16">
        <f t="shared" si="36"/>
        <v>5.1548790603334678E-6</v>
      </c>
      <c r="AB84" s="16">
        <f t="shared" si="37"/>
        <v>9.5154339237970496E-5</v>
      </c>
      <c r="AC84" s="16">
        <f t="shared" si="38"/>
        <v>1.1812110555676526E-3</v>
      </c>
      <c r="AD84" s="16">
        <f t="shared" si="39"/>
        <v>7.0240896640843792E-2</v>
      </c>
      <c r="AE84" s="16">
        <f t="shared" si="40"/>
        <v>3.605364880436454E-3</v>
      </c>
      <c r="AF84" s="16">
        <f t="shared" si="41"/>
        <v>1.6142650480564097E-4</v>
      </c>
      <c r="AG84" s="16">
        <f t="shared" si="42"/>
        <v>2.2075108308008271E-5</v>
      </c>
      <c r="AH84" s="16">
        <f t="shared" si="43"/>
        <v>49828.521095000004</v>
      </c>
      <c r="AI84" s="16">
        <f t="shared" si="44"/>
        <v>42847.830390953153</v>
      </c>
      <c r="AJ84" s="16">
        <f t="shared" si="56"/>
        <v>-1.9650654296837395</v>
      </c>
      <c r="AK84" s="16">
        <f t="shared" si="31"/>
        <v>50600.159530703189</v>
      </c>
      <c r="AL84" s="16">
        <f t="shared" si="32"/>
        <v>-0.15320760273583869</v>
      </c>
      <c r="AM84" s="16">
        <f t="shared" si="33"/>
        <v>2.3472569536062568E-2</v>
      </c>
      <c r="AN84" s="16">
        <v>1.35</v>
      </c>
      <c r="AO84" s="16">
        <f t="shared" si="57"/>
        <v>-1.1528851997884353</v>
      </c>
      <c r="AP84" s="16">
        <f t="shared" si="58"/>
        <v>-3.3150654296837399</v>
      </c>
    </row>
    <row r="85" spans="1:42" x14ac:dyDescent="0.3">
      <c r="A85" s="2">
        <v>44448</v>
      </c>
      <c r="B85" s="4">
        <v>2.5140720000000001</v>
      </c>
      <c r="C85" s="6">
        <v>46389.599999999999</v>
      </c>
      <c r="D85" s="6">
        <v>0.25246580000000002</v>
      </c>
      <c r="E85" s="6">
        <v>4.8120000000000003</v>
      </c>
      <c r="F85" s="6">
        <v>58.850999999999999</v>
      </c>
      <c r="G85" s="6">
        <v>3423.99</v>
      </c>
      <c r="H85" s="6">
        <v>180.29</v>
      </c>
      <c r="I85" s="6">
        <v>8.7803489999999993</v>
      </c>
      <c r="J85" s="10">
        <v>1.08799</v>
      </c>
      <c r="K85" s="16">
        <f t="shared" si="45"/>
        <v>7553.8953880878862</v>
      </c>
      <c r="L85" s="16">
        <f t="shared" si="46"/>
        <v>5507.3843322781295</v>
      </c>
      <c r="M85" s="16">
        <f t="shared" si="47"/>
        <v>3665.7629078939162</v>
      </c>
      <c r="N85" s="16">
        <f t="shared" si="48"/>
        <v>4488.0698682084503</v>
      </c>
      <c r="O85" s="16">
        <f t="shared" si="49"/>
        <v>4768.8919042441275</v>
      </c>
      <c r="P85" s="16">
        <f t="shared" si="50"/>
        <v>6521.718468236546</v>
      </c>
      <c r="Q85" s="16">
        <f t="shared" si="51"/>
        <v>4908.0167833143014</v>
      </c>
      <c r="R85" s="16">
        <f t="shared" si="52"/>
        <v>8073.4464374240051</v>
      </c>
      <c r="S85" s="16">
        <f t="shared" si="53"/>
        <v>5818.3281991885642</v>
      </c>
      <c r="T85" s="16">
        <f t="shared" si="54"/>
        <v>51305.514288875929</v>
      </c>
      <c r="U85" s="16">
        <f t="shared" si="55"/>
        <v>1.2823990970797063</v>
      </c>
      <c r="V85" s="16">
        <f t="shared" si="30"/>
        <v>50484.816447831421</v>
      </c>
      <c r="W85" s="16">
        <f t="shared" si="28"/>
        <v>1.6256330096645549E-2</v>
      </c>
      <c r="X85" s="17">
        <f t="shared" si="29"/>
        <v>2.6426826821110389E-4</v>
      </c>
      <c r="Y85" s="16">
        <f t="shared" si="34"/>
        <v>5.021096602025244E-5</v>
      </c>
      <c r="Z85" s="16">
        <f t="shared" si="35"/>
        <v>0.92649161571072847</v>
      </c>
      <c r="AA85" s="16">
        <f t="shared" si="36"/>
        <v>5.0422389275549184E-6</v>
      </c>
      <c r="AB85" s="16">
        <f t="shared" si="37"/>
        <v>9.6105110947281841E-5</v>
      </c>
      <c r="AC85" s="16">
        <f t="shared" si="38"/>
        <v>1.1753703001576234E-3</v>
      </c>
      <c r="AD85" s="16">
        <f t="shared" si="39"/>
        <v>6.8383819374975799E-2</v>
      </c>
      <c r="AE85" s="16">
        <f t="shared" si="40"/>
        <v>3.6007461456121037E-3</v>
      </c>
      <c r="AF85" s="16">
        <f t="shared" si="41"/>
        <v>1.7536085095612116E-4</v>
      </c>
      <c r="AG85" s="16">
        <f t="shared" si="42"/>
        <v>2.1729301674882206E-5</v>
      </c>
      <c r="AH85" s="16">
        <f t="shared" si="43"/>
        <v>50070.177876799993</v>
      </c>
      <c r="AI85" s="16">
        <f t="shared" si="44"/>
        <v>43214.44147345177</v>
      </c>
      <c r="AJ85" s="16">
        <f t="shared" si="56"/>
        <v>0.85197216413808863</v>
      </c>
      <c r="AK85" s="16">
        <f t="shared" si="31"/>
        <v>50565.967165935239</v>
      </c>
      <c r="AL85" s="16">
        <f t="shared" si="32"/>
        <v>-0.14538485278762686</v>
      </c>
      <c r="AM85" s="16">
        <f t="shared" si="33"/>
        <v>2.1136755420079933E-2</v>
      </c>
      <c r="AN85" s="16">
        <v>1.3</v>
      </c>
      <c r="AO85" s="16">
        <f t="shared" si="57"/>
        <v>-1.7600902920293704E-2</v>
      </c>
      <c r="AP85" s="16">
        <f t="shared" si="58"/>
        <v>-0.44802783586191142</v>
      </c>
    </row>
    <row r="86" spans="1:42" x14ac:dyDescent="0.3">
      <c r="A86" s="2">
        <v>44449</v>
      </c>
      <c r="B86" s="4">
        <v>2.3831380000000002</v>
      </c>
      <c r="C86" s="6">
        <v>44842.2</v>
      </c>
      <c r="D86" s="6">
        <v>0.2395079</v>
      </c>
      <c r="E86" s="6">
        <v>4.5621</v>
      </c>
      <c r="F86" s="6">
        <v>56.210999999999999</v>
      </c>
      <c r="G86" s="6">
        <v>3206.93</v>
      </c>
      <c r="H86" s="6">
        <v>174.02</v>
      </c>
      <c r="I86" s="6">
        <v>8.1639959999999991</v>
      </c>
      <c r="J86" s="10">
        <v>1.0558799999999999</v>
      </c>
      <c r="K86" s="16">
        <f t="shared" si="45"/>
        <v>7160.4851203056196</v>
      </c>
      <c r="L86" s="16">
        <f t="shared" si="46"/>
        <v>5323.6766366789616</v>
      </c>
      <c r="M86" s="16">
        <f t="shared" si="47"/>
        <v>3477.6162789873529</v>
      </c>
      <c r="N86" s="16">
        <f t="shared" si="48"/>
        <v>4254.9924243046071</v>
      </c>
      <c r="O86" s="16">
        <f t="shared" si="49"/>
        <v>4554.9639399409807</v>
      </c>
      <c r="P86" s="16">
        <f t="shared" si="50"/>
        <v>6108.2814515643522</v>
      </c>
      <c r="Q86" s="16">
        <f t="shared" si="51"/>
        <v>4737.3291953649941</v>
      </c>
      <c r="R86" s="16">
        <f t="shared" si="52"/>
        <v>7506.7157833183883</v>
      </c>
      <c r="S86" s="16">
        <f t="shared" si="53"/>
        <v>5646.6110708363321</v>
      </c>
      <c r="T86" s="16">
        <f t="shared" si="54"/>
        <v>48770.67190130159</v>
      </c>
      <c r="U86" s="16">
        <f t="shared" si="55"/>
        <v>-5.0669090845421216</v>
      </c>
      <c r="V86" s="16">
        <f t="shared" si="30"/>
        <v>50374.226477087563</v>
      </c>
      <c r="W86" s="16">
        <f t="shared" si="28"/>
        <v>-3.1832837701544471E-2</v>
      </c>
      <c r="X86" s="17">
        <f t="shared" si="29"/>
        <v>1.0133295561328712E-3</v>
      </c>
      <c r="Y86" s="16">
        <f t="shared" si="34"/>
        <v>4.9344657224345822E-5</v>
      </c>
      <c r="Z86" s="16">
        <f t="shared" si="35"/>
        <v>0.92849133713010312</v>
      </c>
      <c r="AA86" s="16">
        <f t="shared" si="36"/>
        <v>4.9591904572974351E-6</v>
      </c>
      <c r="AB86" s="16">
        <f t="shared" si="37"/>
        <v>9.4461697443953328E-5</v>
      </c>
      <c r="AC86" s="16">
        <f t="shared" si="38"/>
        <v>1.1638908561894875E-3</v>
      </c>
      <c r="AD86" s="16">
        <f t="shared" si="39"/>
        <v>6.64018875921039E-2</v>
      </c>
      <c r="AE86" s="16">
        <f t="shared" si="40"/>
        <v>3.603214438350049E-3</v>
      </c>
      <c r="AF86" s="16">
        <f t="shared" si="41"/>
        <v>1.6904165188962213E-4</v>
      </c>
      <c r="AG86" s="16">
        <f t="shared" si="42"/>
        <v>2.1862786238162563E-5</v>
      </c>
      <c r="AH86" s="16">
        <f t="shared" si="43"/>
        <v>48295.765621899998</v>
      </c>
      <c r="AI86" s="16">
        <f t="shared" si="44"/>
        <v>41849.234850943176</v>
      </c>
      <c r="AJ86" s="16">
        <f t="shared" si="56"/>
        <v>-3.2101219116664637</v>
      </c>
      <c r="AK86" s="16">
        <f t="shared" si="31"/>
        <v>50419.502550191028</v>
      </c>
      <c r="AL86" s="16">
        <f t="shared" si="32"/>
        <v>-0.16997921966239987</v>
      </c>
      <c r="AM86" s="16">
        <f t="shared" si="33"/>
        <v>2.8892935117038387E-2</v>
      </c>
      <c r="AN86" s="16">
        <v>1.35</v>
      </c>
      <c r="AO86" s="16">
        <f t="shared" si="57"/>
        <v>-6.4169090845421213</v>
      </c>
      <c r="AP86" s="16">
        <f t="shared" si="58"/>
        <v>-4.5601219116664637</v>
      </c>
    </row>
    <row r="87" spans="1:42" x14ac:dyDescent="0.3">
      <c r="A87" s="2">
        <v>44450</v>
      </c>
      <c r="B87" s="4">
        <v>2.6372960000000001</v>
      </c>
      <c r="C87" s="6">
        <v>45137.4</v>
      </c>
      <c r="D87" s="6">
        <v>0.24098720000000001</v>
      </c>
      <c r="E87" s="6">
        <v>4.6718999999999999</v>
      </c>
      <c r="F87" s="6">
        <v>56.613</v>
      </c>
      <c r="G87" s="6">
        <v>3265.83</v>
      </c>
      <c r="H87" s="6">
        <v>178.3</v>
      </c>
      <c r="I87" s="6">
        <v>9.1640350000000002</v>
      </c>
      <c r="J87" s="10">
        <v>1.07779</v>
      </c>
      <c r="K87" s="16">
        <f t="shared" si="45"/>
        <v>7924.1398382475236</v>
      </c>
      <c r="L87" s="16">
        <f t="shared" si="46"/>
        <v>5358.7228508064491</v>
      </c>
      <c r="M87" s="16">
        <f t="shared" si="47"/>
        <v>3499.0954776338526</v>
      </c>
      <c r="N87" s="16">
        <f t="shared" si="48"/>
        <v>4357.4010010978918</v>
      </c>
      <c r="O87" s="16">
        <f t="shared" si="49"/>
        <v>4587.5393345053235</v>
      </c>
      <c r="P87" s="16">
        <f t="shared" si="50"/>
        <v>6220.4690507626947</v>
      </c>
      <c r="Q87" s="16">
        <f t="shared" si="51"/>
        <v>4853.8432107434692</v>
      </c>
      <c r="R87" s="16">
        <f t="shared" si="52"/>
        <v>8426.2420233158045</v>
      </c>
      <c r="S87" s="16">
        <f t="shared" si="53"/>
        <v>5763.7808709670517</v>
      </c>
      <c r="T87" s="16">
        <f t="shared" si="54"/>
        <v>50991.233658080062</v>
      </c>
      <c r="U87" s="16">
        <f t="shared" si="55"/>
        <v>4.4524582326670403</v>
      </c>
      <c r="V87" s="16">
        <f t="shared" si="30"/>
        <v>50414.033391990306</v>
      </c>
      <c r="W87" s="16">
        <f t="shared" si="28"/>
        <v>1.1449198313528721E-2</v>
      </c>
      <c r="X87" s="17">
        <f t="shared" si="29"/>
        <v>1.3108414202250891E-4</v>
      </c>
      <c r="Y87" s="16">
        <f t="shared" si="34"/>
        <v>5.4202966186047707E-5</v>
      </c>
      <c r="Z87" s="16">
        <f t="shared" si="35"/>
        <v>0.92768538909781451</v>
      </c>
      <c r="AA87" s="16">
        <f t="shared" si="36"/>
        <v>4.9528839587480191E-6</v>
      </c>
      <c r="AB87" s="16">
        <f t="shared" si="37"/>
        <v>9.6019118720309086E-5</v>
      </c>
      <c r="AC87" s="16">
        <f t="shared" si="38"/>
        <v>1.1635373976568116E-3</v>
      </c>
      <c r="AD87" s="16">
        <f t="shared" si="39"/>
        <v>6.7120896956344753E-2</v>
      </c>
      <c r="AE87" s="16">
        <f t="shared" si="40"/>
        <v>3.6645067034463733E-3</v>
      </c>
      <c r="AF87" s="16">
        <f t="shared" si="41"/>
        <v>1.8834362135792027E-4</v>
      </c>
      <c r="AG87" s="16">
        <f t="shared" si="42"/>
        <v>2.2151254514343617E-5</v>
      </c>
      <c r="AH87" s="16">
        <f t="shared" si="43"/>
        <v>48655.935008200009</v>
      </c>
      <c r="AI87" s="16">
        <f t="shared" si="44"/>
        <v>42093.233516255073</v>
      </c>
      <c r="AJ87" s="16">
        <f t="shared" si="56"/>
        <v>0.58134900546238355</v>
      </c>
      <c r="AK87" s="16">
        <f t="shared" si="31"/>
        <v>50305.723999094836</v>
      </c>
      <c r="AL87" s="16">
        <f t="shared" si="32"/>
        <v>-0.16325161094963134</v>
      </c>
      <c r="AM87" s="16">
        <f t="shared" si="33"/>
        <v>2.6651088477649791E-2</v>
      </c>
      <c r="AN87" s="16">
        <f>AN86</f>
        <v>1.35</v>
      </c>
      <c r="AO87" s="16">
        <f t="shared" si="57"/>
        <v>3.1024582326670402</v>
      </c>
      <c r="AP87" s="16">
        <f t="shared" si="58"/>
        <v>-0.76865099453761654</v>
      </c>
    </row>
    <row r="88" spans="1:42" x14ac:dyDescent="0.3">
      <c r="A88" s="2">
        <v>44451</v>
      </c>
      <c r="B88" s="4">
        <v>2.5812349999999999</v>
      </c>
      <c r="C88" s="6">
        <v>46061.3</v>
      </c>
      <c r="D88" s="6">
        <v>0.25034269999999997</v>
      </c>
      <c r="E88" s="6">
        <v>4.8827999999999996</v>
      </c>
      <c r="F88" s="6">
        <v>58.222999999999999</v>
      </c>
      <c r="G88" s="6">
        <v>3408.02</v>
      </c>
      <c r="H88" s="6">
        <v>183.09</v>
      </c>
      <c r="I88" s="6">
        <v>9.4702520000000003</v>
      </c>
      <c r="J88" s="10">
        <v>1.1197999999999999</v>
      </c>
      <c r="K88" s="16">
        <f t="shared" si="45"/>
        <v>7755.6964009268759</v>
      </c>
      <c r="L88" s="16">
        <f t="shared" si="46"/>
        <v>5468.4084782874315</v>
      </c>
      <c r="M88" s="16">
        <f t="shared" si="47"/>
        <v>3634.9358365450457</v>
      </c>
      <c r="N88" s="16">
        <f t="shared" si="48"/>
        <v>4554.1038139002949</v>
      </c>
      <c r="O88" s="16">
        <f t="shared" si="49"/>
        <v>4718.0029794023185</v>
      </c>
      <c r="P88" s="16">
        <f t="shared" si="50"/>
        <v>6491.3002006780143</v>
      </c>
      <c r="Q88" s="16">
        <f t="shared" si="51"/>
        <v>4984.2409055245189</v>
      </c>
      <c r="R88" s="16">
        <f t="shared" si="52"/>
        <v>8707.8056089692527</v>
      </c>
      <c r="S88" s="16">
        <f t="shared" si="53"/>
        <v>5988.4409943578103</v>
      </c>
      <c r="T88" s="16">
        <f t="shared" si="54"/>
        <v>52302.935218591563</v>
      </c>
      <c r="U88" s="16">
        <f t="shared" si="55"/>
        <v>2.5398763330017018</v>
      </c>
      <c r="V88" s="16">
        <f t="shared" si="30"/>
        <v>50535.898025964583</v>
      </c>
      <c r="W88" s="16">
        <f t="shared" si="28"/>
        <v>3.4965979860872423E-2</v>
      </c>
      <c r="X88" s="17">
        <f t="shared" si="29"/>
        <v>1.222619747630936E-3</v>
      </c>
      <c r="Y88" s="16">
        <f t="shared" si="34"/>
        <v>5.1906095995897742E-5</v>
      </c>
      <c r="Z88" s="16">
        <f t="shared" si="35"/>
        <v>0.92624742012867678</v>
      </c>
      <c r="AA88" s="16">
        <f t="shared" si="36"/>
        <v>5.0341453676523947E-6</v>
      </c>
      <c r="AB88" s="16">
        <f t="shared" si="37"/>
        <v>9.8188303478284416E-5</v>
      </c>
      <c r="AC88" s="16">
        <f t="shared" si="38"/>
        <v>1.1708072403981637E-3</v>
      </c>
      <c r="AD88" s="16">
        <f t="shared" si="39"/>
        <v>6.8531928815446647E-2</v>
      </c>
      <c r="AE88" s="16">
        <f t="shared" si="40"/>
        <v>3.6817597451951948E-3</v>
      </c>
      <c r="AF88" s="16">
        <f t="shared" si="41"/>
        <v>1.9043744928971698E-4</v>
      </c>
      <c r="AG88" s="16">
        <f t="shared" si="42"/>
        <v>2.2518076151999444E-5</v>
      </c>
      <c r="AH88" s="16">
        <f t="shared" si="43"/>
        <v>49728.937429699989</v>
      </c>
      <c r="AI88" s="16">
        <f t="shared" si="44"/>
        <v>42898.463181498657</v>
      </c>
      <c r="AJ88" s="16">
        <f t="shared" si="56"/>
        <v>1.8948998325828021</v>
      </c>
      <c r="AK88" s="16">
        <f t="shared" si="31"/>
        <v>50268.511962359684</v>
      </c>
      <c r="AL88" s="16">
        <f t="shared" si="32"/>
        <v>-0.14661362537207406</v>
      </c>
      <c r="AM88" s="16">
        <f t="shared" si="33"/>
        <v>2.149555514474288E-2</v>
      </c>
      <c r="AN88" s="16">
        <f>AN89</f>
        <v>1.33</v>
      </c>
      <c r="AO88" s="16">
        <f t="shared" si="57"/>
        <v>1.2098763330017017</v>
      </c>
      <c r="AP88" s="16">
        <f t="shared" si="58"/>
        <v>0.56489983258280208</v>
      </c>
    </row>
    <row r="89" spans="1:42" x14ac:dyDescent="0.3">
      <c r="A89" s="2">
        <v>44452</v>
      </c>
      <c r="B89" s="4">
        <v>2.4005010000000002</v>
      </c>
      <c r="C89" s="6">
        <v>44965.8</v>
      </c>
      <c r="D89" s="6">
        <v>0.2365671</v>
      </c>
      <c r="E89" s="6">
        <v>4.7466999999999997</v>
      </c>
      <c r="F89" s="6">
        <v>55.694000000000003</v>
      </c>
      <c r="G89" s="6">
        <v>3285.01</v>
      </c>
      <c r="H89" s="6">
        <v>179.29</v>
      </c>
      <c r="I89" s="6">
        <v>8.5926460000000002</v>
      </c>
      <c r="J89" s="10">
        <v>1.06453</v>
      </c>
      <c r="K89" s="16">
        <f t="shared" si="45"/>
        <v>7212.6547819634279</v>
      </c>
      <c r="L89" s="16">
        <f t="shared" si="46"/>
        <v>5338.3504580412837</v>
      </c>
      <c r="M89" s="16">
        <f t="shared" si="47"/>
        <v>3434.9163348383458</v>
      </c>
      <c r="N89" s="16">
        <f t="shared" si="48"/>
        <v>4427.1656781847569</v>
      </c>
      <c r="O89" s="16">
        <f t="shared" si="49"/>
        <v>4513.0697135982819</v>
      </c>
      <c r="P89" s="16">
        <f t="shared" si="50"/>
        <v>6257.0014472418834</v>
      </c>
      <c r="Q89" s="16">
        <f t="shared" si="51"/>
        <v>4880.7938825249385</v>
      </c>
      <c r="R89" s="16">
        <f t="shared" si="52"/>
        <v>7900.8553346507788</v>
      </c>
      <c r="S89" s="16">
        <f t="shared" si="53"/>
        <v>5692.8693442790855</v>
      </c>
      <c r="T89" s="16">
        <f t="shared" si="54"/>
        <v>49657.676975322778</v>
      </c>
      <c r="U89" s="16">
        <f t="shared" si="55"/>
        <v>-5.189949182454618</v>
      </c>
      <c r="V89" s="16">
        <f t="shared" si="30"/>
        <v>50479.238603342528</v>
      </c>
      <c r="W89" s="16">
        <f t="shared" si="28"/>
        <v>-1.6275238112750567E-2</v>
      </c>
      <c r="X89" s="17">
        <f t="shared" si="29"/>
        <v>2.6488337562672861E-4</v>
      </c>
      <c r="Y89" s="16">
        <f t="shared" si="34"/>
        <v>4.9491973052020589E-5</v>
      </c>
      <c r="Z89" s="16">
        <f t="shared" si="35"/>
        <v>0.92707570705554687</v>
      </c>
      <c r="AA89" s="16">
        <f t="shared" si="36"/>
        <v>4.8773870696969756E-6</v>
      </c>
      <c r="AB89" s="16">
        <f t="shared" si="37"/>
        <v>9.7864382679293239E-5</v>
      </c>
      <c r="AC89" s="16">
        <f t="shared" si="38"/>
        <v>1.1482627781280801E-3</v>
      </c>
      <c r="AD89" s="16">
        <f t="shared" si="39"/>
        <v>6.7728206068490768E-2</v>
      </c>
      <c r="AE89" s="16">
        <f t="shared" si="40"/>
        <v>3.69648496230444E-3</v>
      </c>
      <c r="AF89" s="16">
        <f t="shared" si="41"/>
        <v>1.7715760346592336E-4</v>
      </c>
      <c r="AG89" s="16">
        <f t="shared" si="42"/>
        <v>2.1947789262769509E-5</v>
      </c>
      <c r="AH89" s="16">
        <f t="shared" si="43"/>
        <v>48502.83494410001</v>
      </c>
      <c r="AI89" s="16">
        <f t="shared" si="44"/>
        <v>41909.917486780301</v>
      </c>
      <c r="AJ89" s="16">
        <f t="shared" si="56"/>
        <v>-2.3313508901538484</v>
      </c>
      <c r="AK89" s="16">
        <f t="shared" si="31"/>
        <v>50154.59731602035</v>
      </c>
      <c r="AL89" s="16">
        <f t="shared" si="32"/>
        <v>-0.16438532598100511</v>
      </c>
      <c r="AM89" s="16">
        <f t="shared" si="33"/>
        <v>2.7022535397881315E-2</v>
      </c>
      <c r="AN89" s="16">
        <v>1.33</v>
      </c>
      <c r="AO89" s="16">
        <f t="shared" si="57"/>
        <v>-6.5199491824546181</v>
      </c>
      <c r="AP89" s="16">
        <f t="shared" si="58"/>
        <v>-3.6613508901538485</v>
      </c>
    </row>
    <row r="90" spans="1:42" x14ac:dyDescent="0.3">
      <c r="A90" s="2">
        <v>44453</v>
      </c>
      <c r="B90" s="4">
        <v>2.3964910000000001</v>
      </c>
      <c r="C90" s="6">
        <v>47145.9</v>
      </c>
      <c r="D90" s="6">
        <v>0.24049619999999999</v>
      </c>
      <c r="E90" s="6">
        <v>4.8536000000000001</v>
      </c>
      <c r="F90" s="6">
        <v>57.01</v>
      </c>
      <c r="G90" s="6">
        <v>3435.07</v>
      </c>
      <c r="H90" s="6">
        <v>182.98</v>
      </c>
      <c r="I90" s="6">
        <v>8.979889</v>
      </c>
      <c r="J90" s="10">
        <v>1.0968199999999999</v>
      </c>
      <c r="K90" s="16">
        <f t="shared" si="45"/>
        <v>7200.6061530831757</v>
      </c>
      <c r="L90" s="16">
        <f t="shared" si="46"/>
        <v>5597.1724479441837</v>
      </c>
      <c r="M90" s="16">
        <f t="shared" si="47"/>
        <v>3491.9662364147412</v>
      </c>
      <c r="N90" s="16">
        <f t="shared" si="48"/>
        <v>4526.8694747166528</v>
      </c>
      <c r="O90" s="16">
        <f t="shared" si="49"/>
        <v>4619.7095624706071</v>
      </c>
      <c r="P90" s="16">
        <f t="shared" si="50"/>
        <v>6542.8226889346388</v>
      </c>
      <c r="Q90" s="16">
        <f t="shared" si="51"/>
        <v>4981.2463864376887</v>
      </c>
      <c r="R90" s="16">
        <f t="shared" si="52"/>
        <v>8256.9215478237838</v>
      </c>
      <c r="S90" s="16">
        <f t="shared" si="53"/>
        <v>5865.5490725411082</v>
      </c>
      <c r="T90" s="16">
        <f t="shared" si="54"/>
        <v>51082.863570366579</v>
      </c>
      <c r="U90" s="16">
        <f t="shared" si="55"/>
        <v>2.8296089695602009</v>
      </c>
      <c r="V90" s="16">
        <f t="shared" si="30"/>
        <v>50518.182149602144</v>
      </c>
      <c r="W90" s="16">
        <f t="shared" si="28"/>
        <v>1.1177785833469107E-2</v>
      </c>
      <c r="X90" s="17">
        <f t="shared" si="29"/>
        <v>1.2494289613890265E-4</v>
      </c>
      <c r="Y90" s="16">
        <f t="shared" si="34"/>
        <v>4.7139268728957242E-5</v>
      </c>
      <c r="Z90" s="16">
        <f t="shared" si="35"/>
        <v>0.92736557306851775</v>
      </c>
      <c r="AA90" s="16">
        <f t="shared" si="36"/>
        <v>4.7305894326717876E-6</v>
      </c>
      <c r="AB90" s="16">
        <f t="shared" si="37"/>
        <v>9.5470900872511876E-5</v>
      </c>
      <c r="AC90" s="16">
        <f t="shared" si="38"/>
        <v>1.1213936168497408E-3</v>
      </c>
      <c r="AD90" s="16">
        <f t="shared" si="39"/>
        <v>6.7568243666585495E-2</v>
      </c>
      <c r="AE90" s="16">
        <f t="shared" si="40"/>
        <v>3.5992388004063417E-3</v>
      </c>
      <c r="AF90" s="16">
        <f t="shared" si="41"/>
        <v>1.7663550613259432E-4</v>
      </c>
      <c r="AG90" s="16">
        <f t="shared" si="42"/>
        <v>2.1574582473831477E-5</v>
      </c>
      <c r="AH90" s="16">
        <f t="shared" si="43"/>
        <v>50838.527296200009</v>
      </c>
      <c r="AI90" s="16">
        <f t="shared" si="44"/>
        <v>43954.310924783371</v>
      </c>
      <c r="AJ90" s="16">
        <f t="shared" si="56"/>
        <v>4.7628213231081649</v>
      </c>
      <c r="AK90" s="16">
        <f t="shared" si="31"/>
        <v>50198.721830870651</v>
      </c>
      <c r="AL90" s="16">
        <f t="shared" si="32"/>
        <v>-0.12439382275759782</v>
      </c>
      <c r="AM90" s="16">
        <f t="shared" si="33"/>
        <v>1.5473823140248661E-2</v>
      </c>
      <c r="AN90" s="16">
        <v>1.28</v>
      </c>
      <c r="AO90" s="16">
        <f t="shared" si="57"/>
        <v>1.5496089695602009</v>
      </c>
      <c r="AP90" s="16">
        <f t="shared" si="58"/>
        <v>3.4828213231081646</v>
      </c>
    </row>
    <row r="91" spans="1:42" x14ac:dyDescent="0.3">
      <c r="A91" s="2">
        <v>44454</v>
      </c>
      <c r="B91" s="4">
        <v>2.5043389999999999</v>
      </c>
      <c r="C91" s="6">
        <v>48152.3</v>
      </c>
      <c r="D91" s="6">
        <v>0.24758549999999999</v>
      </c>
      <c r="E91" s="6">
        <v>5.0982000000000003</v>
      </c>
      <c r="F91" s="6">
        <v>59.093000000000004</v>
      </c>
      <c r="G91" s="6">
        <v>3614.81</v>
      </c>
      <c r="H91" s="6">
        <v>189.17</v>
      </c>
      <c r="I91" s="6">
        <v>9.0902320000000003</v>
      </c>
      <c r="J91" s="10">
        <v>1.12008</v>
      </c>
      <c r="K91" s="16">
        <f t="shared" si="45"/>
        <v>7524.6511724042221</v>
      </c>
      <c r="L91" s="16">
        <f t="shared" si="46"/>
        <v>5716.6524950238027</v>
      </c>
      <c r="M91" s="16">
        <f t="shared" si="47"/>
        <v>3594.9017349374412</v>
      </c>
      <c r="N91" s="16">
        <f t="shared" si="48"/>
        <v>4755.0036995220953</v>
      </c>
      <c r="O91" s="16">
        <f t="shared" si="49"/>
        <v>4788.5019676385837</v>
      </c>
      <c r="P91" s="16">
        <f t="shared" si="50"/>
        <v>6885.1758142302251</v>
      </c>
      <c r="Q91" s="16">
        <f t="shared" si="51"/>
        <v>5149.7561423238476</v>
      </c>
      <c r="R91" s="16">
        <f t="shared" si="52"/>
        <v>8358.3808748100673</v>
      </c>
      <c r="S91" s="16">
        <f t="shared" si="53"/>
        <v>5989.9383719952639</v>
      </c>
      <c r="T91" s="16">
        <f t="shared" si="54"/>
        <v>52762.962272885547</v>
      </c>
      <c r="U91" s="16">
        <f t="shared" si="55"/>
        <v>3.2360382367574312</v>
      </c>
      <c r="V91" s="16">
        <f t="shared" si="30"/>
        <v>50663.006673684948</v>
      </c>
      <c r="W91" s="16">
        <f t="shared" si="28"/>
        <v>4.1449486263738552E-2</v>
      </c>
      <c r="X91" s="17">
        <f t="shared" si="29"/>
        <v>1.7180599115278509E-3</v>
      </c>
      <c r="Y91" s="16">
        <f t="shared" si="34"/>
        <v>4.8129420539896105E-5</v>
      </c>
      <c r="Z91" s="16">
        <f t="shared" si="35"/>
        <v>0.92541077572295094</v>
      </c>
      <c r="AA91" s="16">
        <f t="shared" si="36"/>
        <v>4.7582003271443866E-6</v>
      </c>
      <c r="AB91" s="16">
        <f t="shared" si="37"/>
        <v>9.797931182499587E-5</v>
      </c>
      <c r="AC91" s="16">
        <f t="shared" si="38"/>
        <v>1.1356736639744382E-3</v>
      </c>
      <c r="AD91" s="16">
        <f t="shared" si="39"/>
        <v>6.9470910552374032E-2</v>
      </c>
      <c r="AE91" s="16">
        <f t="shared" si="40"/>
        <v>3.6355471378004918E-3</v>
      </c>
      <c r="AF91" s="16">
        <f t="shared" si="41"/>
        <v>1.7469983046752889E-4</v>
      </c>
      <c r="AG91" s="16">
        <f t="shared" si="42"/>
        <v>2.1526159740485146E-5</v>
      </c>
      <c r="AH91" s="16">
        <f t="shared" si="43"/>
        <v>52033.433436500003</v>
      </c>
      <c r="AI91" s="16">
        <f t="shared" si="44"/>
        <v>44812.538518235553</v>
      </c>
      <c r="AJ91" s="16">
        <f t="shared" si="56"/>
        <v>1.9337271554929647</v>
      </c>
      <c r="AK91" s="16">
        <f t="shared" si="31"/>
        <v>50317.090321556418</v>
      </c>
      <c r="AL91" s="16">
        <f t="shared" si="32"/>
        <v>-0.10939725982053958</v>
      </c>
      <c r="AM91" s="16">
        <f t="shared" si="33"/>
        <v>1.1967760456242644E-2</v>
      </c>
      <c r="AN91" s="16">
        <v>1.31</v>
      </c>
      <c r="AO91" s="16">
        <f t="shared" si="57"/>
        <v>1.9260382367574311</v>
      </c>
      <c r="AP91" s="16">
        <f t="shared" si="58"/>
        <v>0.62372715549296465</v>
      </c>
    </row>
    <row r="92" spans="1:42" x14ac:dyDescent="0.3">
      <c r="A92" s="2">
        <v>44455</v>
      </c>
      <c r="B92" s="4">
        <v>2.42</v>
      </c>
      <c r="C92" s="6">
        <v>47786.9</v>
      </c>
      <c r="D92" s="6">
        <v>0.2423168</v>
      </c>
      <c r="E92" s="6">
        <v>5.0199999999999996</v>
      </c>
      <c r="F92" s="6">
        <v>58.027000000000001</v>
      </c>
      <c r="G92" s="6">
        <v>3569.94</v>
      </c>
      <c r="H92" s="6">
        <v>185.57</v>
      </c>
      <c r="I92" s="6">
        <v>8.969398</v>
      </c>
      <c r="J92" s="10">
        <v>1.09108</v>
      </c>
      <c r="K92" s="16">
        <f t="shared" si="45"/>
        <v>7271.2423666357536</v>
      </c>
      <c r="L92" s="16">
        <f t="shared" si="46"/>
        <v>5673.2721202196562</v>
      </c>
      <c r="M92" s="16">
        <f t="shared" si="47"/>
        <v>3518.4010562996987</v>
      </c>
      <c r="N92" s="16">
        <f t="shared" si="48"/>
        <v>4682.0679007494637</v>
      </c>
      <c r="O92" s="16">
        <f t="shared" si="49"/>
        <v>4702.1204487192063</v>
      </c>
      <c r="P92" s="16">
        <f t="shared" si="50"/>
        <v>6799.7113392551892</v>
      </c>
      <c r="Q92" s="16">
        <f t="shared" si="51"/>
        <v>5051.7536994821394</v>
      </c>
      <c r="R92" s="16">
        <f t="shared" si="52"/>
        <v>8247.2751742485398</v>
      </c>
      <c r="S92" s="16">
        <f t="shared" si="53"/>
        <v>5834.8528309733174</v>
      </c>
      <c r="T92" s="16">
        <f t="shared" si="54"/>
        <v>51780.696936582972</v>
      </c>
      <c r="U92" s="16">
        <f t="shared" si="55"/>
        <v>-1.8792038657355439</v>
      </c>
      <c r="V92" s="16">
        <f t="shared" si="30"/>
        <v>50735.115722904178</v>
      </c>
      <c r="W92" s="16">
        <f t="shared" si="28"/>
        <v>2.060862971889842E-2</v>
      </c>
      <c r="X92" s="17">
        <f t="shared" si="29"/>
        <v>4.2471561889066315E-4</v>
      </c>
      <c r="Y92" s="16">
        <f t="shared" si="34"/>
        <v>4.6882707015635405E-5</v>
      </c>
      <c r="Z92" s="16">
        <f t="shared" si="35"/>
        <v>0.92577654210143301</v>
      </c>
      <c r="AA92" s="16">
        <f t="shared" si="36"/>
        <v>4.694408074118315E-6</v>
      </c>
      <c r="AB92" s="16">
        <f t="shared" si="37"/>
        <v>9.7252557528301544E-5</v>
      </c>
      <c r="AC92" s="16">
        <f t="shared" si="38"/>
        <v>1.1241581983455686E-3</v>
      </c>
      <c r="AD92" s="16">
        <f t="shared" si="39"/>
        <v>6.9160516976610534E-2</v>
      </c>
      <c r="AE92" s="16">
        <f t="shared" si="40"/>
        <v>3.5950512152444062E-3</v>
      </c>
      <c r="AF92" s="16">
        <f t="shared" si="41"/>
        <v>1.7376432171100256E-4</v>
      </c>
      <c r="AG92" s="16">
        <f t="shared" si="42"/>
        <v>2.1137514037446067E-5</v>
      </c>
      <c r="AH92" s="16">
        <f t="shared" si="43"/>
        <v>51618.179794800002</v>
      </c>
      <c r="AI92" s="16">
        <f t="shared" si="44"/>
        <v>44487.624485329834</v>
      </c>
      <c r="AJ92" s="16">
        <f t="shared" si="56"/>
        <v>-0.72769288601334625</v>
      </c>
      <c r="AK92" s="16">
        <f t="shared" si="31"/>
        <v>50401.031577894712</v>
      </c>
      <c r="AL92" s="16">
        <f t="shared" si="32"/>
        <v>-0.11732710437534828</v>
      </c>
      <c r="AM92" s="16">
        <f t="shared" si="33"/>
        <v>1.376564942110387E-2</v>
      </c>
      <c r="AN92" s="16">
        <v>1.34</v>
      </c>
      <c r="AO92" s="16">
        <f t="shared" si="57"/>
        <v>-3.219203865735544</v>
      </c>
      <c r="AP92" s="16">
        <f t="shared" si="58"/>
        <v>-2.0676928860133463</v>
      </c>
    </row>
    <row r="93" spans="1:42" x14ac:dyDescent="0.3">
      <c r="A93" s="2">
        <v>44456</v>
      </c>
      <c r="B93" s="4">
        <v>2.3476059999999999</v>
      </c>
      <c r="C93" s="6">
        <v>47269.7</v>
      </c>
      <c r="D93" s="6">
        <v>0.2396932</v>
      </c>
      <c r="E93" s="6">
        <v>5.2464000000000004</v>
      </c>
      <c r="F93" s="6">
        <v>56.533999999999999</v>
      </c>
      <c r="G93" s="6">
        <v>3398.2</v>
      </c>
      <c r="H93" s="6">
        <v>179.5</v>
      </c>
      <c r="I93" s="6">
        <v>8.4307940000000006</v>
      </c>
      <c r="J93" s="10">
        <v>1.06436</v>
      </c>
      <c r="K93" s="16">
        <f t="shared" si="45"/>
        <v>7053.7240526315263</v>
      </c>
      <c r="L93" s="16">
        <f t="shared" si="46"/>
        <v>5611.8700133540169</v>
      </c>
      <c r="M93" s="16">
        <f t="shared" si="47"/>
        <v>3480.3068052559911</v>
      </c>
      <c r="N93" s="16">
        <f t="shared" si="48"/>
        <v>4893.2272977075672</v>
      </c>
      <c r="O93" s="16">
        <f t="shared" si="49"/>
        <v>4581.1377022401921</v>
      </c>
      <c r="P93" s="16">
        <f t="shared" si="50"/>
        <v>6472.5959184347585</v>
      </c>
      <c r="Q93" s="16">
        <f t="shared" si="51"/>
        <v>4886.5106916907052</v>
      </c>
      <c r="R93" s="16">
        <f t="shared" si="52"/>
        <v>7752.033977687639</v>
      </c>
      <c r="S93" s="16">
        <f t="shared" si="53"/>
        <v>5691.96022214206</v>
      </c>
      <c r="T93" s="16">
        <f t="shared" si="54"/>
        <v>50423.366681144449</v>
      </c>
      <c r="U93" s="16">
        <f t="shared" si="55"/>
        <v>-2.6562741541231714</v>
      </c>
      <c r="V93" s="16">
        <f t="shared" si="30"/>
        <v>50715.002881500324</v>
      </c>
      <c r="W93" s="16">
        <f t="shared" si="28"/>
        <v>-5.7504916451904097E-3</v>
      </c>
      <c r="X93" s="17">
        <f t="shared" si="29"/>
        <v>3.3068154161404707E-5</v>
      </c>
      <c r="Y93" s="16">
        <f t="shared" si="34"/>
        <v>4.6102666518068717E-5</v>
      </c>
      <c r="Z93" s="16">
        <f t="shared" si="35"/>
        <v>0.92829001779223297</v>
      </c>
      <c r="AA93" s="16">
        <f t="shared" si="36"/>
        <v>4.7071338488011832E-6</v>
      </c>
      <c r="AB93" s="16">
        <f t="shared" si="37"/>
        <v>1.0302965217348898E-4</v>
      </c>
      <c r="AC93" s="16">
        <f t="shared" si="38"/>
        <v>1.1102238403430972E-3</v>
      </c>
      <c r="AD93" s="16">
        <f t="shared" si="39"/>
        <v>6.673440149739826E-2</v>
      </c>
      <c r="AE93" s="16">
        <f t="shared" si="40"/>
        <v>3.5250500467256156E-3</v>
      </c>
      <c r="AF93" s="16">
        <f t="shared" si="41"/>
        <v>1.655652968447579E-4</v>
      </c>
      <c r="AG93" s="16">
        <f t="shared" si="42"/>
        <v>2.0902073914946386E-5</v>
      </c>
      <c r="AH93" s="16">
        <f t="shared" si="43"/>
        <v>50921.262853199994</v>
      </c>
      <c r="AI93" s="16">
        <f t="shared" si="44"/>
        <v>44107.465077068133</v>
      </c>
      <c r="AJ93" s="16">
        <f t="shared" si="56"/>
        <v>-0.85820047903444296</v>
      </c>
      <c r="AK93" s="16">
        <f t="shared" si="31"/>
        <v>50434.594885978921</v>
      </c>
      <c r="AL93" s="16">
        <f t="shared" si="32"/>
        <v>-0.12545217867249614</v>
      </c>
      <c r="AM93" s="16">
        <f t="shared" si="33"/>
        <v>1.5738249133675896E-2</v>
      </c>
      <c r="AN93" s="16">
        <v>1.37</v>
      </c>
      <c r="AO93" s="16">
        <f t="shared" si="57"/>
        <v>-4.0262741541231719</v>
      </c>
      <c r="AP93" s="16">
        <f t="shared" si="58"/>
        <v>-2.228200479034443</v>
      </c>
    </row>
    <row r="94" spans="1:42" x14ac:dyDescent="0.3">
      <c r="A94" s="2">
        <v>44457</v>
      </c>
      <c r="B94" s="4">
        <v>2.3702709999999998</v>
      </c>
      <c r="C94" s="6">
        <v>48309.9</v>
      </c>
      <c r="D94" s="6">
        <v>0.2412464</v>
      </c>
      <c r="E94" s="6">
        <v>5.4538000000000002</v>
      </c>
      <c r="F94" s="6">
        <v>57.264000000000003</v>
      </c>
      <c r="G94" s="6">
        <v>3437.49</v>
      </c>
      <c r="H94" s="6">
        <v>181.37</v>
      </c>
      <c r="I94" s="6">
        <v>8.7829139999999999</v>
      </c>
      <c r="J94" s="10">
        <v>1.07585</v>
      </c>
      <c r="K94" s="16">
        <f t="shared" si="45"/>
        <v>7121.8243452926008</v>
      </c>
      <c r="L94" s="16">
        <f t="shared" si="46"/>
        <v>5735.3628044631387</v>
      </c>
      <c r="M94" s="16">
        <f t="shared" si="47"/>
        <v>3502.859020045245</v>
      </c>
      <c r="N94" s="16">
        <f t="shared" si="48"/>
        <v>5086.6657205393276</v>
      </c>
      <c r="O94" s="16">
        <f t="shared" si="49"/>
        <v>4640.2920257028045</v>
      </c>
      <c r="P94" s="16">
        <f t="shared" si="50"/>
        <v>6547.4320945383733</v>
      </c>
      <c r="Q94" s="16">
        <f t="shared" si="51"/>
        <v>4937.4175161668145</v>
      </c>
      <c r="R94" s="16">
        <f t="shared" si="52"/>
        <v>8075.8049302483787</v>
      </c>
      <c r="S94" s="16">
        <f t="shared" si="53"/>
        <v>5753.4061830504115</v>
      </c>
      <c r="T94" s="16">
        <f t="shared" si="54"/>
        <v>51401.064640047101</v>
      </c>
      <c r="U94" s="16">
        <f t="shared" si="55"/>
        <v>1.9204192825480031</v>
      </c>
      <c r="V94" s="16">
        <f t="shared" si="30"/>
        <v>50759.264930438825</v>
      </c>
      <c r="W94" s="16">
        <f t="shared" si="28"/>
        <v>1.2643991407042778E-2</v>
      </c>
      <c r="X94" s="17">
        <f t="shared" si="29"/>
        <v>1.5987051870137162E-4</v>
      </c>
      <c r="Y94" s="16">
        <f t="shared" si="34"/>
        <v>4.5578674070858914E-5</v>
      </c>
      <c r="Z94" s="16">
        <f t="shared" si="35"/>
        <v>0.92896600704973697</v>
      </c>
      <c r="AA94" s="16">
        <f t="shared" si="36"/>
        <v>4.6390016316143001E-6</v>
      </c>
      <c r="AB94" s="16">
        <f t="shared" si="37"/>
        <v>1.0487280680042509E-4</v>
      </c>
      <c r="AC94" s="16">
        <f t="shared" si="38"/>
        <v>1.1011471650261362E-3</v>
      </c>
      <c r="AD94" s="16">
        <f t="shared" si="39"/>
        <v>6.610055826183453E-2</v>
      </c>
      <c r="AE94" s="16">
        <f t="shared" si="40"/>
        <v>3.4876198190973446E-3</v>
      </c>
      <c r="AF94" s="16">
        <f t="shared" si="41"/>
        <v>1.6888936944272774E-4</v>
      </c>
      <c r="AG94" s="16">
        <f t="shared" si="42"/>
        <v>2.0687852359132589E-5</v>
      </c>
      <c r="AH94" s="16">
        <f t="shared" si="43"/>
        <v>52003.948081400013</v>
      </c>
      <c r="AI94" s="16">
        <f t="shared" si="44"/>
        <v>45106.172704395518</v>
      </c>
      <c r="AJ94" s="16">
        <f t="shared" si="56"/>
        <v>2.2390059951751016</v>
      </c>
      <c r="AK94" s="16">
        <f t="shared" si="31"/>
        <v>50535.843479231895</v>
      </c>
      <c r="AL94" s="16">
        <f t="shared" si="32"/>
        <v>-0.10744197387479529</v>
      </c>
      <c r="AM94" s="16">
        <f t="shared" si="33"/>
        <v>1.1543777750112193E-2</v>
      </c>
      <c r="AN94" s="16">
        <f>AN93</f>
        <v>1.37</v>
      </c>
      <c r="AO94" s="16">
        <f t="shared" si="57"/>
        <v>0.55041928254800299</v>
      </c>
      <c r="AP94" s="16">
        <f t="shared" si="58"/>
        <v>0.86900599517510146</v>
      </c>
    </row>
    <row r="95" spans="1:42" x14ac:dyDescent="0.3">
      <c r="A95" s="2">
        <v>44458</v>
      </c>
      <c r="B95" s="4">
        <v>2.2816070000000002</v>
      </c>
      <c r="C95" s="6">
        <v>47237.8</v>
      </c>
      <c r="D95" s="6">
        <v>0.23294400000000001</v>
      </c>
      <c r="E95" s="6">
        <v>4.9119999999999999</v>
      </c>
      <c r="F95" s="6">
        <v>55.316000000000003</v>
      </c>
      <c r="G95" s="6">
        <v>3328.34</v>
      </c>
      <c r="H95" s="6">
        <v>175.4</v>
      </c>
      <c r="I95" s="6">
        <v>9.6562540000000006</v>
      </c>
      <c r="J95" s="10">
        <v>1.0480499999999999</v>
      </c>
      <c r="K95" s="16">
        <f t="shared" si="45"/>
        <v>6855.4204472779766</v>
      </c>
      <c r="L95" s="16">
        <f t="shared" si="46"/>
        <v>5608.082837775878</v>
      </c>
      <c r="M95" s="16">
        <f t="shared" si="47"/>
        <v>3382.3095041642882</v>
      </c>
      <c r="N95" s="16">
        <f t="shared" si="48"/>
        <v>4581.338153083937</v>
      </c>
      <c r="O95" s="16">
        <f t="shared" si="49"/>
        <v>4482.4391187094216</v>
      </c>
      <c r="P95" s="16">
        <f t="shared" si="50"/>
        <v>6339.5326641054517</v>
      </c>
      <c r="Q95" s="16">
        <f t="shared" si="51"/>
        <v>4774.896798454316</v>
      </c>
      <c r="R95" s="16">
        <f t="shared" si="52"/>
        <v>8878.8326586063158</v>
      </c>
      <c r="S95" s="16">
        <f t="shared" si="53"/>
        <v>5604.7379747604064</v>
      </c>
      <c r="T95" s="16">
        <f t="shared" si="54"/>
        <v>50507.590156938</v>
      </c>
      <c r="U95" s="16">
        <f t="shared" si="55"/>
        <v>-1.7535259963228484</v>
      </c>
      <c r="V95" s="16">
        <f t="shared" si="30"/>
        <v>50743.027848277481</v>
      </c>
      <c r="W95" s="16">
        <f t="shared" si="28"/>
        <v>-4.6398037587241248E-3</v>
      </c>
      <c r="X95" s="17">
        <f t="shared" si="29"/>
        <v>2.1527778919470518E-5</v>
      </c>
      <c r="Y95" s="16">
        <f t="shared" si="34"/>
        <v>4.490027728454482E-5</v>
      </c>
      <c r="Z95" s="16">
        <f t="shared" si="35"/>
        <v>0.92960370401733128</v>
      </c>
      <c r="AA95" s="16">
        <f t="shared" si="36"/>
        <v>4.5841594068439519E-6</v>
      </c>
      <c r="AB95" s="16">
        <f t="shared" si="37"/>
        <v>9.6664395762146655E-5</v>
      </c>
      <c r="AC95" s="16">
        <f t="shared" si="38"/>
        <v>1.088576489409386E-3</v>
      </c>
      <c r="AD95" s="16">
        <f t="shared" si="39"/>
        <v>6.549918057634023E-2</v>
      </c>
      <c r="AE95" s="16">
        <f t="shared" si="40"/>
        <v>3.4517375848290969E-3</v>
      </c>
      <c r="AF95" s="16">
        <f t="shared" si="41"/>
        <v>1.9002767879393561E-4</v>
      </c>
      <c r="AG95" s="16">
        <f t="shared" si="42"/>
        <v>2.0624820842532123E-5</v>
      </c>
      <c r="AH95" s="16">
        <f t="shared" si="43"/>
        <v>50814.986855000003</v>
      </c>
      <c r="AI95" s="16">
        <f t="shared" si="44"/>
        <v>44131.105477678342</v>
      </c>
      <c r="AJ95" s="16">
        <f t="shared" si="56"/>
        <v>-2.1854230755352866</v>
      </c>
      <c r="AK95" s="16">
        <f t="shared" si="31"/>
        <v>50553.852729281447</v>
      </c>
      <c r="AL95" s="16">
        <f t="shared" si="32"/>
        <v>-0.1270476314831484</v>
      </c>
      <c r="AM95" s="16">
        <f t="shared" si="33"/>
        <v>1.6141100665477883E-2</v>
      </c>
      <c r="AN95" s="16">
        <f>AN96</f>
        <v>1.31</v>
      </c>
      <c r="AO95" s="16">
        <f t="shared" si="57"/>
        <v>-3.0635259963228485</v>
      </c>
      <c r="AP95" s="16">
        <f t="shared" si="58"/>
        <v>-3.4954230755352866</v>
      </c>
    </row>
    <row r="96" spans="1:42" x14ac:dyDescent="0.3">
      <c r="A96" s="2">
        <v>44459</v>
      </c>
      <c r="B96" s="4">
        <v>2.081</v>
      </c>
      <c r="C96" s="6">
        <v>42992.9</v>
      </c>
      <c r="D96" s="6">
        <v>0.20838760000000001</v>
      </c>
      <c r="E96" s="6">
        <v>4.1946000000000003</v>
      </c>
      <c r="F96" s="6">
        <v>48.88</v>
      </c>
      <c r="G96" s="6">
        <v>2976.91</v>
      </c>
      <c r="H96" s="6">
        <v>157.15</v>
      </c>
      <c r="I96" s="6">
        <v>10.264986</v>
      </c>
      <c r="J96" s="10">
        <v>0.92113</v>
      </c>
      <c r="K96" s="16">
        <f t="shared" si="45"/>
        <v>6252.6675061855385</v>
      </c>
      <c r="L96" s="16">
        <f t="shared" si="46"/>
        <v>5104.1273013606587</v>
      </c>
      <c r="M96" s="16">
        <f t="shared" si="47"/>
        <v>3025.7545162356018</v>
      </c>
      <c r="N96" s="16">
        <f t="shared" si="48"/>
        <v>3912.2314773871917</v>
      </c>
      <c r="O96" s="16">
        <f t="shared" si="49"/>
        <v>3960.9086724006897</v>
      </c>
      <c r="P96" s="16">
        <f t="shared" si="50"/>
        <v>5670.1593536424043</v>
      </c>
      <c r="Q96" s="16">
        <f t="shared" si="51"/>
        <v>4278.0788590484362</v>
      </c>
      <c r="R96" s="16">
        <f t="shared" si="52"/>
        <v>9438.5558765269234</v>
      </c>
      <c r="S96" s="16">
        <f t="shared" si="53"/>
        <v>4925.9980828119396</v>
      </c>
      <c r="T96" s="16">
        <f t="shared" si="54"/>
        <v>46568.481645599379</v>
      </c>
      <c r="U96" s="16">
        <f t="shared" si="55"/>
        <v>-8.119967236396004</v>
      </c>
      <c r="V96" s="16">
        <f t="shared" si="30"/>
        <v>50473.702286814376</v>
      </c>
      <c r="W96" s="16">
        <f t="shared" ref="W96:W159" si="59">(T96-V96)/V96</f>
        <v>-7.737139271107496E-2</v>
      </c>
      <c r="X96" s="17">
        <f t="shared" ref="X96:X159" si="60">W96^2</f>
        <v>5.9863324100513831E-3</v>
      </c>
      <c r="Y96" s="16">
        <f t="shared" si="34"/>
        <v>4.5049618341036633E-5</v>
      </c>
      <c r="Z96" s="16">
        <f t="shared" si="35"/>
        <v>0.93071299201074187</v>
      </c>
      <c r="AA96" s="16">
        <f t="shared" si="36"/>
        <v>4.5111878169171579E-6</v>
      </c>
      <c r="AB96" s="16">
        <f t="shared" si="37"/>
        <v>9.0804963523936696E-5</v>
      </c>
      <c r="AC96" s="16">
        <f t="shared" si="38"/>
        <v>1.0581573015424654E-3</v>
      </c>
      <c r="AD96" s="16">
        <f t="shared" si="39"/>
        <v>6.4444334135326936E-2</v>
      </c>
      <c r="AE96" s="16">
        <f t="shared" si="40"/>
        <v>3.4019930429091336E-3</v>
      </c>
      <c r="AF96" s="16">
        <f t="shared" si="41"/>
        <v>2.2221705986356764E-4</v>
      </c>
      <c r="AG96" s="16">
        <f t="shared" si="42"/>
        <v>1.9940679933915939E-5</v>
      </c>
      <c r="AH96" s="16">
        <f t="shared" si="43"/>
        <v>46193.510103600012</v>
      </c>
      <c r="AI96" s="16">
        <f t="shared" si="44"/>
        <v>40206.484697886823</v>
      </c>
      <c r="AJ96" s="16">
        <f t="shared" si="56"/>
        <v>-9.3136579939126563</v>
      </c>
      <c r="AK96" s="16">
        <f t="shared" si="31"/>
        <v>50272.540301818131</v>
      </c>
      <c r="AL96" s="16">
        <f t="shared" si="32"/>
        <v>-0.20022969882759764</v>
      </c>
      <c r="AM96" s="16">
        <f t="shared" si="33"/>
        <v>4.0091932292590456E-2</v>
      </c>
      <c r="AN96" s="16">
        <v>1.31</v>
      </c>
      <c r="AO96" s="16">
        <f t="shared" si="57"/>
        <v>-9.4299672363960045</v>
      </c>
      <c r="AP96" s="16">
        <f t="shared" si="58"/>
        <v>-10.623657993912657</v>
      </c>
    </row>
    <row r="97" spans="1:42" x14ac:dyDescent="0.3">
      <c r="A97" s="2">
        <v>44460</v>
      </c>
      <c r="B97" s="4">
        <v>1.98427</v>
      </c>
      <c r="C97" s="6">
        <v>40710.6</v>
      </c>
      <c r="D97" s="6">
        <v>0.2008412</v>
      </c>
      <c r="E97" s="6">
        <v>3.875</v>
      </c>
      <c r="F97" s="6">
        <v>45.692999999999998</v>
      </c>
      <c r="G97" s="6">
        <v>2764.81</v>
      </c>
      <c r="H97" s="6">
        <v>148.41</v>
      </c>
      <c r="I97" s="6">
        <v>8.5174409999999998</v>
      </c>
      <c r="J97" s="10">
        <v>0.87351999999999996</v>
      </c>
      <c r="K97" s="16">
        <f t="shared" si="45"/>
        <v>5962.0281367125317</v>
      </c>
      <c r="L97" s="16">
        <f t="shared" si="46"/>
        <v>4833.1721031792049</v>
      </c>
      <c r="M97" s="16">
        <f t="shared" si="47"/>
        <v>2916.1819990545396</v>
      </c>
      <c r="N97" s="16">
        <f t="shared" si="48"/>
        <v>3614.1460389251338</v>
      </c>
      <c r="O97" s="16">
        <f t="shared" si="49"/>
        <v>3702.6554821604886</v>
      </c>
      <c r="P97" s="16">
        <f t="shared" si="50"/>
        <v>5266.1697137448082</v>
      </c>
      <c r="Q97" s="16">
        <f t="shared" si="51"/>
        <v>4040.1507061494012</v>
      </c>
      <c r="R97" s="16">
        <f t="shared" si="52"/>
        <v>7831.7050606324601</v>
      </c>
      <c r="S97" s="16">
        <f t="shared" si="53"/>
        <v>4671.3904066721152</v>
      </c>
      <c r="T97" s="16">
        <f t="shared" si="54"/>
        <v>42837.59964723068</v>
      </c>
      <c r="U97" s="16">
        <f t="shared" si="55"/>
        <v>-8.3507739394574934</v>
      </c>
      <c r="V97" s="16">
        <f t="shared" ref="V97:V160" si="61">((T97-V96)*$V$3)+V96</f>
        <v>49981.050503615428</v>
      </c>
      <c r="W97" s="16">
        <f t="shared" si="59"/>
        <v>-0.14292318357470338</v>
      </c>
      <c r="X97" s="17">
        <f t="shared" si="60"/>
        <v>2.042703640312836E-2</v>
      </c>
      <c r="Y97" s="16">
        <f t="shared" si="34"/>
        <v>4.542226466572142E-5</v>
      </c>
      <c r="Z97" s="16">
        <f t="shared" si="35"/>
        <v>0.93191332222949419</v>
      </c>
      <c r="AA97" s="16">
        <f t="shared" si="36"/>
        <v>4.597490332556098E-6</v>
      </c>
      <c r="AB97" s="16">
        <f t="shared" si="37"/>
        <v>8.8703289159071356E-5</v>
      </c>
      <c r="AC97" s="16">
        <f t="shared" si="38"/>
        <v>1.0459662945923735E-3</v>
      </c>
      <c r="AD97" s="16">
        <f t="shared" si="39"/>
        <v>6.3289739587068919E-2</v>
      </c>
      <c r="AE97" s="16">
        <f t="shared" si="40"/>
        <v>3.3972787468639428E-3</v>
      </c>
      <c r="AF97" s="16">
        <f t="shared" si="41"/>
        <v>1.9497420178537543E-4</v>
      </c>
      <c r="AG97" s="16">
        <f t="shared" si="42"/>
        <v>1.9995896037737292E-5</v>
      </c>
      <c r="AH97" s="16">
        <f t="shared" si="43"/>
        <v>43684.964072200004</v>
      </c>
      <c r="AI97" s="16">
        <f t="shared" si="44"/>
        <v>38114.288697267213</v>
      </c>
      <c r="AJ97" s="16">
        <f t="shared" si="56"/>
        <v>-5.3439050258194767</v>
      </c>
      <c r="AK97" s="16">
        <f t="shared" ref="AK97:AK160" si="62">((AH97-AK96)*$AK$3)+AK96</f>
        <v>49847.535383778253</v>
      </c>
      <c r="AL97" s="16">
        <f t="shared" ref="AL97:AL160" si="63">(AI97-AK97)/AK97</f>
        <v>-0.23538268434289247</v>
      </c>
      <c r="AM97" s="16">
        <f t="shared" ref="AM97:AM160" si="64">AL97^2</f>
        <v>5.5405008088465754E-2</v>
      </c>
      <c r="AN97" s="16">
        <v>1.33</v>
      </c>
      <c r="AO97" s="16">
        <f t="shared" si="57"/>
        <v>-9.6807739394574934</v>
      </c>
      <c r="AP97" s="16">
        <f t="shared" si="58"/>
        <v>-6.6739050258194768</v>
      </c>
    </row>
    <row r="98" spans="1:42" x14ac:dyDescent="0.3">
      <c r="A98" s="2">
        <v>44461</v>
      </c>
      <c r="B98" s="4">
        <v>2.2577929999999999</v>
      </c>
      <c r="C98" s="6">
        <v>43562.8</v>
      </c>
      <c r="D98" s="6">
        <v>0.2247229</v>
      </c>
      <c r="E98" s="6">
        <v>4.3</v>
      </c>
      <c r="F98" s="6">
        <v>51.2</v>
      </c>
      <c r="G98" s="6">
        <v>3077.49</v>
      </c>
      <c r="H98" s="6">
        <v>161.41999999999999</v>
      </c>
      <c r="I98" s="6">
        <v>9.5789010000000001</v>
      </c>
      <c r="J98" s="10">
        <v>1.00265</v>
      </c>
      <c r="K98" s="16">
        <f t="shared" si="45"/>
        <v>6783.8678168155529</v>
      </c>
      <c r="L98" s="16">
        <f t="shared" si="46"/>
        <v>5171.7859647456698</v>
      </c>
      <c r="M98" s="16">
        <f t="shared" si="47"/>
        <v>3262.9404512387569</v>
      </c>
      <c r="N98" s="16">
        <f t="shared" si="48"/>
        <v>4010.5362496459547</v>
      </c>
      <c r="O98" s="16">
        <f t="shared" si="49"/>
        <v>4148.905974364061</v>
      </c>
      <c r="P98" s="16">
        <f t="shared" si="50"/>
        <v>5861.7353931563139</v>
      </c>
      <c r="Q98" s="16">
        <f t="shared" si="51"/>
        <v>4394.3206454190167</v>
      </c>
      <c r="R98" s="16">
        <f t="shared" si="52"/>
        <v>8807.7073192520293</v>
      </c>
      <c r="S98" s="16">
        <f t="shared" si="53"/>
        <v>5361.9488864019104</v>
      </c>
      <c r="T98" s="16">
        <f t="shared" si="54"/>
        <v>47803.748701039265</v>
      </c>
      <c r="U98" s="16">
        <f t="shared" si="55"/>
        <v>10.968784776405668</v>
      </c>
      <c r="V98" s="16">
        <f t="shared" si="61"/>
        <v>49840.579419578258</v>
      </c>
      <c r="W98" s="16">
        <f t="shared" si="59"/>
        <v>-4.0866914916701191E-2</v>
      </c>
      <c r="X98" s="17">
        <f t="shared" si="60"/>
        <v>1.6701047348088945E-3</v>
      </c>
      <c r="Y98" s="16">
        <f t="shared" si="34"/>
        <v>4.8171107273180292E-5</v>
      </c>
      <c r="Z98" s="16">
        <f t="shared" si="35"/>
        <v>0.92943343872538287</v>
      </c>
      <c r="AA98" s="16">
        <f t="shared" si="36"/>
        <v>4.7945719216244216E-6</v>
      </c>
      <c r="AB98" s="16">
        <f t="shared" si="37"/>
        <v>9.1742582811920866E-5</v>
      </c>
      <c r="AC98" s="16">
        <f t="shared" si="38"/>
        <v>1.0923767999931043E-3</v>
      </c>
      <c r="AD98" s="16">
        <f t="shared" si="39"/>
        <v>6.5659739808804254E-2</v>
      </c>
      <c r="AE98" s="16">
        <f t="shared" si="40"/>
        <v>3.4439738877907592E-3</v>
      </c>
      <c r="AF98" s="16">
        <f t="shared" si="41"/>
        <v>2.0437049261388176E-4</v>
      </c>
      <c r="AG98" s="16">
        <f t="shared" si="42"/>
        <v>2.1392023408458712E-5</v>
      </c>
      <c r="AH98" s="16">
        <f t="shared" si="43"/>
        <v>46870.274066899998</v>
      </c>
      <c r="AI98" s="16">
        <f t="shared" si="44"/>
        <v>40691.40453655181</v>
      </c>
      <c r="AJ98" s="16">
        <f t="shared" si="56"/>
        <v>6.5427636146245653</v>
      </c>
      <c r="AK98" s="16">
        <f t="shared" si="62"/>
        <v>49655.454008495784</v>
      </c>
      <c r="AL98" s="16">
        <f t="shared" si="63"/>
        <v>-0.18052497255206393</v>
      </c>
      <c r="AM98" s="16">
        <f t="shared" si="64"/>
        <v>3.2589265714923432E-2</v>
      </c>
      <c r="AN98" s="16">
        <v>1.32</v>
      </c>
      <c r="AO98" s="16">
        <f t="shared" si="57"/>
        <v>9.6487847764056678</v>
      </c>
      <c r="AP98" s="16">
        <f t="shared" si="58"/>
        <v>5.2227636146245651</v>
      </c>
    </row>
    <row r="99" spans="1:42" x14ac:dyDescent="0.3">
      <c r="A99" s="2">
        <v>44462</v>
      </c>
      <c r="B99" s="4">
        <v>2.3306559999999998</v>
      </c>
      <c r="C99" s="6">
        <v>44889.8</v>
      </c>
      <c r="D99" s="6">
        <v>0.22479750000000001</v>
      </c>
      <c r="E99" s="6">
        <v>4.3766999999999996</v>
      </c>
      <c r="F99" s="6">
        <v>51.33</v>
      </c>
      <c r="G99" s="6">
        <v>3154.84</v>
      </c>
      <c r="H99" s="6">
        <v>164.05</v>
      </c>
      <c r="I99" s="6">
        <v>9.8572430000000004</v>
      </c>
      <c r="J99" s="10">
        <v>1.0016400000000001</v>
      </c>
      <c r="K99" s="16">
        <f t="shared" si="45"/>
        <v>7002.7953096090159</v>
      </c>
      <c r="L99" s="16">
        <f t="shared" si="46"/>
        <v>5329.3277199867816</v>
      </c>
      <c r="M99" s="16">
        <f t="shared" si="47"/>
        <v>3264.0236312691964</v>
      </c>
      <c r="N99" s="16">
        <f t="shared" si="48"/>
        <v>4082.0730241454535</v>
      </c>
      <c r="O99" s="16">
        <f t="shared" si="49"/>
        <v>4159.4403059395945</v>
      </c>
      <c r="P99" s="16">
        <f t="shared" si="50"/>
        <v>6009.0649483004872</v>
      </c>
      <c r="Q99" s="16">
        <f t="shared" si="51"/>
        <v>4465.916874495043</v>
      </c>
      <c r="R99" s="16">
        <f t="shared" si="52"/>
        <v>9063.64011056653</v>
      </c>
      <c r="S99" s="16">
        <f t="shared" si="53"/>
        <v>5356.5476313525251</v>
      </c>
      <c r="T99" s="16">
        <f t="shared" si="54"/>
        <v>48732.829555664634</v>
      </c>
      <c r="U99" s="16">
        <f t="shared" si="55"/>
        <v>1.9248860028786472</v>
      </c>
      <c r="V99" s="16">
        <f t="shared" si="61"/>
        <v>49769.111686422541</v>
      </c>
      <c r="W99" s="16">
        <f t="shared" si="59"/>
        <v>-2.0821792787605934E-2</v>
      </c>
      <c r="X99" s="17">
        <f t="shared" si="60"/>
        <v>4.3354705488999847E-4</v>
      </c>
      <c r="Y99" s="16">
        <f t="shared" si="34"/>
        <v>4.8275925315626429E-5</v>
      </c>
      <c r="Z99" s="16">
        <f t="shared" si="35"/>
        <v>0.92982260455142562</v>
      </c>
      <c r="AA99" s="16">
        <f t="shared" si="36"/>
        <v>4.6563316599015611E-6</v>
      </c>
      <c r="AB99" s="16">
        <f t="shared" si="37"/>
        <v>9.0656554347317745E-5</v>
      </c>
      <c r="AC99" s="16">
        <f t="shared" si="38"/>
        <v>1.0632213619045903E-3</v>
      </c>
      <c r="AD99" s="16">
        <f t="shared" si="39"/>
        <v>6.5347618963395235E-2</v>
      </c>
      <c r="AE99" s="16">
        <f t="shared" si="40"/>
        <v>3.398041387501423E-3</v>
      </c>
      <c r="AF99" s="16">
        <f t="shared" si="41"/>
        <v>2.0417750491105572E-4</v>
      </c>
      <c r="AG99" s="16">
        <f t="shared" si="42"/>
        <v>2.0747419539024235E-5</v>
      </c>
      <c r="AH99" s="16">
        <f t="shared" si="43"/>
        <v>48277.81103650001</v>
      </c>
      <c r="AI99" s="16">
        <f t="shared" si="44"/>
        <v>41946.32660359177</v>
      </c>
      <c r="AJ99" s="16">
        <f t="shared" si="56"/>
        <v>3.0373983617994877</v>
      </c>
      <c r="AK99" s="16">
        <f t="shared" si="62"/>
        <v>49566.57381675412</v>
      </c>
      <c r="AL99" s="16">
        <f t="shared" si="63"/>
        <v>-0.15373762248191972</v>
      </c>
      <c r="AM99" s="16">
        <f t="shared" si="64"/>
        <v>2.3635256566393266E-2</v>
      </c>
      <c r="AN99" s="16">
        <v>1.41</v>
      </c>
      <c r="AO99" s="16">
        <f t="shared" si="57"/>
        <v>0.51488600287864728</v>
      </c>
      <c r="AP99" s="16">
        <f t="shared" si="58"/>
        <v>1.6273983617994878</v>
      </c>
    </row>
    <row r="100" spans="1:42" x14ac:dyDescent="0.3">
      <c r="A100" s="2">
        <v>44463</v>
      </c>
      <c r="B100" s="4">
        <v>2.2813340000000002</v>
      </c>
      <c r="C100" s="6">
        <v>42833.2</v>
      </c>
      <c r="D100" s="6">
        <v>0.20943619999999999</v>
      </c>
      <c r="E100" s="6">
        <v>4.0308000000000002</v>
      </c>
      <c r="F100" s="6">
        <v>47.491</v>
      </c>
      <c r="G100" s="6">
        <v>2929.85</v>
      </c>
      <c r="H100" s="6">
        <v>152.35</v>
      </c>
      <c r="I100" s="6">
        <v>9.1621430000000004</v>
      </c>
      <c r="J100" s="10">
        <v>0.94359000000000004</v>
      </c>
      <c r="K100" s="16">
        <f t="shared" si="45"/>
        <v>6854.6001790275259</v>
      </c>
      <c r="L100" s="16">
        <f t="shared" si="46"/>
        <v>5085.1676794224477</v>
      </c>
      <c r="M100" s="16">
        <f t="shared" si="47"/>
        <v>3040.9800199878628</v>
      </c>
      <c r="N100" s="16">
        <f t="shared" si="48"/>
        <v>3759.4580267611432</v>
      </c>
      <c r="O100" s="16">
        <f t="shared" si="49"/>
        <v>3848.3533911821019</v>
      </c>
      <c r="P100" s="16">
        <f t="shared" si="50"/>
        <v>5580.523557067294</v>
      </c>
      <c r="Q100" s="16">
        <f t="shared" si="51"/>
        <v>4147.408935259492</v>
      </c>
      <c r="R100" s="16">
        <f t="shared" si="52"/>
        <v>8424.5023475170856</v>
      </c>
      <c r="S100" s="16">
        <f t="shared" si="53"/>
        <v>5046.1091604448002</v>
      </c>
      <c r="T100" s="16">
        <f t="shared" si="54"/>
        <v>45787.103296669753</v>
      </c>
      <c r="U100" s="16">
        <f t="shared" si="55"/>
        <v>-6.2350457101071148</v>
      </c>
      <c r="V100" s="16">
        <f t="shared" si="61"/>
        <v>49512.207919341716</v>
      </c>
      <c r="W100" s="16">
        <f t="shared" si="59"/>
        <v>-7.5236083770297141E-2</v>
      </c>
      <c r="X100" s="17">
        <f t="shared" si="60"/>
        <v>5.6604683010911686E-3</v>
      </c>
      <c r="Y100" s="16">
        <f t="shared" si="34"/>
        <v>4.9616309265276231E-5</v>
      </c>
      <c r="Z100" s="16">
        <f t="shared" si="35"/>
        <v>0.93157130784945541</v>
      </c>
      <c r="AA100" s="16">
        <f t="shared" si="36"/>
        <v>4.5549889979039648E-6</v>
      </c>
      <c r="AB100" s="16">
        <f t="shared" si="37"/>
        <v>8.7665120226356779E-5</v>
      </c>
      <c r="AC100" s="16">
        <f t="shared" si="38"/>
        <v>1.0328729345712787E-3</v>
      </c>
      <c r="AD100" s="16">
        <f t="shared" si="39"/>
        <v>6.3720763246797513E-2</v>
      </c>
      <c r="AE100" s="16">
        <f t="shared" si="40"/>
        <v>3.3134318414422582E-3</v>
      </c>
      <c r="AF100" s="16">
        <f t="shared" si="41"/>
        <v>1.992657456648986E-4</v>
      </c>
      <c r="AG100" s="16">
        <f t="shared" si="42"/>
        <v>2.0521963579038404E-5</v>
      </c>
      <c r="AH100" s="16">
        <f t="shared" si="43"/>
        <v>45979.518303199999</v>
      </c>
      <c r="AI100" s="16">
        <f t="shared" si="44"/>
        <v>40089.428587656992</v>
      </c>
      <c r="AJ100" s="16">
        <f t="shared" si="56"/>
        <v>-4.5278189700475666</v>
      </c>
      <c r="AK100" s="16">
        <f t="shared" si="62"/>
        <v>49335.150880395791</v>
      </c>
      <c r="AL100" s="16">
        <f t="shared" si="63"/>
        <v>-0.18740638525973888</v>
      </c>
      <c r="AM100" s="16">
        <f t="shared" si="64"/>
        <v>3.5121153236121673E-2</v>
      </c>
      <c r="AN100" s="16">
        <v>1.47</v>
      </c>
      <c r="AO100" s="16">
        <f t="shared" si="57"/>
        <v>-7.7050457101071146</v>
      </c>
      <c r="AP100" s="16">
        <f t="shared" si="58"/>
        <v>-5.9978189700475664</v>
      </c>
    </row>
    <row r="101" spans="1:42" x14ac:dyDescent="0.3">
      <c r="A101" s="2">
        <v>44464</v>
      </c>
      <c r="B101" s="4">
        <v>2.3003520000000002</v>
      </c>
      <c r="C101" s="6">
        <v>42710.1</v>
      </c>
      <c r="D101" s="6">
        <v>0.20837120000000001</v>
      </c>
      <c r="E101" s="6">
        <v>4.0247000000000002</v>
      </c>
      <c r="F101" s="6">
        <v>47.371000000000002</v>
      </c>
      <c r="G101" s="6">
        <v>2927.52</v>
      </c>
      <c r="H101" s="6">
        <v>151.4</v>
      </c>
      <c r="I101" s="6">
        <v>8.9835770000000004</v>
      </c>
      <c r="J101" s="10">
        <v>0.93981000000000003</v>
      </c>
      <c r="K101" s="16">
        <f t="shared" si="45"/>
        <v>6911.7425291633435</v>
      </c>
      <c r="L101" s="16">
        <f t="shared" si="46"/>
        <v>5070.5532181789058</v>
      </c>
      <c r="M101" s="16">
        <f t="shared" si="47"/>
        <v>3025.5163908669797</v>
      </c>
      <c r="N101" s="16">
        <f t="shared" si="48"/>
        <v>3753.7686613837386</v>
      </c>
      <c r="O101" s="16">
        <f t="shared" si="49"/>
        <v>3838.6293928046862</v>
      </c>
      <c r="P101" s="16">
        <f t="shared" si="50"/>
        <v>5576.0855756389046</v>
      </c>
      <c r="Q101" s="16">
        <f t="shared" si="51"/>
        <v>4121.5471795095973</v>
      </c>
      <c r="R101" s="16">
        <f t="shared" si="52"/>
        <v>8260.3126283447546</v>
      </c>
      <c r="S101" s="16">
        <f t="shared" si="53"/>
        <v>5025.8945623391801</v>
      </c>
      <c r="T101" s="16">
        <f t="shared" si="54"/>
        <v>45584.050138230086</v>
      </c>
      <c r="U101" s="16">
        <f t="shared" si="55"/>
        <v>-0.44445863945334352</v>
      </c>
      <c r="V101" s="16">
        <f t="shared" si="61"/>
        <v>49258.778385076446</v>
      </c>
      <c r="W101" s="16">
        <f t="shared" si="59"/>
        <v>-7.4600474622400784E-2</v>
      </c>
      <c r="X101" s="17">
        <f t="shared" si="60"/>
        <v>5.5652308138874635E-3</v>
      </c>
      <c r="Y101" s="16">
        <f t="shared" si="34"/>
        <v>5.0168138073384511E-5</v>
      </c>
      <c r="Z101" s="16">
        <f t="shared" si="35"/>
        <v>0.93146013911264858</v>
      </c>
      <c r="AA101" s="16">
        <f t="shared" si="36"/>
        <v>4.5443458792901341E-6</v>
      </c>
      <c r="AB101" s="16">
        <f t="shared" si="37"/>
        <v>8.7774264679471066E-5</v>
      </c>
      <c r="AC101" s="16">
        <f t="shared" si="38"/>
        <v>1.0331092235772166E-3</v>
      </c>
      <c r="AD101" s="16">
        <f t="shared" si="39"/>
        <v>6.3845979907681344E-2</v>
      </c>
      <c r="AE101" s="16">
        <f t="shared" si="40"/>
        <v>3.3018668900717868E-3</v>
      </c>
      <c r="AF101" s="16">
        <f t="shared" si="41"/>
        <v>1.9592189861763825E-4</v>
      </c>
      <c r="AG101" s="16">
        <f t="shared" si="42"/>
        <v>2.0496218771191319E-5</v>
      </c>
      <c r="AH101" s="16">
        <f t="shared" si="43"/>
        <v>45852.847810200001</v>
      </c>
      <c r="AI101" s="16">
        <f t="shared" si="44"/>
        <v>39970.217161637025</v>
      </c>
      <c r="AJ101" s="16">
        <f t="shared" si="56"/>
        <v>-0.29780674898139808</v>
      </c>
      <c r="AK101" s="16">
        <f t="shared" si="62"/>
        <v>49110.486166189614</v>
      </c>
      <c r="AL101" s="16">
        <f t="shared" si="63"/>
        <v>-0.1861164431079336</v>
      </c>
      <c r="AM101" s="16">
        <f t="shared" si="64"/>
        <v>3.4639330395148688E-2</v>
      </c>
      <c r="AN101" s="16">
        <f>AN100</f>
        <v>1.47</v>
      </c>
      <c r="AO101" s="16">
        <f t="shared" si="57"/>
        <v>-1.9144586394533434</v>
      </c>
      <c r="AP101" s="16">
        <f t="shared" si="58"/>
        <v>-1.767806748981398</v>
      </c>
    </row>
    <row r="102" spans="1:42" x14ac:dyDescent="0.3">
      <c r="A102" s="2">
        <v>44465</v>
      </c>
      <c r="B102" s="4">
        <v>2.2069800000000002</v>
      </c>
      <c r="C102" s="6">
        <v>43204.6</v>
      </c>
      <c r="D102" s="6">
        <v>0.20511450000000001</v>
      </c>
      <c r="E102" s="6">
        <v>3.9746000000000001</v>
      </c>
      <c r="F102" s="6">
        <v>47.177999999999997</v>
      </c>
      <c r="G102" s="6">
        <v>3060.96</v>
      </c>
      <c r="H102" s="6">
        <v>150.76</v>
      </c>
      <c r="I102" s="6">
        <v>9.0543960000000006</v>
      </c>
      <c r="J102" s="10">
        <v>0.94438</v>
      </c>
      <c r="K102" s="16">
        <f t="shared" si="45"/>
        <v>6631.1927596354453</v>
      </c>
      <c r="L102" s="16">
        <f t="shared" si="46"/>
        <v>5129.2603756519493</v>
      </c>
      <c r="M102" s="16">
        <f t="shared" si="47"/>
        <v>2978.2296294040884</v>
      </c>
      <c r="N102" s="16">
        <f t="shared" si="48"/>
        <v>3707.0412506611192</v>
      </c>
      <c r="O102" s="16">
        <f t="shared" si="49"/>
        <v>3822.9899620810088</v>
      </c>
      <c r="P102" s="16">
        <f t="shared" si="50"/>
        <v>5830.2504862845217</v>
      </c>
      <c r="Q102" s="16">
        <f t="shared" si="51"/>
        <v>4104.1245230044042</v>
      </c>
      <c r="R102" s="16">
        <f t="shared" si="52"/>
        <v>8325.4300175569515</v>
      </c>
      <c r="S102" s="16">
        <f t="shared" si="53"/>
        <v>5050.3339044933282</v>
      </c>
      <c r="T102" s="16">
        <f t="shared" si="54"/>
        <v>45578.852908772817</v>
      </c>
      <c r="U102" s="16">
        <f t="shared" si="55"/>
        <v>-1.1402070994213575E-2</v>
      </c>
      <c r="V102" s="16">
        <f t="shared" si="61"/>
        <v>49021.363838218145</v>
      </c>
      <c r="W102" s="16">
        <f t="shared" si="59"/>
        <v>-7.0224707350175164E-2</v>
      </c>
      <c r="X102" s="17">
        <f t="shared" si="60"/>
        <v>4.9315095224177459E-3</v>
      </c>
      <c r="Y102" s="16">
        <f t="shared" si="34"/>
        <v>4.7482477046241584E-5</v>
      </c>
      <c r="Z102" s="16">
        <f t="shared" si="35"/>
        <v>0.92953331148993146</v>
      </c>
      <c r="AA102" s="16">
        <f t="shared" si="36"/>
        <v>4.412973628261842E-6</v>
      </c>
      <c r="AB102" s="16">
        <f t="shared" si="37"/>
        <v>8.5512262579629986E-5</v>
      </c>
      <c r="AC102" s="16">
        <f t="shared" si="38"/>
        <v>1.0150197564488964E-3</v>
      </c>
      <c r="AD102" s="16">
        <f t="shared" si="39"/>
        <v>6.5855586792568865E-2</v>
      </c>
      <c r="AE102" s="16">
        <f t="shared" si="40"/>
        <v>3.2435537428936287E-3</v>
      </c>
      <c r="AF102" s="16">
        <f t="shared" si="41"/>
        <v>1.94802467733093E-4</v>
      </c>
      <c r="AG102" s="16">
        <f t="shared" si="42"/>
        <v>2.0318037169765754E-5</v>
      </c>
      <c r="AH102" s="16">
        <f t="shared" si="43"/>
        <v>46479.883470500004</v>
      </c>
      <c r="AI102" s="16">
        <f t="shared" si="44"/>
        <v>40362.235339892533</v>
      </c>
      <c r="AJ102" s="16">
        <f t="shared" si="56"/>
        <v>0.97599731595037398</v>
      </c>
      <c r="AK102" s="16">
        <f t="shared" si="62"/>
        <v>48940.769863241898</v>
      </c>
      <c r="AL102" s="16">
        <f t="shared" si="63"/>
        <v>-0.17528401264060359</v>
      </c>
      <c r="AM102" s="16">
        <f t="shared" si="64"/>
        <v>3.0724485087391278E-2</v>
      </c>
      <c r="AN102" s="16">
        <f>AN103</f>
        <v>1.48</v>
      </c>
      <c r="AO102" s="16">
        <f t="shared" si="57"/>
        <v>-1.4914020709942135</v>
      </c>
      <c r="AP102" s="16">
        <f t="shared" si="58"/>
        <v>-0.504002684049626</v>
      </c>
    </row>
    <row r="103" spans="1:42" x14ac:dyDescent="0.3">
      <c r="A103" s="2">
        <v>44466</v>
      </c>
      <c r="B103" s="4">
        <v>2.131046</v>
      </c>
      <c r="C103" s="6">
        <v>42176.3</v>
      </c>
      <c r="D103" s="6">
        <v>0.1999495</v>
      </c>
      <c r="E103" s="6">
        <v>3.8224999999999998</v>
      </c>
      <c r="F103" s="6">
        <v>45.488999999999997</v>
      </c>
      <c r="G103" s="6">
        <v>2927.68</v>
      </c>
      <c r="H103" s="6">
        <v>145.12</v>
      </c>
      <c r="I103" s="6">
        <v>9.3630569999999995</v>
      </c>
      <c r="J103" s="10">
        <v>0.92244000000000004</v>
      </c>
      <c r="K103" s="16">
        <f t="shared" si="45"/>
        <v>6403.0380001858084</v>
      </c>
      <c r="L103" s="16">
        <f t="shared" si="46"/>
        <v>5007.1803553697837</v>
      </c>
      <c r="M103" s="16">
        <f t="shared" si="47"/>
        <v>2903.2346581276934</v>
      </c>
      <c r="N103" s="16">
        <f t="shared" si="48"/>
        <v>3565.1801893655029</v>
      </c>
      <c r="O103" s="16">
        <f t="shared" si="49"/>
        <v>3686.1246849188819</v>
      </c>
      <c r="P103" s="16">
        <f t="shared" si="50"/>
        <v>5576.3903297284078</v>
      </c>
      <c r="Q103" s="16">
        <f t="shared" si="51"/>
        <v>3950.5873625523964</v>
      </c>
      <c r="R103" s="16">
        <f t="shared" si="52"/>
        <v>8609.2408376988078</v>
      </c>
      <c r="S103" s="16">
        <f t="shared" si="53"/>
        <v>4933.003671044311</v>
      </c>
      <c r="T103" s="16">
        <f t="shared" si="54"/>
        <v>44633.980088991593</v>
      </c>
      <c r="U103" s="16">
        <f t="shared" si="55"/>
        <v>-2.0948402611461661</v>
      </c>
      <c r="V103" s="16">
        <f t="shared" si="61"/>
        <v>48738.306822139013</v>
      </c>
      <c r="W103" s="16">
        <f t="shared" si="59"/>
        <v>-8.4211516582333557E-2</v>
      </c>
      <c r="X103" s="17">
        <f t="shared" si="60"/>
        <v>7.0915795250966395E-3</v>
      </c>
      <c r="Y103" s="16">
        <f t="shared" si="34"/>
        <v>4.703150854032126E-5</v>
      </c>
      <c r="Z103" s="16">
        <f t="shared" si="35"/>
        <v>0.93081754858841692</v>
      </c>
      <c r="AA103" s="16">
        <f t="shared" si="36"/>
        <v>4.4128219742243788E-6</v>
      </c>
      <c r="AB103" s="16">
        <f t="shared" si="37"/>
        <v>8.4361361226073021E-5</v>
      </c>
      <c r="AC103" s="16">
        <f t="shared" si="38"/>
        <v>1.0039277856933513E-3</v>
      </c>
      <c r="AD103" s="16">
        <f t="shared" si="39"/>
        <v>6.4612967961896514E-2</v>
      </c>
      <c r="AE103" s="16">
        <f t="shared" si="40"/>
        <v>3.2027523194578726E-3</v>
      </c>
      <c r="AF103" s="16">
        <f t="shared" si="41"/>
        <v>2.0663969490053932E-4</v>
      </c>
      <c r="AG103" s="16">
        <f t="shared" si="42"/>
        <v>2.0357957893885887E-5</v>
      </c>
      <c r="AH103" s="16">
        <f t="shared" si="43"/>
        <v>45311.027992500014</v>
      </c>
      <c r="AI103" s="16">
        <f t="shared" si="44"/>
        <v>39448.119096798167</v>
      </c>
      <c r="AJ103" s="16">
        <f t="shared" si="56"/>
        <v>-2.2908210983167709</v>
      </c>
      <c r="AK103" s="16">
        <f t="shared" si="62"/>
        <v>48706.592968355326</v>
      </c>
      <c r="AL103" s="16">
        <f t="shared" si="63"/>
        <v>-0.19008666604072244</v>
      </c>
      <c r="AM103" s="16">
        <f t="shared" si="64"/>
        <v>3.6132940606477142E-2</v>
      </c>
      <c r="AN103" s="16">
        <v>1.48</v>
      </c>
      <c r="AO103" s="16">
        <f t="shared" si="57"/>
        <v>-3.574840261146166</v>
      </c>
      <c r="AP103" s="16">
        <f t="shared" si="58"/>
        <v>-3.7708210983167709</v>
      </c>
    </row>
    <row r="104" spans="1:42" x14ac:dyDescent="0.3">
      <c r="A104" s="2">
        <v>44467</v>
      </c>
      <c r="B104" s="4">
        <v>2.0363509999999998</v>
      </c>
      <c r="C104" s="6">
        <v>41038.400000000001</v>
      </c>
      <c r="D104" s="6">
        <v>0.1966695</v>
      </c>
      <c r="E104" s="6">
        <v>3.6728999999999998</v>
      </c>
      <c r="F104" s="6">
        <v>45.030999999999999</v>
      </c>
      <c r="G104" s="6">
        <v>2807.88</v>
      </c>
      <c r="H104" s="6">
        <v>140.6</v>
      </c>
      <c r="I104" s="6">
        <v>8.9256229999999999</v>
      </c>
      <c r="J104" s="10">
        <v>0.89359999999999995</v>
      </c>
      <c r="K104" s="16">
        <f t="shared" si="45"/>
        <v>6118.5130845211088</v>
      </c>
      <c r="L104" s="16">
        <f t="shared" si="46"/>
        <v>4872.0885970511235</v>
      </c>
      <c r="M104" s="16">
        <f t="shared" si="47"/>
        <v>2855.6095844032834</v>
      </c>
      <c r="N104" s="16">
        <f t="shared" si="48"/>
        <v>3425.6508351917737</v>
      </c>
      <c r="O104" s="16">
        <f t="shared" si="49"/>
        <v>3649.0114244450788</v>
      </c>
      <c r="P104" s="16">
        <f t="shared" si="50"/>
        <v>5348.2057052129339</v>
      </c>
      <c r="Q104" s="16">
        <f t="shared" si="51"/>
        <v>3827.539850984474</v>
      </c>
      <c r="R104" s="16">
        <f t="shared" si="52"/>
        <v>8207.0244828696177</v>
      </c>
      <c r="S104" s="16">
        <f t="shared" si="53"/>
        <v>4778.7737743866219</v>
      </c>
      <c r="T104" s="16">
        <f t="shared" si="54"/>
        <v>43082.417339066014</v>
      </c>
      <c r="U104" s="16">
        <f t="shared" si="55"/>
        <v>-3.5380490836451965</v>
      </c>
      <c r="V104" s="16">
        <f t="shared" si="61"/>
        <v>48373.410726456881</v>
      </c>
      <c r="W104" s="16">
        <f t="shared" si="59"/>
        <v>-0.10937813372950901</v>
      </c>
      <c r="X104" s="17">
        <f t="shared" si="60"/>
        <v>1.1963576138150358E-2</v>
      </c>
      <c r="Y104" s="16">
        <f t="shared" si="34"/>
        <v>4.6230653408185193E-5</v>
      </c>
      <c r="Z104" s="16">
        <f t="shared" si="35"/>
        <v>0.93168223298756814</v>
      </c>
      <c r="AA104" s="16">
        <f t="shared" si="36"/>
        <v>4.4649274562494765E-6</v>
      </c>
      <c r="AB104" s="16">
        <f t="shared" si="37"/>
        <v>8.3384724393252143E-5</v>
      </c>
      <c r="AC104" s="16">
        <f t="shared" si="38"/>
        <v>1.0223250086178598E-3</v>
      </c>
      <c r="AD104" s="16">
        <f t="shared" si="39"/>
        <v>6.3746440123424231E-2</v>
      </c>
      <c r="AE104" s="16">
        <f t="shared" si="40"/>
        <v>3.1919987611128131E-3</v>
      </c>
      <c r="AF104" s="16">
        <f t="shared" si="41"/>
        <v>2.0263568675789496E-4</v>
      </c>
      <c r="AG104" s="16">
        <f t="shared" si="42"/>
        <v>2.0287127261240467E-5</v>
      </c>
      <c r="AH104" s="16">
        <f t="shared" si="43"/>
        <v>44047.636143500007</v>
      </c>
      <c r="AI104" s="16">
        <f t="shared" si="44"/>
        <v>38414.237563936091</v>
      </c>
      <c r="AJ104" s="16">
        <f t="shared" si="56"/>
        <v>-2.6558207230893105</v>
      </c>
      <c r="AK104" s="16">
        <f t="shared" si="62"/>
        <v>48406.015108687243</v>
      </c>
      <c r="AL104" s="16">
        <f t="shared" si="63"/>
        <v>-0.2064160316092197</v>
      </c>
      <c r="AM104" s="16">
        <f t="shared" si="64"/>
        <v>4.2607578105298388E-2</v>
      </c>
      <c r="AN104" s="16">
        <v>1.54</v>
      </c>
      <c r="AO104" s="16">
        <f t="shared" si="57"/>
        <v>-5.0780490836451966</v>
      </c>
      <c r="AP104" s="16">
        <f t="shared" si="58"/>
        <v>-4.1958207230893105</v>
      </c>
    </row>
    <row r="105" spans="1:42" x14ac:dyDescent="0.3">
      <c r="A105" s="2">
        <v>44468</v>
      </c>
      <c r="B105" s="4">
        <v>2.0646260000000001</v>
      </c>
      <c r="C105" s="6">
        <v>41524.800000000003</v>
      </c>
      <c r="D105" s="6">
        <v>0.19866049999999999</v>
      </c>
      <c r="E105" s="6">
        <v>3.7473999999999998</v>
      </c>
      <c r="F105" s="6">
        <v>45.533999999999999</v>
      </c>
      <c r="G105" s="6">
        <v>2850.86</v>
      </c>
      <c r="H105" s="6">
        <v>144.76</v>
      </c>
      <c r="I105" s="6">
        <v>10.330287</v>
      </c>
      <c r="J105" s="10">
        <v>0.92750999999999995</v>
      </c>
      <c r="K105" s="16">
        <f t="shared" si="45"/>
        <v>6203.4694390321119</v>
      </c>
      <c r="L105" s="16">
        <f t="shared" si="46"/>
        <v>4929.8341205999386</v>
      </c>
      <c r="M105" s="16">
        <f t="shared" si="47"/>
        <v>2884.518584947582</v>
      </c>
      <c r="N105" s="16">
        <f t="shared" si="48"/>
        <v>3495.1357074240118</v>
      </c>
      <c r="O105" s="16">
        <f t="shared" si="49"/>
        <v>3689.771184310413</v>
      </c>
      <c r="P105" s="16">
        <f t="shared" si="50"/>
        <v>5430.0702725057145</v>
      </c>
      <c r="Q105" s="16">
        <f t="shared" si="51"/>
        <v>3940.7871182682252</v>
      </c>
      <c r="R105" s="16">
        <f t="shared" si="52"/>
        <v>9498.5995178229841</v>
      </c>
      <c r="S105" s="16">
        <f t="shared" si="53"/>
        <v>4960.1169018367682</v>
      </c>
      <c r="T105" s="16">
        <f t="shared" si="54"/>
        <v>45032.302846747742</v>
      </c>
      <c r="U105" s="16">
        <f t="shared" si="55"/>
        <v>4.4265109778899507</v>
      </c>
      <c r="V105" s="16">
        <f t="shared" si="61"/>
        <v>48157.855379378874</v>
      </c>
      <c r="W105" s="16">
        <f t="shared" si="59"/>
        <v>-6.490223677961976E-2</v>
      </c>
      <c r="X105" s="17">
        <f t="shared" si="60"/>
        <v>4.2123003389978276E-3</v>
      </c>
      <c r="Y105" s="16">
        <f t="shared" si="34"/>
        <v>4.6309483365947955E-5</v>
      </c>
      <c r="Z105" s="16">
        <f t="shared" si="35"/>
        <v>0.93139969896451735</v>
      </c>
      <c r="AA105" s="16">
        <f t="shared" si="36"/>
        <v>4.4559475276495126E-6</v>
      </c>
      <c r="AB105" s="16">
        <f t="shared" si="37"/>
        <v>8.4054040763583012E-5</v>
      </c>
      <c r="AC105" s="16">
        <f t="shared" si="38"/>
        <v>1.0213259038610741E-3</v>
      </c>
      <c r="AD105" s="16">
        <f t="shared" si="39"/>
        <v>6.3944682353436588E-2</v>
      </c>
      <c r="AE105" s="16">
        <f t="shared" si="40"/>
        <v>3.2469613441149267E-3</v>
      </c>
      <c r="AF105" s="16">
        <f t="shared" si="41"/>
        <v>2.3170794806999832E-4</v>
      </c>
      <c r="AG105" s="16">
        <f t="shared" si="42"/>
        <v>2.0804014342912653E-5</v>
      </c>
      <c r="AH105" s="16">
        <f t="shared" si="43"/>
        <v>44583.222483500002</v>
      </c>
      <c r="AI105" s="16">
        <f t="shared" si="44"/>
        <v>38859.002916260441</v>
      </c>
      <c r="AJ105" s="16">
        <f t="shared" si="56"/>
        <v>1.1511624493780868</v>
      </c>
      <c r="AK105" s="16">
        <f t="shared" si="62"/>
        <v>48159.383326417097</v>
      </c>
      <c r="AL105" s="16">
        <f t="shared" si="63"/>
        <v>-0.19311668397246845</v>
      </c>
      <c r="AM105" s="16">
        <f t="shared" si="64"/>
        <v>3.7294053628522256E-2</v>
      </c>
      <c r="AN105" s="16">
        <v>1.55</v>
      </c>
      <c r="AO105" s="16">
        <f t="shared" si="57"/>
        <v>2.8765109778899509</v>
      </c>
      <c r="AP105" s="16">
        <f t="shared" si="58"/>
        <v>-0.39883755062191328</v>
      </c>
    </row>
    <row r="106" spans="1:42" x14ac:dyDescent="0.3">
      <c r="A106" s="2">
        <v>44469</v>
      </c>
      <c r="B106" s="4">
        <v>2.1156769999999998</v>
      </c>
      <c r="C106" s="6">
        <v>43798.7</v>
      </c>
      <c r="D106" s="6">
        <v>0.2042139</v>
      </c>
      <c r="E106" s="6">
        <v>3.9346000000000001</v>
      </c>
      <c r="F106" s="6">
        <v>47.036999999999999</v>
      </c>
      <c r="G106" s="6">
        <v>3000.22</v>
      </c>
      <c r="H106" s="6">
        <v>153.35</v>
      </c>
      <c r="I106" s="6">
        <v>12.445387</v>
      </c>
      <c r="J106" s="10">
        <v>0.95347999999999999</v>
      </c>
      <c r="K106" s="16">
        <f t="shared" si="45"/>
        <v>6356.8596018664584</v>
      </c>
      <c r="L106" s="16">
        <f t="shared" si="46"/>
        <v>5199.7920687858941</v>
      </c>
      <c r="M106" s="16">
        <f t="shared" si="47"/>
        <v>2965.1530619052455</v>
      </c>
      <c r="N106" s="16">
        <f t="shared" si="48"/>
        <v>3669.7339367109244</v>
      </c>
      <c r="O106" s="16">
        <f t="shared" si="49"/>
        <v>3811.5642639875455</v>
      </c>
      <c r="P106" s="16">
        <f t="shared" si="50"/>
        <v>5714.5582150568925</v>
      </c>
      <c r="Q106" s="16">
        <f t="shared" si="51"/>
        <v>4174.6318360488558</v>
      </c>
      <c r="R106" s="16">
        <f t="shared" si="52"/>
        <v>11443.41362029152</v>
      </c>
      <c r="S106" s="16">
        <f t="shared" si="53"/>
        <v>5098.9986777105605</v>
      </c>
      <c r="T106" s="16">
        <f t="shared" si="54"/>
        <v>48434.705282363888</v>
      </c>
      <c r="U106" s="16">
        <f t="shared" si="55"/>
        <v>7.2836534768134742</v>
      </c>
      <c r="V106" s="16">
        <f t="shared" si="61"/>
        <v>48175.716663442421</v>
      </c>
      <c r="W106" s="16">
        <f t="shared" si="59"/>
        <v>5.3759162677489997E-3</v>
      </c>
      <c r="X106" s="17">
        <f t="shared" si="60"/>
        <v>2.8900475717848334E-5</v>
      </c>
      <c r="Y106" s="16">
        <f t="shared" si="34"/>
        <v>4.4996252233053252E-5</v>
      </c>
      <c r="Z106" s="16">
        <f t="shared" si="35"/>
        <v>0.93151145126587354</v>
      </c>
      <c r="AA106" s="16">
        <f t="shared" si="36"/>
        <v>4.3432244874314538E-6</v>
      </c>
      <c r="AB106" s="16">
        <f t="shared" si="37"/>
        <v>8.3681135653585764E-5</v>
      </c>
      <c r="AC106" s="16">
        <f t="shared" si="38"/>
        <v>1.0003836673963588E-3</v>
      </c>
      <c r="AD106" s="16">
        <f t="shared" si="39"/>
        <v>6.3808726887256917E-2</v>
      </c>
      <c r="AE106" s="16">
        <f t="shared" si="40"/>
        <v>3.2614502497019708E-3</v>
      </c>
      <c r="AF106" s="16">
        <f t="shared" si="41"/>
        <v>2.6468868952584068E-4</v>
      </c>
      <c r="AG106" s="16">
        <f t="shared" si="42"/>
        <v>2.0278627871443335E-5</v>
      </c>
      <c r="AH106" s="16">
        <f t="shared" si="43"/>
        <v>47018.960357899989</v>
      </c>
      <c r="AI106" s="16">
        <f t="shared" si="44"/>
        <v>40990.981756407375</v>
      </c>
      <c r="AJ106" s="16">
        <f t="shared" si="56"/>
        <v>5.3412300085928752</v>
      </c>
      <c r="AK106" s="16">
        <f t="shared" si="62"/>
        <v>48085.807651028896</v>
      </c>
      <c r="AL106" s="16">
        <f t="shared" si="63"/>
        <v>-0.14754511239803855</v>
      </c>
      <c r="AM106" s="16">
        <f t="shared" si="64"/>
        <v>2.1769560192549831E-2</v>
      </c>
      <c r="AN106" s="16">
        <v>1.52</v>
      </c>
      <c r="AO106" s="16">
        <f t="shared" si="57"/>
        <v>5.7636534768134737</v>
      </c>
      <c r="AP106" s="16">
        <f t="shared" si="58"/>
        <v>3.8212300085928752</v>
      </c>
    </row>
    <row r="107" spans="1:42" x14ac:dyDescent="0.3">
      <c r="A107" s="2">
        <v>44470</v>
      </c>
      <c r="B107" s="4">
        <v>2.25454</v>
      </c>
      <c r="C107" s="6">
        <v>48163.7</v>
      </c>
      <c r="D107" s="6">
        <v>0.22311</v>
      </c>
      <c r="E107" s="6">
        <v>4.2742000000000004</v>
      </c>
      <c r="F107" s="6">
        <v>51.749000000000002</v>
      </c>
      <c r="G107" s="6">
        <v>3309.35</v>
      </c>
      <c r="H107" s="6">
        <v>166.18</v>
      </c>
      <c r="I107" s="6">
        <v>12.795400000000001</v>
      </c>
      <c r="J107" s="10">
        <v>1.04247</v>
      </c>
      <c r="K107" s="16">
        <f t="shared" si="45"/>
        <v>6774.0937046590798</v>
      </c>
      <c r="L107" s="16">
        <f t="shared" si="46"/>
        <v>5718.0059057319777</v>
      </c>
      <c r="M107" s="16">
        <f t="shared" si="47"/>
        <v>3239.5214020283602</v>
      </c>
      <c r="N107" s="16">
        <f t="shared" si="48"/>
        <v>3986.4730321480797</v>
      </c>
      <c r="O107" s="16">
        <f t="shared" si="49"/>
        <v>4193.3932669407386</v>
      </c>
      <c r="P107" s="16">
        <f t="shared" si="50"/>
        <v>6303.3621631075484</v>
      </c>
      <c r="Q107" s="16">
        <f t="shared" si="51"/>
        <v>4523.9016531763864</v>
      </c>
      <c r="R107" s="16">
        <f t="shared" si="52"/>
        <v>11765.247206621869</v>
      </c>
      <c r="S107" s="16">
        <f t="shared" si="53"/>
        <v>5574.8973775568738</v>
      </c>
      <c r="T107" s="16">
        <f t="shared" si="54"/>
        <v>52078.895711970916</v>
      </c>
      <c r="U107" s="16">
        <f t="shared" si="55"/>
        <v>7.2543185935669481</v>
      </c>
      <c r="V107" s="16">
        <f t="shared" si="61"/>
        <v>48427.534666573294</v>
      </c>
      <c r="W107" s="16">
        <f t="shared" si="59"/>
        <v>7.5398449880578852E-2</v>
      </c>
      <c r="X107" s="17">
        <f t="shared" si="60"/>
        <v>5.684926244394161E-3</v>
      </c>
      <c r="Y107" s="16">
        <f t="shared" si="34"/>
        <v>4.3598367943690569E-5</v>
      </c>
      <c r="Z107" s="16">
        <f t="shared" si="35"/>
        <v>0.93139119914906332</v>
      </c>
      <c r="AA107" s="16">
        <f t="shared" si="36"/>
        <v>4.314508446031919E-6</v>
      </c>
      <c r="AB107" s="16">
        <f t="shared" si="37"/>
        <v>8.265461879803519E-5</v>
      </c>
      <c r="AC107" s="16">
        <f t="shared" si="38"/>
        <v>1.0007238473116659E-3</v>
      </c>
      <c r="AD107" s="16">
        <f t="shared" si="39"/>
        <v>6.3996318075728253E-2</v>
      </c>
      <c r="AE107" s="16">
        <f t="shared" si="40"/>
        <v>3.2135942519904278E-3</v>
      </c>
      <c r="AF107" s="16">
        <f t="shared" si="41"/>
        <v>2.4743786190828209E-4</v>
      </c>
      <c r="AG107" s="16">
        <f t="shared" si="42"/>
        <v>2.0159318810160435E-5</v>
      </c>
      <c r="AH107" s="16">
        <f t="shared" si="43"/>
        <v>51711.568720000003</v>
      </c>
      <c r="AI107" s="16">
        <f t="shared" si="44"/>
        <v>45071.621974851958</v>
      </c>
      <c r="AJ107" s="16">
        <f t="shared" si="56"/>
        <v>9.4900738610034239</v>
      </c>
      <c r="AK107" s="16">
        <f t="shared" si="62"/>
        <v>48319.727719994771</v>
      </c>
      <c r="AL107" s="16">
        <f t="shared" si="63"/>
        <v>-6.7221110267116482E-2</v>
      </c>
      <c r="AM107" s="16">
        <f t="shared" si="64"/>
        <v>4.5186776655438332E-3</v>
      </c>
      <c r="AN107" s="16">
        <v>1.48</v>
      </c>
      <c r="AO107" s="16">
        <f t="shared" si="57"/>
        <v>5.7743185935669477</v>
      </c>
      <c r="AP107" s="16">
        <f t="shared" si="58"/>
        <v>8.0100738610034234</v>
      </c>
    </row>
    <row r="108" spans="1:42" x14ac:dyDescent="0.3">
      <c r="A108" s="2">
        <v>44471</v>
      </c>
      <c r="B108" s="4">
        <v>2.251617</v>
      </c>
      <c r="C108" s="6">
        <v>47662</v>
      </c>
      <c r="D108" s="6">
        <v>0.21904689999999999</v>
      </c>
      <c r="E108" s="6">
        <v>4.3307000000000002</v>
      </c>
      <c r="F108" s="6">
        <v>53.402999999999999</v>
      </c>
      <c r="G108" s="6">
        <v>3390.15</v>
      </c>
      <c r="H108" s="6">
        <v>169.24</v>
      </c>
      <c r="I108" s="6">
        <v>15.510431000000001</v>
      </c>
      <c r="J108" s="10">
        <v>1.0384800000000001</v>
      </c>
      <c r="K108" s="16">
        <f t="shared" si="45"/>
        <v>6765.3111255526019</v>
      </c>
      <c r="L108" s="16">
        <f t="shared" si="46"/>
        <v>5658.4439625485074</v>
      </c>
      <c r="M108" s="16">
        <f t="shared" si="47"/>
        <v>3180.5258419522479</v>
      </c>
      <c r="N108" s="16">
        <f t="shared" si="48"/>
        <v>4039.1696131027297</v>
      </c>
      <c r="O108" s="16">
        <f t="shared" si="49"/>
        <v>4327.4223779094518</v>
      </c>
      <c r="P108" s="16">
        <f t="shared" si="50"/>
        <v>6457.2629783066332</v>
      </c>
      <c r="Q108" s="16">
        <f t="shared" si="51"/>
        <v>4607.2037295918381</v>
      </c>
      <c r="R108" s="16">
        <f t="shared" si="52"/>
        <v>14261.692092177755</v>
      </c>
      <c r="S108" s="16">
        <f t="shared" si="53"/>
        <v>5553.5597462231644</v>
      </c>
      <c r="T108" s="16">
        <f t="shared" si="54"/>
        <v>54850.591467364931</v>
      </c>
      <c r="U108" s="16">
        <f t="shared" si="55"/>
        <v>5.1853176036037798</v>
      </c>
      <c r="V108" s="16">
        <f t="shared" si="61"/>
        <v>48841.925427914692</v>
      </c>
      <c r="W108" s="16">
        <f t="shared" si="59"/>
        <v>0.12302271023934896</v>
      </c>
      <c r="X108" s="17">
        <f t="shared" si="60"/>
        <v>1.5134587234634816E-2</v>
      </c>
      <c r="Y108" s="16">
        <f t="shared" si="34"/>
        <v>4.3892758221947345E-5</v>
      </c>
      <c r="Z108" s="16">
        <f t="shared" si="35"/>
        <v>0.92911744864888413</v>
      </c>
      <c r="AA108" s="16">
        <f t="shared" si="36"/>
        <v>4.2700746267980203E-6</v>
      </c>
      <c r="AB108" s="16">
        <f t="shared" si="37"/>
        <v>8.4422158844860102E-5</v>
      </c>
      <c r="AC108" s="16">
        <f t="shared" si="38"/>
        <v>1.0410318306029195E-3</v>
      </c>
      <c r="AD108" s="16">
        <f t="shared" si="39"/>
        <v>6.6087187246381074E-2</v>
      </c>
      <c r="AE108" s="16">
        <f t="shared" si="40"/>
        <v>3.2991447486328132E-3</v>
      </c>
      <c r="AF108" s="16">
        <f t="shared" si="41"/>
        <v>3.0235852625077757E-4</v>
      </c>
      <c r="AG108" s="16">
        <f t="shared" si="42"/>
        <v>2.0244007554716402E-5</v>
      </c>
      <c r="AH108" s="16">
        <f t="shared" si="43"/>
        <v>51298.143274900001</v>
      </c>
      <c r="AI108" s="16">
        <f t="shared" si="44"/>
        <v>44508.260432932679</v>
      </c>
      <c r="AJ108" s="16">
        <f t="shared" si="56"/>
        <v>-1.2578024307566211</v>
      </c>
      <c r="AK108" s="16">
        <f t="shared" si="62"/>
        <v>48511.883562246723</v>
      </c>
      <c r="AL108" s="16">
        <f t="shared" si="63"/>
        <v>-8.2528709160032979E-2</v>
      </c>
      <c r="AM108" s="16">
        <f t="shared" si="64"/>
        <v>6.810987835621311E-3</v>
      </c>
      <c r="AN108" s="16">
        <f>AN107</f>
        <v>1.48</v>
      </c>
      <c r="AO108" s="16">
        <f t="shared" si="57"/>
        <v>3.7053176036037798</v>
      </c>
      <c r="AP108" s="16">
        <f t="shared" si="58"/>
        <v>-2.7378024307566209</v>
      </c>
    </row>
    <row r="109" spans="1:42" x14ac:dyDescent="0.3">
      <c r="A109" s="2">
        <v>44472</v>
      </c>
      <c r="B109" s="4">
        <v>2.2541000000000002</v>
      </c>
      <c r="C109" s="6">
        <v>48230.2</v>
      </c>
      <c r="D109" s="6">
        <v>0.2219738</v>
      </c>
      <c r="E109" s="6">
        <v>4.6432000000000002</v>
      </c>
      <c r="F109" s="6">
        <v>53.716000000000001</v>
      </c>
      <c r="G109" s="6">
        <v>3418.85</v>
      </c>
      <c r="H109" s="6">
        <v>170.56</v>
      </c>
      <c r="I109" s="6">
        <v>16.521846</v>
      </c>
      <c r="J109" s="10">
        <v>1.05524</v>
      </c>
      <c r="K109" s="16">
        <f t="shared" si="45"/>
        <v>6772.7716605924188</v>
      </c>
      <c r="L109" s="16">
        <f t="shared" si="46"/>
        <v>5725.9008015296668</v>
      </c>
      <c r="M109" s="16">
        <f t="shared" si="47"/>
        <v>3223.0239603315085</v>
      </c>
      <c r="N109" s="16">
        <f t="shared" si="48"/>
        <v>4330.6330033386275</v>
      </c>
      <c r="O109" s="16">
        <f t="shared" si="49"/>
        <v>4352.7858070105449</v>
      </c>
      <c r="P109" s="16">
        <f t="shared" si="50"/>
        <v>6511.9282431112579</v>
      </c>
      <c r="Q109" s="16">
        <f t="shared" si="51"/>
        <v>4643.1379586337971</v>
      </c>
      <c r="R109" s="16">
        <f t="shared" si="52"/>
        <v>15191.678454736601</v>
      </c>
      <c r="S109" s="16">
        <f t="shared" si="53"/>
        <v>5643.1884933792962</v>
      </c>
      <c r="T109" s="16">
        <f t="shared" si="54"/>
        <v>56395.048382663714</v>
      </c>
      <c r="U109" s="16">
        <f t="shared" si="55"/>
        <v>2.7768389991860718</v>
      </c>
      <c r="V109" s="16">
        <f t="shared" si="61"/>
        <v>49329.22368305979</v>
      </c>
      <c r="W109" s="16">
        <f t="shared" si="59"/>
        <v>0.14323810861086805</v>
      </c>
      <c r="X109" s="17">
        <f t="shared" si="60"/>
        <v>2.0517155758418833E-2</v>
      </c>
      <c r="Y109" s="16">
        <f t="shared" si="34"/>
        <v>4.3433254245657292E-5</v>
      </c>
      <c r="Z109" s="16">
        <f t="shared" si="35"/>
        <v>0.9293263559375804</v>
      </c>
      <c r="AA109" s="16">
        <f t="shared" si="36"/>
        <v>4.2771148091365433E-6</v>
      </c>
      <c r="AB109" s="16">
        <f t="shared" si="37"/>
        <v>8.9467763681041625E-5</v>
      </c>
      <c r="AC109" s="16">
        <f t="shared" si="38"/>
        <v>1.035029805713911E-3</v>
      </c>
      <c r="AD109" s="16">
        <f t="shared" si="39"/>
        <v>6.5876305965913415E-2</v>
      </c>
      <c r="AE109" s="16">
        <f t="shared" si="40"/>
        <v>3.2864450752581108E-3</v>
      </c>
      <c r="AF109" s="16">
        <f t="shared" si="41"/>
        <v>3.1835213075089654E-4</v>
      </c>
      <c r="AG109" s="16">
        <f t="shared" si="42"/>
        <v>2.0332952047463466E-5</v>
      </c>
      <c r="AH109" s="16">
        <f t="shared" si="43"/>
        <v>51898.022359799994</v>
      </c>
      <c r="AI109" s="16">
        <f t="shared" si="44"/>
        <v>45047.43915001538</v>
      </c>
      <c r="AJ109" s="16">
        <f t="shared" si="56"/>
        <v>1.2041338170023685</v>
      </c>
      <c r="AK109" s="16">
        <f t="shared" si="62"/>
        <v>48730.344129830803</v>
      </c>
      <c r="AL109" s="16">
        <f t="shared" si="63"/>
        <v>-7.5577241359165631E-2</v>
      </c>
      <c r="AM109" s="16">
        <f t="shared" si="64"/>
        <v>5.7119194114615759E-3</v>
      </c>
      <c r="AN109" s="16">
        <f>AN110</f>
        <v>1.49</v>
      </c>
      <c r="AO109" s="16">
        <f t="shared" si="57"/>
        <v>1.2868389991860718</v>
      </c>
      <c r="AP109" s="16">
        <f t="shared" si="58"/>
        <v>-0.28586618299763145</v>
      </c>
    </row>
    <row r="110" spans="1:42" x14ac:dyDescent="0.3">
      <c r="A110" s="2">
        <v>44473</v>
      </c>
      <c r="B110" s="4">
        <v>2.1914470000000001</v>
      </c>
      <c r="C110" s="6">
        <v>49243.3</v>
      </c>
      <c r="D110" s="6">
        <v>0.24152999999999999</v>
      </c>
      <c r="E110" s="6">
        <v>4.6067</v>
      </c>
      <c r="F110" s="6">
        <v>52.64</v>
      </c>
      <c r="G110" s="6">
        <v>3386.27</v>
      </c>
      <c r="H110" s="6">
        <v>167.74</v>
      </c>
      <c r="I110" s="6">
        <v>16.609686</v>
      </c>
      <c r="J110" s="10">
        <v>1.0427200000000001</v>
      </c>
      <c r="K110" s="16">
        <f t="shared" si="45"/>
        <v>6584.5215994367045</v>
      </c>
      <c r="L110" s="16">
        <f t="shared" si="46"/>
        <v>5846.1762742009341</v>
      </c>
      <c r="M110" s="16">
        <f t="shared" si="47"/>
        <v>3506.9768465416605</v>
      </c>
      <c r="N110" s="16">
        <f t="shared" si="48"/>
        <v>4296.5900793590745</v>
      </c>
      <c r="O110" s="16">
        <f t="shared" si="49"/>
        <v>4265.5939548930501</v>
      </c>
      <c r="P110" s="16">
        <f t="shared" si="50"/>
        <v>6449.8726916361811</v>
      </c>
      <c r="Q110" s="16">
        <f t="shared" si="51"/>
        <v>4566.3693784077932</v>
      </c>
      <c r="R110" s="16">
        <f t="shared" si="52"/>
        <v>15272.446489704609</v>
      </c>
      <c r="S110" s="16">
        <f t="shared" si="53"/>
        <v>5576.2343218760288</v>
      </c>
      <c r="T110" s="16">
        <f t="shared" si="54"/>
        <v>56364.781636056032</v>
      </c>
      <c r="U110" s="16">
        <f t="shared" si="55"/>
        <v>-5.3683563250390642E-2</v>
      </c>
      <c r="V110" s="16">
        <f t="shared" si="61"/>
        <v>49783.130647769227</v>
      </c>
      <c r="W110" s="16">
        <f t="shared" si="59"/>
        <v>0.13220645031052758</v>
      </c>
      <c r="X110" s="17">
        <f t="shared" si="60"/>
        <v>1.7478545503709999E-2</v>
      </c>
      <c r="Y110" s="16">
        <f t="shared" si="34"/>
        <v>4.1446086699934066E-5</v>
      </c>
      <c r="Z110" s="16">
        <f t="shared" si="35"/>
        <v>0.93132167065453253</v>
      </c>
      <c r="AA110" s="16">
        <f t="shared" si="36"/>
        <v>4.5679741835577477E-6</v>
      </c>
      <c r="AB110" s="16">
        <f t="shared" si="37"/>
        <v>8.7124939640605614E-5</v>
      </c>
      <c r="AC110" s="16">
        <f t="shared" si="38"/>
        <v>9.9556229463205331E-4</v>
      </c>
      <c r="AD110" s="16">
        <f t="shared" si="39"/>
        <v>6.4043364959036536E-2</v>
      </c>
      <c r="AE110" s="16">
        <f t="shared" si="40"/>
        <v>3.1724091812610302E-3</v>
      </c>
      <c r="AF110" s="16">
        <f t="shared" si="41"/>
        <v>3.1413330370968638E-4</v>
      </c>
      <c r="AG110" s="16">
        <f t="shared" si="42"/>
        <v>1.9720606304307271E-5</v>
      </c>
      <c r="AH110" s="16">
        <f t="shared" si="43"/>
        <v>52874.642082999992</v>
      </c>
      <c r="AI110" s="16">
        <f t="shared" si="44"/>
        <v>46078.810827824716</v>
      </c>
      <c r="AJ110" s="16">
        <f t="shared" si="56"/>
        <v>2.2637071544925993</v>
      </c>
      <c r="AK110" s="16">
        <f t="shared" si="62"/>
        <v>48997.718191325592</v>
      </c>
      <c r="AL110" s="16">
        <f t="shared" si="63"/>
        <v>-5.9572312165704688E-2</v>
      </c>
      <c r="AM110" s="16">
        <f t="shared" si="64"/>
        <v>3.5488603767681666E-3</v>
      </c>
      <c r="AN110" s="16">
        <v>1.49</v>
      </c>
      <c r="AO110" s="16">
        <f t="shared" si="57"/>
        <v>-1.5436835632503907</v>
      </c>
      <c r="AP110" s="16">
        <f t="shared" si="58"/>
        <v>0.7737071544925993</v>
      </c>
    </row>
    <row r="111" spans="1:42" x14ac:dyDescent="0.3">
      <c r="A111" s="2">
        <v>44474</v>
      </c>
      <c r="B111" s="4">
        <v>2.2344309999999998</v>
      </c>
      <c r="C111" s="6">
        <v>51487</v>
      </c>
      <c r="D111" s="6">
        <v>0.25216650000000002</v>
      </c>
      <c r="E111" s="6">
        <v>4.734</v>
      </c>
      <c r="F111" s="6">
        <v>54.390999999999998</v>
      </c>
      <c r="G111" s="6">
        <v>3517.6</v>
      </c>
      <c r="H111" s="6">
        <v>173.93</v>
      </c>
      <c r="I111" s="6">
        <v>15.582521</v>
      </c>
      <c r="J111" s="10">
        <v>1.08544</v>
      </c>
      <c r="K111" s="16">
        <f t="shared" si="45"/>
        <v>6713.6732861670635</v>
      </c>
      <c r="L111" s="16">
        <f t="shared" si="46"/>
        <v>6112.5488712126007</v>
      </c>
      <c r="M111" s="16">
        <f t="shared" si="47"/>
        <v>3661.4171199165639</v>
      </c>
      <c r="N111" s="16">
        <f t="shared" si="48"/>
        <v>4415.32060600557</v>
      </c>
      <c r="O111" s="16">
        <f t="shared" si="49"/>
        <v>4407.4832978835084</v>
      </c>
      <c r="P111" s="16">
        <f t="shared" si="50"/>
        <v>6700.0186577264749</v>
      </c>
      <c r="Q111" s="16">
        <f t="shared" si="51"/>
        <v>4734.8791342939521</v>
      </c>
      <c r="R111" s="16">
        <f t="shared" si="52"/>
        <v>14327.978153662771</v>
      </c>
      <c r="S111" s="16">
        <f t="shared" si="53"/>
        <v>5804.6913671331858</v>
      </c>
      <c r="T111" s="16">
        <f t="shared" si="54"/>
        <v>56878.01049400169</v>
      </c>
      <c r="U111" s="16">
        <f t="shared" si="55"/>
        <v>0.90642832492325942</v>
      </c>
      <c r="V111" s="16">
        <f t="shared" si="61"/>
        <v>50240.864831397128</v>
      </c>
      <c r="W111" s="16">
        <f t="shared" si="59"/>
        <v>0.1321065169733463</v>
      </c>
      <c r="X111" s="17">
        <f t="shared" si="60"/>
        <v>1.7452131826829035E-2</v>
      </c>
      <c r="Y111" s="16">
        <f t="shared" si="34"/>
        <v>4.0437206162516921E-5</v>
      </c>
      <c r="Z111" s="16">
        <f t="shared" si="35"/>
        <v>0.93177656132120823</v>
      </c>
      <c r="AA111" s="16">
        <f t="shared" si="36"/>
        <v>4.5635370918951287E-6</v>
      </c>
      <c r="AB111" s="16">
        <f t="shared" si="37"/>
        <v>8.5672698764631853E-5</v>
      </c>
      <c r="AC111" s="16">
        <f t="shared" si="38"/>
        <v>9.8433116994235117E-4</v>
      </c>
      <c r="AD111" s="16">
        <f t="shared" si="39"/>
        <v>6.3659122343571822E-2</v>
      </c>
      <c r="AE111" s="16">
        <f t="shared" si="40"/>
        <v>3.1476663489929061E-3</v>
      </c>
      <c r="AF111" s="16">
        <f t="shared" si="41"/>
        <v>2.8200182248131595E-4</v>
      </c>
      <c r="AG111" s="16">
        <f t="shared" si="42"/>
        <v>1.9643551784343472E-5</v>
      </c>
      <c r="AH111" s="16">
        <f t="shared" si="43"/>
        <v>55256.809558499997</v>
      </c>
      <c r="AI111" s="16">
        <f t="shared" si="44"/>
        <v>48198.913066566238</v>
      </c>
      <c r="AJ111" s="16">
        <f t="shared" si="56"/>
        <v>4.4983260949305128</v>
      </c>
      <c r="AK111" s="16">
        <f t="shared" si="62"/>
        <v>49401.53053759491</v>
      </c>
      <c r="AL111" s="16">
        <f t="shared" si="63"/>
        <v>-2.4343728988588158E-2</v>
      </c>
      <c r="AM111" s="16">
        <f t="shared" si="64"/>
        <v>5.926171410698274E-4</v>
      </c>
      <c r="AN111" s="16">
        <v>1.54</v>
      </c>
      <c r="AO111" s="16">
        <f t="shared" si="57"/>
        <v>-0.63357167507674061</v>
      </c>
      <c r="AP111" s="16">
        <f t="shared" si="58"/>
        <v>2.9583260949305128</v>
      </c>
    </row>
    <row r="112" spans="1:42" x14ac:dyDescent="0.3">
      <c r="A112" s="2">
        <v>44475</v>
      </c>
      <c r="B112" s="4">
        <v>2.2112500000000002</v>
      </c>
      <c r="C112" s="6">
        <v>55350.2</v>
      </c>
      <c r="D112" s="6">
        <v>0.25423240000000003</v>
      </c>
      <c r="E112" s="6">
        <v>4.7329999999999997</v>
      </c>
      <c r="F112" s="6">
        <v>54.862000000000002</v>
      </c>
      <c r="G112" s="6">
        <v>3575.26</v>
      </c>
      <c r="H112" s="6">
        <v>178.71</v>
      </c>
      <c r="I112" s="6">
        <v>14.415584000000001</v>
      </c>
      <c r="J112" s="10">
        <v>1.07683</v>
      </c>
      <c r="K112" s="16">
        <f t="shared" si="45"/>
        <v>6644.0225963732692</v>
      </c>
      <c r="L112" s="16">
        <f t="shared" si="46"/>
        <v>6571.1888929514571</v>
      </c>
      <c r="M112" s="16">
        <f t="shared" si="47"/>
        <v>3691.4136564431669</v>
      </c>
      <c r="N112" s="16">
        <f t="shared" si="48"/>
        <v>4414.3879231568144</v>
      </c>
      <c r="O112" s="16">
        <f t="shared" si="49"/>
        <v>4445.6499915148661</v>
      </c>
      <c r="P112" s="16">
        <f t="shared" si="50"/>
        <v>6809.8444127311686</v>
      </c>
      <c r="Q112" s="16">
        <f t="shared" si="51"/>
        <v>4865.0046000671082</v>
      </c>
      <c r="R112" s="16">
        <f t="shared" si="52"/>
        <v>13254.990808245379</v>
      </c>
      <c r="S112" s="16">
        <f t="shared" si="53"/>
        <v>5758.6470047814973</v>
      </c>
      <c r="T112" s="16">
        <f t="shared" si="54"/>
        <v>56455.14988626472</v>
      </c>
      <c r="U112" s="16">
        <f t="shared" si="55"/>
        <v>-0.74622920351644006</v>
      </c>
      <c r="V112" s="16">
        <f t="shared" si="61"/>
        <v>50641.786447840197</v>
      </c>
      <c r="W112" s="16">
        <f t="shared" si="59"/>
        <v>0.11479380658129321</v>
      </c>
      <c r="X112" s="17">
        <f t="shared" si="60"/>
        <v>1.3177618029423355E-2</v>
      </c>
      <c r="Y112" s="16">
        <f t="shared" si="34"/>
        <v>3.736373143226808E-5</v>
      </c>
      <c r="Z112" s="16">
        <f t="shared" si="35"/>
        <v>0.93525834144593523</v>
      </c>
      <c r="AA112" s="16">
        <f t="shared" si="36"/>
        <v>4.2957924770970947E-6</v>
      </c>
      <c r="AB112" s="16">
        <f t="shared" si="37"/>
        <v>7.9974015090525621E-5</v>
      </c>
      <c r="AC112" s="16">
        <f t="shared" si="38"/>
        <v>9.2700917301846979E-4</v>
      </c>
      <c r="AD112" s="16">
        <f t="shared" si="39"/>
        <v>6.0411556558747664E-2</v>
      </c>
      <c r="AE112" s="16">
        <f t="shared" si="40"/>
        <v>3.0196822811806119E-3</v>
      </c>
      <c r="AF112" s="16">
        <f t="shared" si="41"/>
        <v>2.4358168864456789E-4</v>
      </c>
      <c r="AG112" s="16">
        <f t="shared" si="42"/>
        <v>1.8195313473469409E-5</v>
      </c>
      <c r="AH112" s="16">
        <f t="shared" si="43"/>
        <v>59181.722896400002</v>
      </c>
      <c r="AI112" s="16">
        <f t="shared" si="44"/>
        <v>51983.317770595982</v>
      </c>
      <c r="AJ112" s="16">
        <f t="shared" si="56"/>
        <v>7.5586384690181339</v>
      </c>
      <c r="AK112" s="16">
        <f t="shared" si="62"/>
        <v>50032.510689775881</v>
      </c>
      <c r="AL112" s="16">
        <f t="shared" si="63"/>
        <v>3.8990789267322287E-2</v>
      </c>
      <c r="AM112" s="16">
        <f t="shared" si="64"/>
        <v>1.520281647688735E-3</v>
      </c>
      <c r="AN112" s="16">
        <v>1.53</v>
      </c>
      <c r="AO112" s="16">
        <f t="shared" si="57"/>
        <v>-2.27622920351644</v>
      </c>
      <c r="AP112" s="16">
        <f t="shared" si="58"/>
        <v>6.0286384690181336</v>
      </c>
    </row>
    <row r="113" spans="1:42" x14ac:dyDescent="0.3">
      <c r="A113" s="2">
        <v>44476</v>
      </c>
      <c r="B113" s="4">
        <v>2.2768079999999999</v>
      </c>
      <c r="C113" s="6">
        <v>53817.3</v>
      </c>
      <c r="D113" s="6">
        <v>0.24289189999999999</v>
      </c>
      <c r="E113" s="6">
        <v>4.7194000000000003</v>
      </c>
      <c r="F113" s="6">
        <v>54.22</v>
      </c>
      <c r="G113" s="6">
        <v>3587.98</v>
      </c>
      <c r="H113" s="6">
        <v>178.6</v>
      </c>
      <c r="I113" s="6">
        <v>14.925240000000001</v>
      </c>
      <c r="J113" s="10">
        <v>1.0674999999999999</v>
      </c>
      <c r="K113" s="16">
        <f t="shared" si="45"/>
        <v>6841.001153014553</v>
      </c>
      <c r="L113" s="16">
        <f t="shared" si="46"/>
        <v>6389.2026407968988</v>
      </c>
      <c r="M113" s="16">
        <f t="shared" si="47"/>
        <v>3526.7514160249752</v>
      </c>
      <c r="N113" s="16">
        <f t="shared" si="48"/>
        <v>4401.7034364137489</v>
      </c>
      <c r="O113" s="16">
        <f t="shared" si="49"/>
        <v>4393.626600195691</v>
      </c>
      <c r="P113" s="16">
        <f t="shared" si="50"/>
        <v>6834.0723628466676</v>
      </c>
      <c r="Q113" s="16">
        <f t="shared" si="51"/>
        <v>4862.010080980278</v>
      </c>
      <c r="R113" s="16">
        <f t="shared" si="52"/>
        <v>13723.614597289728</v>
      </c>
      <c r="S113" s="16">
        <f t="shared" si="53"/>
        <v>5708.7522427906433</v>
      </c>
      <c r="T113" s="16">
        <f t="shared" si="54"/>
        <v>56680.734530353177</v>
      </c>
      <c r="U113" s="16">
        <f t="shared" si="55"/>
        <v>0.39878583918431243</v>
      </c>
      <c r="V113" s="16">
        <f t="shared" si="61"/>
        <v>51031.396001550711</v>
      </c>
      <c r="W113" s="16">
        <f t="shared" si="59"/>
        <v>0.11070319394419069</v>
      </c>
      <c r="X113" s="17">
        <f t="shared" si="60"/>
        <v>1.2255197149445098E-2</v>
      </c>
      <c r="Y113" s="16">
        <f t="shared" si="34"/>
        <v>3.9485872548377618E-5</v>
      </c>
      <c r="Z113" s="16">
        <f t="shared" si="35"/>
        <v>0.93333432098701474</v>
      </c>
      <c r="AA113" s="16">
        <f t="shared" si="36"/>
        <v>4.2123879600007031E-6</v>
      </c>
      <c r="AB113" s="16">
        <f t="shared" si="37"/>
        <v>8.1846878131495215E-5</v>
      </c>
      <c r="AC113" s="16">
        <f t="shared" si="38"/>
        <v>9.403182040703627E-4</v>
      </c>
      <c r="AD113" s="16">
        <f t="shared" si="39"/>
        <v>6.2225062888977875E-2</v>
      </c>
      <c r="AE113" s="16">
        <f t="shared" si="40"/>
        <v>3.097396371209273E-3</v>
      </c>
      <c r="AF113" s="16">
        <f t="shared" si="41"/>
        <v>2.5884313670452127E-4</v>
      </c>
      <c r="AG113" s="16">
        <f t="shared" si="42"/>
        <v>1.8513273383347699E-5</v>
      </c>
      <c r="AH113" s="16">
        <f t="shared" si="43"/>
        <v>57661.331839900005</v>
      </c>
      <c r="AI113" s="16">
        <f t="shared" si="44"/>
        <v>50453.403973295703</v>
      </c>
      <c r="AJ113" s="16">
        <f t="shared" si="56"/>
        <v>-2.9872638266851586</v>
      </c>
      <c r="AK113" s="16">
        <f t="shared" si="62"/>
        <v>50524.69269946131</v>
      </c>
      <c r="AL113" s="16">
        <f t="shared" si="63"/>
        <v>-1.4109680308133177E-3</v>
      </c>
      <c r="AM113" s="16">
        <f t="shared" si="64"/>
        <v>1.9908307839772114E-6</v>
      </c>
      <c r="AN113" s="16">
        <v>1.58</v>
      </c>
      <c r="AO113" s="16">
        <f t="shared" si="57"/>
        <v>-1.1812141608156876</v>
      </c>
      <c r="AP113" s="16">
        <f t="shared" si="58"/>
        <v>-4.5672638266851582</v>
      </c>
    </row>
    <row r="114" spans="1:42" x14ac:dyDescent="0.3">
      <c r="A114" s="2">
        <v>44477</v>
      </c>
      <c r="B114" s="4">
        <v>2.2334749999999999</v>
      </c>
      <c r="C114" s="6">
        <v>53960.5</v>
      </c>
      <c r="D114" s="6">
        <v>0.24408650000000001</v>
      </c>
      <c r="E114" s="6">
        <v>4.6463000000000001</v>
      </c>
      <c r="F114" s="6">
        <v>53.674999999999997</v>
      </c>
      <c r="G114" s="6">
        <v>3561.07</v>
      </c>
      <c r="H114" s="6">
        <v>175.94</v>
      </c>
      <c r="I114" s="6">
        <v>14.005331</v>
      </c>
      <c r="J114" s="10">
        <v>1.0630900000000001</v>
      </c>
      <c r="K114" s="16">
        <f t="shared" si="45"/>
        <v>6710.8008449676818</v>
      </c>
      <c r="L114" s="16">
        <f t="shared" si="46"/>
        <v>6406.2033788153813</v>
      </c>
      <c r="M114" s="16">
        <f t="shared" si="47"/>
        <v>3544.0968163515549</v>
      </c>
      <c r="N114" s="16">
        <f t="shared" si="48"/>
        <v>4333.5243201697676</v>
      </c>
      <c r="O114" s="16">
        <f t="shared" si="49"/>
        <v>4349.4634408982611</v>
      </c>
      <c r="P114" s="16">
        <f t="shared" si="50"/>
        <v>6782.816534418359</v>
      </c>
      <c r="Q114" s="16">
        <f t="shared" si="51"/>
        <v>4789.5971648805717</v>
      </c>
      <c r="R114" s="16">
        <f t="shared" si="52"/>
        <v>12877.767121431503</v>
      </c>
      <c r="S114" s="16">
        <f t="shared" si="53"/>
        <v>5685.1685450007553</v>
      </c>
      <c r="T114" s="16">
        <f t="shared" si="54"/>
        <v>55479.43816693384</v>
      </c>
      <c r="U114" s="16">
        <f t="shared" si="55"/>
        <v>-2.1421905361863924</v>
      </c>
      <c r="V114" s="16">
        <f t="shared" si="61"/>
        <v>51318.366463833496</v>
      </c>
      <c r="W114" s="16">
        <f t="shared" si="59"/>
        <v>8.1083479265320155E-2</v>
      </c>
      <c r="X114" s="17">
        <f t="shared" si="60"/>
        <v>6.5745306097696032E-3</v>
      </c>
      <c r="Y114" s="16">
        <f t="shared" si="34"/>
        <v>3.8659242458317147E-5</v>
      </c>
      <c r="Z114" s="16">
        <f t="shared" si="35"/>
        <v>0.93400286668622778</v>
      </c>
      <c r="AA114" s="16">
        <f t="shared" si="36"/>
        <v>4.2248958167438762E-6</v>
      </c>
      <c r="AB114" s="16">
        <f t="shared" si="37"/>
        <v>8.0422855968425422E-5</v>
      </c>
      <c r="AC114" s="16">
        <f t="shared" si="38"/>
        <v>9.2906114415884351E-4</v>
      </c>
      <c r="AD114" s="16">
        <f t="shared" si="39"/>
        <v>6.1638598390866009E-2</v>
      </c>
      <c r="AE114" s="16">
        <f t="shared" si="40"/>
        <v>3.0453473256321739E-3</v>
      </c>
      <c r="AF114" s="16">
        <f t="shared" si="41"/>
        <v>2.4241842278869717E-4</v>
      </c>
      <c r="AG114" s="16">
        <f t="shared" si="42"/>
        <v>1.8401036082791339E-5</v>
      </c>
      <c r="AH114" s="16">
        <f t="shared" si="43"/>
        <v>57773.377282500012</v>
      </c>
      <c r="AI114" s="16">
        <f t="shared" si="44"/>
        <v>50619.350592915951</v>
      </c>
      <c r="AJ114" s="16">
        <f t="shared" si="56"/>
        <v>0.32837092339236185</v>
      </c>
      <c r="AK114" s="16">
        <f t="shared" si="62"/>
        <v>50992.349769334774</v>
      </c>
      <c r="AL114" s="16">
        <f t="shared" si="63"/>
        <v>-7.314806595618656E-3</v>
      </c>
      <c r="AM114" s="16">
        <f t="shared" si="64"/>
        <v>5.3506395531306193E-5</v>
      </c>
      <c r="AN114" s="16">
        <v>1.61</v>
      </c>
      <c r="AO114" s="16">
        <f t="shared" si="57"/>
        <v>-3.7521905361863928</v>
      </c>
      <c r="AP114" s="16">
        <f t="shared" si="58"/>
        <v>-1.2816290766076381</v>
      </c>
    </row>
    <row r="115" spans="1:42" x14ac:dyDescent="0.3">
      <c r="A115" s="2">
        <v>44478</v>
      </c>
      <c r="B115" s="4">
        <v>2.2666849999999998</v>
      </c>
      <c r="C115" s="6">
        <v>54960.2</v>
      </c>
      <c r="D115" s="6">
        <v>0.2465707</v>
      </c>
      <c r="E115" s="6">
        <v>4.9832999999999998</v>
      </c>
      <c r="F115" s="6">
        <v>55.557000000000002</v>
      </c>
      <c r="G115" s="6">
        <v>3574.13</v>
      </c>
      <c r="H115" s="6">
        <v>179.76</v>
      </c>
      <c r="I115" s="6">
        <v>14.083316999999999</v>
      </c>
      <c r="J115" s="10">
        <v>1.16048</v>
      </c>
      <c r="K115" s="16">
        <f t="shared" si="45"/>
        <v>6810.5851255445305</v>
      </c>
      <c r="L115" s="16">
        <f t="shared" si="46"/>
        <v>6524.8880003033537</v>
      </c>
      <c r="M115" s="16">
        <f t="shared" si="47"/>
        <v>3580.1670017619749</v>
      </c>
      <c r="N115" s="16">
        <f t="shared" si="48"/>
        <v>4647.8384402001593</v>
      </c>
      <c r="O115" s="16">
        <f t="shared" si="49"/>
        <v>4501.9681487840653</v>
      </c>
      <c r="P115" s="16">
        <f t="shared" si="50"/>
        <v>6807.6920869740525</v>
      </c>
      <c r="Q115" s="16">
        <f t="shared" si="51"/>
        <v>4893.5886458959394</v>
      </c>
      <c r="R115" s="16">
        <f t="shared" si="52"/>
        <v>12949.474498196249</v>
      </c>
      <c r="S115" s="16">
        <f t="shared" si="53"/>
        <v>6205.988573970666</v>
      </c>
      <c r="T115" s="16">
        <f t="shared" si="54"/>
        <v>56922.19052163099</v>
      </c>
      <c r="U115" s="16">
        <f t="shared" si="55"/>
        <v>2.5672788070381753</v>
      </c>
      <c r="V115" s="16">
        <f t="shared" si="61"/>
        <v>51679.90349982043</v>
      </c>
      <c r="W115" s="16">
        <f t="shared" si="59"/>
        <v>0.10143763178328642</v>
      </c>
      <c r="X115" s="17">
        <f t="shared" si="60"/>
        <v>1.02895931418016E-2</v>
      </c>
      <c r="Y115" s="16">
        <f t="shared" si="34"/>
        <v>3.855405609576601E-5</v>
      </c>
      <c r="Z115" s="16">
        <f t="shared" si="35"/>
        <v>0.93481830683774725</v>
      </c>
      <c r="AA115" s="16">
        <f t="shared" si="36"/>
        <v>4.1939222253521305E-6</v>
      </c>
      <c r="AB115" s="16">
        <f t="shared" si="37"/>
        <v>8.4760973731255453E-5</v>
      </c>
      <c r="AC115" s="16">
        <f t="shared" si="38"/>
        <v>9.4496928091573049E-4</v>
      </c>
      <c r="AD115" s="16">
        <f t="shared" si="39"/>
        <v>6.0792394405733564E-2</v>
      </c>
      <c r="AE115" s="16">
        <f t="shared" si="40"/>
        <v>3.0575387068670318E-3</v>
      </c>
      <c r="AF115" s="16">
        <f t="shared" si="41"/>
        <v>2.3954320676779309E-4</v>
      </c>
      <c r="AG115" s="16">
        <f t="shared" si="42"/>
        <v>1.9738609916249741E-5</v>
      </c>
      <c r="AH115" s="16">
        <f t="shared" si="43"/>
        <v>58792.387352699996</v>
      </c>
      <c r="AI115" s="16">
        <f t="shared" si="44"/>
        <v>51595.687058180141</v>
      </c>
      <c r="AJ115" s="16">
        <f t="shared" si="56"/>
        <v>1.9104158877007873</v>
      </c>
      <c r="AK115" s="16">
        <f t="shared" si="62"/>
        <v>51495.578000519628</v>
      </c>
      <c r="AL115" s="16">
        <f t="shared" si="63"/>
        <v>1.9440321197968249E-3</v>
      </c>
      <c r="AM115" s="16">
        <f t="shared" si="64"/>
        <v>3.7792608828017363E-6</v>
      </c>
      <c r="AN115" s="16">
        <f>AN114</f>
        <v>1.61</v>
      </c>
      <c r="AO115" s="16">
        <f t="shared" si="57"/>
        <v>0.95727880703817525</v>
      </c>
      <c r="AP115" s="16">
        <f t="shared" si="58"/>
        <v>0.3004158877007872</v>
      </c>
    </row>
    <row r="116" spans="1:42" x14ac:dyDescent="0.3">
      <c r="A116" s="2">
        <v>44479</v>
      </c>
      <c r="B116" s="4">
        <v>2.1902900000000001</v>
      </c>
      <c r="C116" s="6">
        <v>54677.5</v>
      </c>
      <c r="D116" s="6">
        <v>0.22908780000000001</v>
      </c>
      <c r="E116" s="6">
        <v>4.5815000000000001</v>
      </c>
      <c r="F116" s="6">
        <v>52.978000000000002</v>
      </c>
      <c r="G116" s="6">
        <v>3415.68</v>
      </c>
      <c r="H116" s="6">
        <v>174.96</v>
      </c>
      <c r="I116" s="6">
        <v>12.879034000000001</v>
      </c>
      <c r="J116" s="10">
        <v>1.1362099999999999</v>
      </c>
      <c r="K116" s="16">
        <f t="shared" si="45"/>
        <v>6581.0452244705066</v>
      </c>
      <c r="L116" s="16">
        <f t="shared" si="46"/>
        <v>6491.3257891453568</v>
      </c>
      <c r="M116" s="16">
        <f t="shared" si="47"/>
        <v>3326.3180988910967</v>
      </c>
      <c r="N116" s="16">
        <f t="shared" si="48"/>
        <v>4273.086471570452</v>
      </c>
      <c r="O116" s="16">
        <f t="shared" si="49"/>
        <v>4292.983216989438</v>
      </c>
      <c r="P116" s="16">
        <f t="shared" si="50"/>
        <v>6505.8903027129763</v>
      </c>
      <c r="Q116" s="16">
        <f t="shared" si="51"/>
        <v>4762.918722106996</v>
      </c>
      <c r="R116" s="16">
        <f t="shared" si="52"/>
        <v>11842.147865052135</v>
      </c>
      <c r="S116" s="16">
        <f t="shared" si="53"/>
        <v>6076.198019467126</v>
      </c>
      <c r="T116" s="16">
        <f t="shared" si="54"/>
        <v>54151.913710406086</v>
      </c>
      <c r="U116" s="16">
        <f t="shared" si="55"/>
        <v>-4.989194296322438</v>
      </c>
      <c r="V116" s="16">
        <f t="shared" si="61"/>
        <v>51839.388029535636</v>
      </c>
      <c r="W116" s="16">
        <f t="shared" si="59"/>
        <v>4.4609432494706204E-2</v>
      </c>
      <c r="X116" s="17">
        <f t="shared" si="60"/>
        <v>1.9900014674997498E-3</v>
      </c>
      <c r="Y116" s="16">
        <f t="shared" si="34"/>
        <v>3.7542164560304986E-5</v>
      </c>
      <c r="Z116" s="16">
        <f t="shared" si="35"/>
        <v>0.93718717738111201</v>
      </c>
      <c r="AA116" s="16">
        <f t="shared" si="36"/>
        <v>3.9266270157642305E-6</v>
      </c>
      <c r="AB116" s="16">
        <f t="shared" si="37"/>
        <v>7.8528152405862837E-5</v>
      </c>
      <c r="AC116" s="16">
        <f t="shared" si="38"/>
        <v>9.0805728651267078E-4</v>
      </c>
      <c r="AD116" s="16">
        <f t="shared" si="39"/>
        <v>5.8545681460145702E-2</v>
      </c>
      <c r="AE116" s="16">
        <f t="shared" si="40"/>
        <v>2.9988618454501281E-3</v>
      </c>
      <c r="AF116" s="16">
        <f t="shared" si="41"/>
        <v>2.2075013528152117E-4</v>
      </c>
      <c r="AG116" s="16">
        <f t="shared" si="42"/>
        <v>1.9474947516111623E-5</v>
      </c>
      <c r="AH116" s="16">
        <f t="shared" si="43"/>
        <v>58342.134121799994</v>
      </c>
      <c r="AI116" s="16">
        <f t="shared" si="44"/>
        <v>51443.601300513576</v>
      </c>
      <c r="AJ116" s="16">
        <f t="shared" si="56"/>
        <v>-0.2951997641528798</v>
      </c>
      <c r="AK116" s="16">
        <f t="shared" si="62"/>
        <v>51937.291298666751</v>
      </c>
      <c r="AL116" s="16">
        <f t="shared" si="63"/>
        <v>-9.5055014577906626E-3</v>
      </c>
      <c r="AM116" s="16">
        <f t="shared" si="64"/>
        <v>9.0354557964060408E-5</v>
      </c>
      <c r="AN116">
        <f>(AN115+AN118)/2</f>
        <v>1.6</v>
      </c>
      <c r="AO116" s="16">
        <f t="shared" si="57"/>
        <v>-6.5891942963224377</v>
      </c>
      <c r="AP116" s="16">
        <f t="shared" si="58"/>
        <v>-1.8951997641528799</v>
      </c>
    </row>
    <row r="117" spans="1:42" x14ac:dyDescent="0.3">
      <c r="A117" s="2">
        <v>44480</v>
      </c>
      <c r="B117" s="4">
        <v>2.1717710000000001</v>
      </c>
      <c r="C117" s="6">
        <v>57499.5</v>
      </c>
      <c r="D117" s="6">
        <v>0.23143159999999999</v>
      </c>
      <c r="E117" s="6">
        <v>4.5544000000000002</v>
      </c>
      <c r="F117" s="6">
        <v>53.908000000000001</v>
      </c>
      <c r="G117" s="6">
        <v>3543.07</v>
      </c>
      <c r="H117" s="6">
        <v>179.26</v>
      </c>
      <c r="I117" s="6">
        <v>13.566844</v>
      </c>
      <c r="J117" s="10">
        <v>1.13802</v>
      </c>
      <c r="K117" s="16">
        <f t="shared" si="45"/>
        <v>6525.4021924921071</v>
      </c>
      <c r="L117" s="16">
        <f t="shared" si="46"/>
        <v>6826.3542995375328</v>
      </c>
      <c r="M117" s="16">
        <f t="shared" si="47"/>
        <v>3360.3496988286793</v>
      </c>
      <c r="N117" s="16">
        <f t="shared" si="48"/>
        <v>4247.8107663691953</v>
      </c>
      <c r="O117" s="16">
        <f t="shared" si="49"/>
        <v>4368.3442044144103</v>
      </c>
      <c r="P117" s="16">
        <f t="shared" si="50"/>
        <v>6748.5316993492561</v>
      </c>
      <c r="Q117" s="16">
        <f t="shared" si="51"/>
        <v>4879.9771955012575</v>
      </c>
      <c r="R117" s="16">
        <f t="shared" si="52"/>
        <v>12474.582543232307</v>
      </c>
      <c r="S117" s="16">
        <f t="shared" si="53"/>
        <v>6085.8774963378064</v>
      </c>
      <c r="T117" s="16">
        <f t="shared" si="54"/>
        <v>55517.230096062558</v>
      </c>
      <c r="U117" s="16">
        <f t="shared" si="55"/>
        <v>2.4900111018471804</v>
      </c>
      <c r="V117" s="16">
        <f t="shared" si="61"/>
        <v>52076.668162859954</v>
      </c>
      <c r="W117" s="16">
        <f t="shared" si="59"/>
        <v>6.606724382679198E-2</v>
      </c>
      <c r="X117" s="17">
        <f t="shared" si="60"/>
        <v>4.3648807068687829E-3</v>
      </c>
      <c r="Y117" s="16">
        <f t="shared" si="34"/>
        <v>3.5430066910967358E-5</v>
      </c>
      <c r="Z117" s="16">
        <f t="shared" si="35"/>
        <v>0.93804141060322088</v>
      </c>
      <c r="AA117" s="16">
        <f t="shared" si="36"/>
        <v>3.7755532573702445E-6</v>
      </c>
      <c r="AB117" s="16">
        <f t="shared" si="37"/>
        <v>7.4300051312642886E-5</v>
      </c>
      <c r="AC117" s="16">
        <f t="shared" si="38"/>
        <v>8.7945001891839814E-4</v>
      </c>
      <c r="AD117" s="16">
        <f t="shared" si="39"/>
        <v>5.7801309240357812E-2</v>
      </c>
      <c r="AE117" s="16">
        <f t="shared" si="40"/>
        <v>2.9244307040014847E-3</v>
      </c>
      <c r="AF117" s="16">
        <f t="shared" si="41"/>
        <v>2.2132821125738213E-4</v>
      </c>
      <c r="AG117" s="16">
        <f t="shared" si="42"/>
        <v>1.8565550762957548E-5</v>
      </c>
      <c r="AH117" s="16">
        <f t="shared" si="43"/>
        <v>61297.400466600004</v>
      </c>
      <c r="AI117" s="16">
        <f t="shared" si="44"/>
        <v>54142.281256614973</v>
      </c>
      <c r="AJ117" s="16">
        <f t="shared" si="56"/>
        <v>5.1129332340343154</v>
      </c>
      <c r="AK117" s="16">
        <f t="shared" si="62"/>
        <v>52541.169309501151</v>
      </c>
      <c r="AL117" s="16">
        <f t="shared" si="63"/>
        <v>3.0473473814072304E-2</v>
      </c>
      <c r="AM117" s="16">
        <f t="shared" si="64"/>
        <v>9.2863260629695034E-4</v>
      </c>
      <c r="AN117" s="16">
        <f>AN118</f>
        <v>1.59</v>
      </c>
      <c r="AO117" s="16">
        <f t="shared" si="57"/>
        <v>0.90001110184718036</v>
      </c>
      <c r="AP117" s="16">
        <f t="shared" si="58"/>
        <v>3.5229332340343156</v>
      </c>
    </row>
    <row r="118" spans="1:42" x14ac:dyDescent="0.3">
      <c r="A118" s="2">
        <v>44481</v>
      </c>
      <c r="B118" s="4">
        <v>2.1177030000000001</v>
      </c>
      <c r="C118" s="6">
        <v>56010.1</v>
      </c>
      <c r="D118" s="6">
        <v>0.22607469999999999</v>
      </c>
      <c r="E118" s="6">
        <v>4.4885000000000002</v>
      </c>
      <c r="F118" s="6">
        <v>52.576000000000001</v>
      </c>
      <c r="G118" s="6">
        <v>3489.61</v>
      </c>
      <c r="H118" s="6">
        <v>172.44</v>
      </c>
      <c r="I118" s="6">
        <v>14.668896999999999</v>
      </c>
      <c r="J118" s="10">
        <v>1.1025400000000001</v>
      </c>
      <c r="K118" s="16">
        <f t="shared" si="45"/>
        <v>6362.9470138643128</v>
      </c>
      <c r="L118" s="16">
        <f t="shared" si="46"/>
        <v>6649.5323777168005</v>
      </c>
      <c r="M118" s="16">
        <f t="shared" si="47"/>
        <v>3282.5683703426153</v>
      </c>
      <c r="N118" s="16">
        <f t="shared" si="48"/>
        <v>4186.3469666362489</v>
      </c>
      <c r="O118" s="16">
        <f t="shared" si="49"/>
        <v>4260.4078224250952</v>
      </c>
      <c r="P118" s="16">
        <f t="shared" si="50"/>
        <v>6646.7057391940207</v>
      </c>
      <c r="Q118" s="16">
        <f t="shared" si="51"/>
        <v>4694.3170121178</v>
      </c>
      <c r="R118" s="16">
        <f t="shared" si="52"/>
        <v>13487.909674842045</v>
      </c>
      <c r="S118" s="16">
        <f t="shared" si="53"/>
        <v>5896.1383585633694</v>
      </c>
      <c r="T118" s="16">
        <f t="shared" si="54"/>
        <v>55466.873335702308</v>
      </c>
      <c r="U118" s="16">
        <f t="shared" si="55"/>
        <v>-9.0745903708395803E-2</v>
      </c>
      <c r="V118" s="16">
        <f t="shared" si="61"/>
        <v>52295.391077236884</v>
      </c>
      <c r="W118" s="16">
        <f t="shared" si="59"/>
        <v>6.0645540517736109E-2</v>
      </c>
      <c r="X118" s="17">
        <f t="shared" si="60"/>
        <v>3.677881584688372E-3</v>
      </c>
      <c r="Y118" s="16">
        <f t="shared" si="34"/>
        <v>3.5444312074066948E-5</v>
      </c>
      <c r="Z118" s="16">
        <f t="shared" si="35"/>
        <v>0.93744942690249611</v>
      </c>
      <c r="AA118" s="16">
        <f t="shared" si="36"/>
        <v>3.7838460911898702E-6</v>
      </c>
      <c r="AB118" s="16">
        <f t="shared" si="37"/>
        <v>7.5124696307484796E-5</v>
      </c>
      <c r="AC118" s="16">
        <f t="shared" si="38"/>
        <v>8.7997238121027528E-4</v>
      </c>
      <c r="AD118" s="16">
        <f t="shared" si="39"/>
        <v>5.840612487057191E-2</v>
      </c>
      <c r="AE118" s="16">
        <f t="shared" si="40"/>
        <v>2.8861540896207368E-3</v>
      </c>
      <c r="AF118" s="16">
        <f t="shared" si="41"/>
        <v>2.4551552462755366E-4</v>
      </c>
      <c r="AG118" s="16">
        <f t="shared" si="42"/>
        <v>1.8453377000524516E-5</v>
      </c>
      <c r="AH118" s="16">
        <f t="shared" si="43"/>
        <v>59747.329714700005</v>
      </c>
      <c r="AI118" s="16">
        <f t="shared" si="44"/>
        <v>52710.998731900909</v>
      </c>
      <c r="AJ118" s="16">
        <f t="shared" si="56"/>
        <v>-2.6791281187493072</v>
      </c>
      <c r="AK118" s="16">
        <f t="shared" si="62"/>
        <v>53006.082884030111</v>
      </c>
      <c r="AL118" s="16">
        <f t="shared" si="63"/>
        <v>-5.5669865810458975E-3</v>
      </c>
      <c r="AM118" s="16">
        <f t="shared" si="64"/>
        <v>3.0991339593545093E-5</v>
      </c>
      <c r="AN118" s="16">
        <v>1.59</v>
      </c>
      <c r="AO118" s="16">
        <f t="shared" si="57"/>
        <v>-1.6807459037083958</v>
      </c>
      <c r="AP118" s="16">
        <f t="shared" si="58"/>
        <v>-4.2691281187493075</v>
      </c>
    </row>
    <row r="119" spans="1:42" x14ac:dyDescent="0.3">
      <c r="A119" s="2">
        <v>44482</v>
      </c>
      <c r="B119" s="4">
        <v>2.1867920000000001</v>
      </c>
      <c r="C119" s="6">
        <v>57381.2</v>
      </c>
      <c r="D119" s="6">
        <v>0.23250109999999999</v>
      </c>
      <c r="E119" s="6">
        <v>4.5964999999999998</v>
      </c>
      <c r="F119" s="6">
        <v>53.247999999999998</v>
      </c>
      <c r="G119" s="6">
        <v>3605.87</v>
      </c>
      <c r="H119" s="6">
        <v>177.64</v>
      </c>
      <c r="I119" s="6">
        <v>14.984247999999999</v>
      </c>
      <c r="J119" s="10">
        <v>1.1268199999999999</v>
      </c>
      <c r="K119" s="16">
        <f t="shared" si="45"/>
        <v>6570.5349741405516</v>
      </c>
      <c r="L119" s="16">
        <f t="shared" si="46"/>
        <v>6812.3096954342745</v>
      </c>
      <c r="M119" s="16">
        <f t="shared" si="47"/>
        <v>3375.8786672275378</v>
      </c>
      <c r="N119" s="16">
        <f t="shared" si="48"/>
        <v>4287.0767143017747</v>
      </c>
      <c r="O119" s="16">
        <f t="shared" si="49"/>
        <v>4314.8622133386234</v>
      </c>
      <c r="P119" s="16">
        <f t="shared" si="50"/>
        <v>6868.147679479237</v>
      </c>
      <c r="Q119" s="16">
        <f t="shared" si="51"/>
        <v>4835.8760962224887</v>
      </c>
      <c r="R119" s="16">
        <f t="shared" si="52"/>
        <v>13777.871885625249</v>
      </c>
      <c r="S119" s="16">
        <f t="shared" si="53"/>
        <v>6025.9823908396747</v>
      </c>
      <c r="T119" s="16">
        <f t="shared" si="54"/>
        <v>56868.540316609411</v>
      </c>
      <c r="U119" s="16">
        <f t="shared" si="55"/>
        <v>2.4956328253646749</v>
      </c>
      <c r="V119" s="16">
        <f t="shared" si="61"/>
        <v>52590.432963648018</v>
      </c>
      <c r="W119" s="16">
        <f t="shared" si="59"/>
        <v>8.1347635147224234E-2</v>
      </c>
      <c r="X119" s="17">
        <f t="shared" si="60"/>
        <v>6.6174377440459111E-3</v>
      </c>
      <c r="Y119" s="16">
        <f t="shared" si="34"/>
        <v>3.5707923936354666E-5</v>
      </c>
      <c r="Z119" s="16">
        <f t="shared" si="35"/>
        <v>0.93697229776620472</v>
      </c>
      <c r="AA119" s="16">
        <f t="shared" si="36"/>
        <v>3.7964889179760991E-6</v>
      </c>
      <c r="AB119" s="16">
        <f t="shared" si="37"/>
        <v>7.5055822580956128E-5</v>
      </c>
      <c r="AC119" s="16">
        <f t="shared" si="38"/>
        <v>8.6948165795512936E-4</v>
      </c>
      <c r="AD119" s="16">
        <f t="shared" si="39"/>
        <v>5.8879917104316823E-2</v>
      </c>
      <c r="AE119" s="16">
        <f t="shared" si="40"/>
        <v>2.9006670995933965E-3</v>
      </c>
      <c r="AF119" s="16">
        <f t="shared" si="41"/>
        <v>2.4467639712760726E-4</v>
      </c>
      <c r="AG119" s="16">
        <f t="shared" si="42"/>
        <v>1.8399739367056018E-5</v>
      </c>
      <c r="AH119" s="16">
        <f t="shared" si="43"/>
        <v>61241.084861099996</v>
      </c>
      <c r="AI119" s="16">
        <f t="shared" si="44"/>
        <v>53977.473822921573</v>
      </c>
      <c r="AJ119" s="16">
        <f t="shared" si="56"/>
        <v>2.3742669743341347</v>
      </c>
      <c r="AK119" s="16">
        <f t="shared" si="62"/>
        <v>53537.373334163654</v>
      </c>
      <c r="AL119" s="16">
        <f t="shared" si="63"/>
        <v>8.2204348355110323E-3</v>
      </c>
      <c r="AM119" s="16">
        <f t="shared" si="64"/>
        <v>6.7575548884883294E-5</v>
      </c>
      <c r="AN119" s="16">
        <v>1.56</v>
      </c>
      <c r="AO119" s="16">
        <f t="shared" si="57"/>
        <v>0.93563282536467485</v>
      </c>
      <c r="AP119" s="16">
        <f t="shared" si="58"/>
        <v>0.81426697433413464</v>
      </c>
    </row>
    <row r="120" spans="1:42" x14ac:dyDescent="0.3">
      <c r="A120" s="2">
        <v>44483</v>
      </c>
      <c r="B120" s="4">
        <v>2.1717179999999998</v>
      </c>
      <c r="C120" s="6">
        <v>57377.599999999999</v>
      </c>
      <c r="D120" s="6">
        <v>0.23266339999999999</v>
      </c>
      <c r="E120" s="6">
        <v>4.609</v>
      </c>
      <c r="F120" s="6">
        <v>54.356999999999999</v>
      </c>
      <c r="G120" s="6">
        <v>3791.11</v>
      </c>
      <c r="H120" s="6">
        <v>181.26</v>
      </c>
      <c r="I120" s="6">
        <v>14.503449</v>
      </c>
      <c r="J120" s="10">
        <v>1.13371</v>
      </c>
      <c r="K120" s="16">
        <f t="shared" si="45"/>
        <v>6525.2429462749851</v>
      </c>
      <c r="L120" s="16">
        <f t="shared" si="46"/>
        <v>6811.8823025790616</v>
      </c>
      <c r="M120" s="16">
        <f t="shared" si="47"/>
        <v>3378.2352371865231</v>
      </c>
      <c r="N120" s="16">
        <f t="shared" si="48"/>
        <v>4298.7352499112112</v>
      </c>
      <c r="O120" s="16">
        <f t="shared" si="49"/>
        <v>4404.7281650099076</v>
      </c>
      <c r="P120" s="16">
        <f t="shared" si="50"/>
        <v>7220.9767266014951</v>
      </c>
      <c r="Q120" s="16">
        <f t="shared" si="51"/>
        <v>4934.4229970799843</v>
      </c>
      <c r="R120" s="16">
        <f t="shared" si="52"/>
        <v>13335.781830472884</v>
      </c>
      <c r="S120" s="16">
        <f t="shared" si="53"/>
        <v>6062.8285762755795</v>
      </c>
      <c r="T120" s="16">
        <f t="shared" si="54"/>
        <v>56972.834031391627</v>
      </c>
      <c r="U120" s="16">
        <f t="shared" si="55"/>
        <v>0.18322643161570629</v>
      </c>
      <c r="V120" s="16">
        <f t="shared" si="61"/>
        <v>52873.168516405669</v>
      </c>
      <c r="W120" s="16">
        <f t="shared" si="59"/>
        <v>7.7537730951643263E-2</v>
      </c>
      <c r="X120" s="17">
        <f t="shared" si="60"/>
        <v>6.0120997211294174E-3</v>
      </c>
      <c r="Y120" s="16">
        <f t="shared" si="34"/>
        <v>3.5354466180135253E-5</v>
      </c>
      <c r="Z120" s="16">
        <f t="shared" si="35"/>
        <v>0.93407819003080916</v>
      </c>
      <c r="AA120" s="16">
        <f t="shared" si="36"/>
        <v>3.7876419989405996E-6</v>
      </c>
      <c r="AB120" s="16">
        <f t="shared" si="37"/>
        <v>7.5032179419355277E-5</v>
      </c>
      <c r="AC120" s="16">
        <f t="shared" si="38"/>
        <v>8.8490435597697874E-4</v>
      </c>
      <c r="AD120" s="16">
        <f t="shared" si="39"/>
        <v>6.1717345567045348E-2</v>
      </c>
      <c r="AE120" s="16">
        <f t="shared" si="40"/>
        <v>2.9508207510419476E-3</v>
      </c>
      <c r="AF120" s="16">
        <f t="shared" si="41"/>
        <v>2.3610878445811864E-4</v>
      </c>
      <c r="AG120" s="16">
        <f t="shared" si="42"/>
        <v>1.8456223069975541E-5</v>
      </c>
      <c r="AH120" s="16">
        <f t="shared" si="43"/>
        <v>61426.977540400003</v>
      </c>
      <c r="AI120" s="16">
        <f t="shared" si="44"/>
        <v>53829.728837580034</v>
      </c>
      <c r="AJ120" s="16">
        <f t="shared" si="56"/>
        <v>-0.27409129295857781</v>
      </c>
      <c r="AK120" s="16">
        <f t="shared" si="62"/>
        <v>54046.380057146642</v>
      </c>
      <c r="AL120" s="16">
        <f t="shared" si="63"/>
        <v>-4.0086166610516435E-3</v>
      </c>
      <c r="AM120" s="16">
        <f t="shared" si="64"/>
        <v>1.6069007535260828E-5</v>
      </c>
      <c r="AN120" s="16">
        <v>1.52</v>
      </c>
      <c r="AO120" s="16">
        <f t="shared" si="57"/>
        <v>-1.3367735683842938</v>
      </c>
      <c r="AP120" s="16">
        <f t="shared" si="58"/>
        <v>-1.7940912929585777</v>
      </c>
    </row>
    <row r="121" spans="1:42" x14ac:dyDescent="0.3">
      <c r="A121" s="2">
        <v>44484</v>
      </c>
      <c r="B121" s="4">
        <v>2.2165550000000001</v>
      </c>
      <c r="C121" s="6">
        <v>61656.2</v>
      </c>
      <c r="D121" s="6">
        <v>0.23382069999999999</v>
      </c>
      <c r="E121" s="6">
        <v>4.6460999999999997</v>
      </c>
      <c r="F121" s="6">
        <v>54.491</v>
      </c>
      <c r="G121" s="6">
        <v>3866.99</v>
      </c>
      <c r="H121" s="6">
        <v>189.44</v>
      </c>
      <c r="I121" s="6">
        <v>13.913373999999999</v>
      </c>
      <c r="J121" s="10">
        <v>1.1398200000000001</v>
      </c>
      <c r="K121" s="16">
        <f t="shared" si="45"/>
        <v>6659.9622413133529</v>
      </c>
      <c r="L121" s="16">
        <f t="shared" si="46"/>
        <v>7319.8387110000267</v>
      </c>
      <c r="M121" s="16">
        <f t="shared" si="47"/>
        <v>3395.0390474978826</v>
      </c>
      <c r="N121" s="16">
        <f t="shared" si="48"/>
        <v>4333.3377836000163</v>
      </c>
      <c r="O121" s="16">
        <f t="shared" si="49"/>
        <v>4415.5866298646888</v>
      </c>
      <c r="P121" s="16">
        <f t="shared" si="50"/>
        <v>7365.5063535483578</v>
      </c>
      <c r="Q121" s="16">
        <f t="shared" si="51"/>
        <v>5157.1063255369754</v>
      </c>
      <c r="R121" s="16">
        <f t="shared" si="52"/>
        <v>12793.213544569559</v>
      </c>
      <c r="S121" s="16">
        <f t="shared" si="53"/>
        <v>6095.5034954357207</v>
      </c>
      <c r="T121" s="16">
        <f t="shared" si="54"/>
        <v>57535.094132366576</v>
      </c>
      <c r="U121" s="16">
        <f t="shared" si="55"/>
        <v>0.98205360767305272</v>
      </c>
      <c r="V121" s="16">
        <f t="shared" si="61"/>
        <v>53173.93791098379</v>
      </c>
      <c r="W121" s="16">
        <f t="shared" si="59"/>
        <v>8.2016799821815159E-2</v>
      </c>
      <c r="X121" s="17">
        <f t="shared" si="60"/>
        <v>6.7267554530116994E-3</v>
      </c>
      <c r="Y121" s="16">
        <f t="shared" si="34"/>
        <v>3.3691739966663898E-5</v>
      </c>
      <c r="Z121" s="16">
        <f t="shared" si="35"/>
        <v>0.93717713196046215</v>
      </c>
      <c r="AA121" s="16">
        <f t="shared" si="36"/>
        <v>3.554085607270439E-6</v>
      </c>
      <c r="AB121" s="16">
        <f t="shared" si="37"/>
        <v>7.0620937923542216E-5</v>
      </c>
      <c r="AC121" s="16">
        <f t="shared" si="38"/>
        <v>8.2826575587949865E-4</v>
      </c>
      <c r="AD121" s="16">
        <f t="shared" si="39"/>
        <v>5.8778429379685866E-2</v>
      </c>
      <c r="AE121" s="16">
        <f t="shared" si="40"/>
        <v>2.879496885610692E-3</v>
      </c>
      <c r="AF121" s="16">
        <f t="shared" si="41"/>
        <v>2.1148393740148214E-4</v>
      </c>
      <c r="AG121" s="16">
        <f t="shared" si="42"/>
        <v>1.7325317462820837E-5</v>
      </c>
      <c r="AH121" s="16">
        <f t="shared" si="43"/>
        <v>65789.270669699996</v>
      </c>
      <c r="AI121" s="16">
        <f t="shared" si="44"/>
        <v>58010.670272952317</v>
      </c>
      <c r="AJ121" s="16">
        <f t="shared" si="56"/>
        <v>7.4801068673839639</v>
      </c>
      <c r="AK121" s="16">
        <f t="shared" si="62"/>
        <v>54803.985903117828</v>
      </c>
      <c r="AL121" s="16">
        <f t="shared" si="63"/>
        <v>5.8511882247091432E-2</v>
      </c>
      <c r="AM121" s="16">
        <f t="shared" si="64"/>
        <v>3.4236403640974934E-3</v>
      </c>
      <c r="AN121" s="16">
        <v>1.59</v>
      </c>
      <c r="AO121" s="16">
        <f t="shared" si="57"/>
        <v>-0.60794639232694736</v>
      </c>
      <c r="AP121" s="16">
        <f t="shared" si="58"/>
        <v>5.8901068673839641</v>
      </c>
    </row>
    <row r="122" spans="1:42" x14ac:dyDescent="0.3">
      <c r="A122" s="2">
        <v>44485</v>
      </c>
      <c r="B122" s="4">
        <v>2.1772589999999998</v>
      </c>
      <c r="C122" s="6">
        <v>60873.4</v>
      </c>
      <c r="D122" s="6">
        <v>0.23691100000000001</v>
      </c>
      <c r="E122" s="6">
        <v>4.5655999999999999</v>
      </c>
      <c r="F122" s="6">
        <v>54.072000000000003</v>
      </c>
      <c r="G122" s="6">
        <v>3826.11</v>
      </c>
      <c r="H122" s="6">
        <v>185.93</v>
      </c>
      <c r="I122" s="6">
        <v>14.111928000000001</v>
      </c>
      <c r="J122" s="10">
        <v>1.1333299999999999</v>
      </c>
      <c r="K122" s="16">
        <f t="shared" si="45"/>
        <v>6541.8916875780969</v>
      </c>
      <c r="L122" s="16">
        <f t="shared" si="46"/>
        <v>7226.9045090386535</v>
      </c>
      <c r="M122" s="16">
        <f t="shared" si="47"/>
        <v>3439.909707659634</v>
      </c>
      <c r="N122" s="16">
        <f t="shared" si="48"/>
        <v>4258.2568142752489</v>
      </c>
      <c r="O122" s="16">
        <f t="shared" si="49"/>
        <v>4381.6336688635456</v>
      </c>
      <c r="P122" s="16">
        <f t="shared" si="50"/>
        <v>7287.6416836803064</v>
      </c>
      <c r="Q122" s="16">
        <f t="shared" si="51"/>
        <v>5061.553943766311</v>
      </c>
      <c r="R122" s="16">
        <f t="shared" si="52"/>
        <v>12975.782037454785</v>
      </c>
      <c r="S122" s="16">
        <f t="shared" si="53"/>
        <v>6060.7964209104639</v>
      </c>
      <c r="T122" s="16">
        <f t="shared" si="54"/>
        <v>57234.370473227034</v>
      </c>
      <c r="U122" s="16">
        <f t="shared" si="55"/>
        <v>-0.52404940355565111</v>
      </c>
      <c r="V122" s="16">
        <f t="shared" si="61"/>
        <v>53435.901302096259</v>
      </c>
      <c r="W122" s="16">
        <f t="shared" si="59"/>
        <v>7.1084590669789324E-2</v>
      </c>
      <c r="X122" s="17">
        <f t="shared" si="60"/>
        <v>5.0530190306914994E-3</v>
      </c>
      <c r="Y122" s="16">
        <f t="shared" si="34"/>
        <v>3.3516021886261313E-5</v>
      </c>
      <c r="Z122" s="16">
        <f t="shared" si="35"/>
        <v>0.93706546014559577</v>
      </c>
      <c r="AA122" s="16">
        <f t="shared" si="36"/>
        <v>3.6469314220752123E-6</v>
      </c>
      <c r="AB122" s="16">
        <f t="shared" si="37"/>
        <v>7.0281371910238825E-5</v>
      </c>
      <c r="AC122" s="16">
        <f t="shared" si="38"/>
        <v>8.3236690510128653E-4</v>
      </c>
      <c r="AD122" s="16">
        <f t="shared" si="39"/>
        <v>5.8897901673270518E-2</v>
      </c>
      <c r="AE122" s="16">
        <f t="shared" si="40"/>
        <v>2.8621463727156789E-3</v>
      </c>
      <c r="AF122" s="16">
        <f t="shared" si="41"/>
        <v>2.1723446209447012E-4</v>
      </c>
      <c r="AG122" s="16">
        <f t="shared" si="42"/>
        <v>1.7446116003817889E-5</v>
      </c>
      <c r="AH122" s="16">
        <f t="shared" si="43"/>
        <v>64961.737027999996</v>
      </c>
      <c r="AI122" s="16">
        <f t="shared" si="44"/>
        <v>57268.291078899383</v>
      </c>
      <c r="AJ122" s="16">
        <f t="shared" si="56"/>
        <v>-1.2879877614607107</v>
      </c>
      <c r="AK122" s="16">
        <f t="shared" si="62"/>
        <v>55459.324685368287</v>
      </c>
      <c r="AL122" s="16">
        <f t="shared" si="63"/>
        <v>3.2617894353992233E-2</v>
      </c>
      <c r="AM122" s="16">
        <f t="shared" si="64"/>
        <v>1.0639270320881983E-3</v>
      </c>
      <c r="AN122" s="16">
        <f>AN121</f>
        <v>1.59</v>
      </c>
      <c r="AO122" s="16">
        <f t="shared" si="57"/>
        <v>-2.1140494035556512</v>
      </c>
      <c r="AP122" s="16">
        <f t="shared" si="58"/>
        <v>-2.8779877614607106</v>
      </c>
    </row>
    <row r="123" spans="1:42" x14ac:dyDescent="0.3">
      <c r="A123" s="2">
        <v>44486</v>
      </c>
      <c r="B123" s="4">
        <v>2.1552570000000002</v>
      </c>
      <c r="C123" s="6">
        <v>61526.5</v>
      </c>
      <c r="D123" s="6">
        <v>0.2376336</v>
      </c>
      <c r="E123" s="6">
        <v>4.4109999999999996</v>
      </c>
      <c r="F123" s="6">
        <v>53.100999999999999</v>
      </c>
      <c r="G123" s="6">
        <v>3845.48</v>
      </c>
      <c r="H123" s="6">
        <v>183.7</v>
      </c>
      <c r="I123" s="6">
        <v>13.783329999999999</v>
      </c>
      <c r="J123" s="10">
        <v>1.0919399999999999</v>
      </c>
      <c r="K123" s="16">
        <f t="shared" si="45"/>
        <v>6475.7834749538333</v>
      </c>
      <c r="L123" s="16">
        <f t="shared" si="46"/>
        <v>7304.4406961885934</v>
      </c>
      <c r="M123" s="16">
        <f t="shared" si="47"/>
        <v>3450.4017437185539</v>
      </c>
      <c r="N123" s="16">
        <f t="shared" si="48"/>
        <v>4114.0640458577454</v>
      </c>
      <c r="O123" s="16">
        <f t="shared" si="49"/>
        <v>4302.9503153262895</v>
      </c>
      <c r="P123" s="16">
        <f t="shared" si="50"/>
        <v>7324.5359756407797</v>
      </c>
      <c r="Q123" s="16">
        <f t="shared" si="51"/>
        <v>5000.8468750060301</v>
      </c>
      <c r="R123" s="16">
        <f t="shared" si="52"/>
        <v>12673.639337609406</v>
      </c>
      <c r="S123" s="16">
        <f t="shared" si="53"/>
        <v>5839.4519194312088</v>
      </c>
      <c r="T123" s="16">
        <f t="shared" si="54"/>
        <v>56486.114383732442</v>
      </c>
      <c r="U123" s="16">
        <f t="shared" si="55"/>
        <v>-1.3159755499371961</v>
      </c>
      <c r="V123" s="16">
        <f t="shared" si="61"/>
        <v>53632.68924284698</v>
      </c>
      <c r="W123" s="16">
        <f t="shared" si="59"/>
        <v>5.3203096491493282E-2</v>
      </c>
      <c r="X123" s="17">
        <f t="shared" si="60"/>
        <v>2.8305694762831447E-3</v>
      </c>
      <c r="Y123" s="16">
        <f t="shared" si="34"/>
        <v>3.2839279120183091E-5</v>
      </c>
      <c r="Z123" s="16">
        <f t="shared" si="35"/>
        <v>0.93746866697936482</v>
      </c>
      <c r="AA123" s="16">
        <f t="shared" si="36"/>
        <v>3.6207821706339153E-6</v>
      </c>
      <c r="AB123" s="16">
        <f t="shared" si="37"/>
        <v>6.7209646088205532E-5</v>
      </c>
      <c r="AC123" s="16">
        <f t="shared" si="38"/>
        <v>8.0909077690541884E-4</v>
      </c>
      <c r="AD123" s="16">
        <f t="shared" si="39"/>
        <v>5.859291540223819E-2</v>
      </c>
      <c r="AE123" s="16">
        <f t="shared" si="40"/>
        <v>2.7990052111546947E-3</v>
      </c>
      <c r="AF123" s="16">
        <f t="shared" si="41"/>
        <v>2.1001422154090819E-4</v>
      </c>
      <c r="AG123" s="16">
        <f t="shared" si="42"/>
        <v>1.6637701416811416E-5</v>
      </c>
      <c r="AH123" s="16">
        <f t="shared" si="43"/>
        <v>65630.460160600007</v>
      </c>
      <c r="AI123" s="16">
        <f t="shared" si="44"/>
        <v>57905.044244975477</v>
      </c>
      <c r="AJ123" s="16">
        <f t="shared" si="56"/>
        <v>1.1057414497308526</v>
      </c>
      <c r="AK123" s="16">
        <f t="shared" si="62"/>
        <v>56115.526974092914</v>
      </c>
      <c r="AL123" s="16">
        <f t="shared" si="63"/>
        <v>3.1889877318780895E-2</v>
      </c>
      <c r="AM123" s="16">
        <f t="shared" si="64"/>
        <v>1.016964275406896E-3</v>
      </c>
      <c r="AN123" s="16">
        <f>AN124</f>
        <v>1.59</v>
      </c>
      <c r="AO123" s="16">
        <f t="shared" si="57"/>
        <v>-2.905975549937196</v>
      </c>
      <c r="AP123" s="16">
        <f t="shared" si="58"/>
        <v>-0.48425855026914744</v>
      </c>
    </row>
    <row r="124" spans="1:42" x14ac:dyDescent="0.3">
      <c r="A124" s="2">
        <v>44487</v>
      </c>
      <c r="B124" s="4">
        <v>2.1270660000000001</v>
      </c>
      <c r="C124" s="6">
        <v>62037.7</v>
      </c>
      <c r="D124" s="6">
        <v>0.2471632</v>
      </c>
      <c r="E124" s="6">
        <v>4.4161999999999999</v>
      </c>
      <c r="F124" s="6">
        <v>52.56</v>
      </c>
      <c r="G124" s="6">
        <v>3747.53</v>
      </c>
      <c r="H124" s="6">
        <v>185.5</v>
      </c>
      <c r="I124" s="6">
        <v>13.980003</v>
      </c>
      <c r="J124" s="10">
        <v>1.08233</v>
      </c>
      <c r="K124" s="16">
        <f t="shared" si="45"/>
        <v>6391.0795106737387</v>
      </c>
      <c r="L124" s="16">
        <f t="shared" si="46"/>
        <v>7365.1304816288766</v>
      </c>
      <c r="M124" s="16">
        <f t="shared" si="47"/>
        <v>3588.7700066954239</v>
      </c>
      <c r="N124" s="16">
        <f t="shared" si="48"/>
        <v>4118.913996671271</v>
      </c>
      <c r="O124" s="16">
        <f t="shared" si="49"/>
        <v>4259.1112893081063</v>
      </c>
      <c r="P124" s="16">
        <f t="shared" si="50"/>
        <v>7137.9693314730785</v>
      </c>
      <c r="Q124" s="16">
        <f t="shared" si="51"/>
        <v>5049.8480964268847</v>
      </c>
      <c r="R124" s="16">
        <f t="shared" si="52"/>
        <v>12854.47826909009</v>
      </c>
      <c r="S124" s="16">
        <f t="shared" si="53"/>
        <v>5788.0597798029021</v>
      </c>
      <c r="T124" s="16">
        <f t="shared" si="54"/>
        <v>56553.360761770367</v>
      </c>
      <c r="U124" s="16">
        <f t="shared" si="55"/>
        <v>0.11897858846946543</v>
      </c>
      <c r="V124" s="16">
        <f t="shared" si="61"/>
        <v>53821.11966342268</v>
      </c>
      <c r="W124" s="16">
        <f t="shared" si="59"/>
        <v>5.0765222192219524E-2</v>
      </c>
      <c r="X124" s="17">
        <f t="shared" si="60"/>
        <v>2.5771077842254176E-3</v>
      </c>
      <c r="Y124" s="16">
        <f t="shared" si="34"/>
        <v>3.2206244260212212E-5</v>
      </c>
      <c r="Z124" s="16">
        <f t="shared" si="35"/>
        <v>0.93932267242378331</v>
      </c>
      <c r="AA124" s="16">
        <f t="shared" si="36"/>
        <v>3.7423372811824752E-6</v>
      </c>
      <c r="AB124" s="16">
        <f t="shared" si="37"/>
        <v>6.6866385858242838E-5</v>
      </c>
      <c r="AC124" s="16">
        <f t="shared" si="38"/>
        <v>7.9581931088022371E-4</v>
      </c>
      <c r="AD124" s="16">
        <f t="shared" si="39"/>
        <v>5.6741947148077718E-2</v>
      </c>
      <c r="AE124" s="16">
        <f t="shared" si="40"/>
        <v>2.8086849727603025E-3</v>
      </c>
      <c r="AF124" s="16">
        <f t="shared" si="41"/>
        <v>2.1167344660508866E-4</v>
      </c>
      <c r="AG124" s="16">
        <f t="shared" si="42"/>
        <v>1.6387730493626188E-5</v>
      </c>
      <c r="AH124" s="16">
        <f t="shared" si="43"/>
        <v>66045.142762200005</v>
      </c>
      <c r="AI124" s="16">
        <f t="shared" si="44"/>
        <v>58486.626485203669</v>
      </c>
      <c r="AJ124" s="16">
        <f t="shared" si="56"/>
        <v>0.99936202807008856</v>
      </c>
      <c r="AK124" s="16">
        <f t="shared" si="62"/>
        <v>56756.147347519181</v>
      </c>
      <c r="AL124" s="16">
        <f t="shared" si="63"/>
        <v>3.0489721705187715E-2</v>
      </c>
      <c r="AM124" s="16">
        <f t="shared" si="64"/>
        <v>9.2962312965979481E-4</v>
      </c>
      <c r="AN124" s="16">
        <v>1.59</v>
      </c>
      <c r="AO124" s="16">
        <f t="shared" si="57"/>
        <v>-1.4710214115305347</v>
      </c>
      <c r="AP124" s="16">
        <f t="shared" si="58"/>
        <v>-0.59063797192991152</v>
      </c>
    </row>
    <row r="125" spans="1:42" x14ac:dyDescent="0.3">
      <c r="A125" s="2">
        <v>44488</v>
      </c>
      <c r="B125" s="4">
        <v>2.110484</v>
      </c>
      <c r="C125" s="6">
        <v>64284.9</v>
      </c>
      <c r="D125" s="6">
        <v>0.24538850000000001</v>
      </c>
      <c r="E125" s="6">
        <v>4.4584000000000001</v>
      </c>
      <c r="F125" s="6">
        <v>52.878999999999998</v>
      </c>
      <c r="G125" s="6">
        <v>3877.75</v>
      </c>
      <c r="H125" s="6">
        <v>188.75</v>
      </c>
      <c r="I125" s="6">
        <v>14.182759000000001</v>
      </c>
      <c r="J125" s="10">
        <v>1.0906499999999999</v>
      </c>
      <c r="K125" s="16">
        <f t="shared" si="45"/>
        <v>6341.256477234253</v>
      </c>
      <c r="L125" s="16">
        <f t="shared" si="46"/>
        <v>7631.9185994720019</v>
      </c>
      <c r="M125" s="16">
        <f t="shared" si="47"/>
        <v>3563.0016474458175</v>
      </c>
      <c r="N125" s="16">
        <f t="shared" si="48"/>
        <v>4158.2732128887274</v>
      </c>
      <c r="O125" s="16">
        <f t="shared" si="49"/>
        <v>4284.96091832807</v>
      </c>
      <c r="P125" s="16">
        <f t="shared" si="50"/>
        <v>7386.0010660674434</v>
      </c>
      <c r="Q125" s="16">
        <f t="shared" si="51"/>
        <v>5138.3225239923149</v>
      </c>
      <c r="R125" s="16">
        <f t="shared" si="52"/>
        <v>13040.91046055154</v>
      </c>
      <c r="S125" s="16">
        <f t="shared" si="53"/>
        <v>5832.5532867443699</v>
      </c>
      <c r="T125" s="16">
        <f t="shared" si="54"/>
        <v>57377.198192724536</v>
      </c>
      <c r="U125" s="16">
        <f t="shared" si="55"/>
        <v>1.4462349661414753</v>
      </c>
      <c r="V125" s="16">
        <f t="shared" si="61"/>
        <v>54050.544084667963</v>
      </c>
      <c r="W125" s="16">
        <f t="shared" si="59"/>
        <v>6.1547097524966739E-2</v>
      </c>
      <c r="X125" s="17">
        <f t="shared" si="60"/>
        <v>3.7880452137477667E-3</v>
      </c>
      <c r="Y125" s="16">
        <f t="shared" si="34"/>
        <v>3.0843139894063641E-5</v>
      </c>
      <c r="Z125" s="16">
        <f t="shared" si="35"/>
        <v>0.93947557232174794</v>
      </c>
      <c r="AA125" s="16">
        <f t="shared" si="36"/>
        <v>3.5861687811395095E-6</v>
      </c>
      <c r="AB125" s="16">
        <f t="shared" si="37"/>
        <v>6.5156170292545864E-5</v>
      </c>
      <c r="AC125" s="16">
        <f t="shared" si="38"/>
        <v>7.7278690312657724E-4</v>
      </c>
      <c r="AD125" s="16">
        <f t="shared" si="39"/>
        <v>5.667040627846754E-2</v>
      </c>
      <c r="AE125" s="16">
        <f t="shared" si="40"/>
        <v>2.7584396067463733E-3</v>
      </c>
      <c r="AF125" s="16">
        <f t="shared" si="41"/>
        <v>2.0727037964788655E-4</v>
      </c>
      <c r="AG125" s="16">
        <f t="shared" si="42"/>
        <v>1.5939031295883082E-5</v>
      </c>
      <c r="AH125" s="16">
        <f t="shared" si="43"/>
        <v>68426.366681500003</v>
      </c>
      <c r="AI125" s="16">
        <f t="shared" si="44"/>
        <v>60614.411720283075</v>
      </c>
      <c r="AJ125" s="16">
        <f t="shared" si="56"/>
        <v>3.5734560954945156</v>
      </c>
      <c r="AK125" s="16">
        <f t="shared" si="62"/>
        <v>57509.064723905038</v>
      </c>
      <c r="AL125" s="16">
        <f t="shared" si="63"/>
        <v>5.3997522152142118E-2</v>
      </c>
      <c r="AM125" s="16">
        <f t="shared" si="64"/>
        <v>2.9157323985710788E-3</v>
      </c>
      <c r="AN125" s="16">
        <v>1.65</v>
      </c>
      <c r="AO125" s="16">
        <f t="shared" si="57"/>
        <v>-0.20376503385852462</v>
      </c>
      <c r="AP125" s="16">
        <f t="shared" si="58"/>
        <v>1.9234560954945157</v>
      </c>
    </row>
    <row r="126" spans="1:42" x14ac:dyDescent="0.3">
      <c r="A126" s="2">
        <v>44489</v>
      </c>
      <c r="B126" s="4">
        <v>2.1890000000000001</v>
      </c>
      <c r="C126" s="6">
        <v>66035.8</v>
      </c>
      <c r="D126" s="6">
        <v>0.25479859999999999</v>
      </c>
      <c r="E126" s="6">
        <v>4.8289999999999997</v>
      </c>
      <c r="F126" s="6">
        <v>55.5</v>
      </c>
      <c r="G126" s="6">
        <v>4160</v>
      </c>
      <c r="H126" s="6">
        <v>207.26</v>
      </c>
      <c r="I126" s="6">
        <v>14.647999</v>
      </c>
      <c r="J126" s="10">
        <v>1.14466</v>
      </c>
      <c r="K126" s="16">
        <f t="shared" si="45"/>
        <v>6577.1692316387052</v>
      </c>
      <c r="L126" s="16">
        <f t="shared" si="46"/>
        <v>7839.785863414475</v>
      </c>
      <c r="M126" s="16">
        <f t="shared" si="47"/>
        <v>3699.6347895964473</v>
      </c>
      <c r="N126" s="16">
        <f t="shared" si="48"/>
        <v>4503.9254766372824</v>
      </c>
      <c r="O126" s="16">
        <f t="shared" si="49"/>
        <v>4497.3492495547926</v>
      </c>
      <c r="P126" s="16">
        <f t="shared" si="50"/>
        <v>7923.6063270815721</v>
      </c>
      <c r="Q126" s="16">
        <f t="shared" si="51"/>
        <v>5642.2184176034289</v>
      </c>
      <c r="R126" s="16">
        <f t="shared" si="52"/>
        <v>13468.694164883469</v>
      </c>
      <c r="S126" s="16">
        <f t="shared" si="53"/>
        <v>6121.3867374545562</v>
      </c>
      <c r="T126" s="16">
        <f t="shared" si="54"/>
        <v>60273.77025786473</v>
      </c>
      <c r="U126" s="16">
        <f t="shared" si="55"/>
        <v>4.9250041292879896</v>
      </c>
      <c r="V126" s="16">
        <f t="shared" si="61"/>
        <v>54452.042547454854</v>
      </c>
      <c r="W126" s="16">
        <f t="shared" si="59"/>
        <v>0.10691477193598846</v>
      </c>
      <c r="X126" s="17">
        <f t="shared" si="60"/>
        <v>1.1430768458124425E-2</v>
      </c>
      <c r="Y126" s="16">
        <f t="shared" si="34"/>
        <v>3.1057740024977838E-5</v>
      </c>
      <c r="Z126" s="16">
        <f t="shared" si="35"/>
        <v>0.93692220591202902</v>
      </c>
      <c r="AA126" s="16">
        <f t="shared" si="36"/>
        <v>3.6151067508123877E-6</v>
      </c>
      <c r="AB126" s="16">
        <f t="shared" si="37"/>
        <v>6.8514310909373213E-5</v>
      </c>
      <c r="AC126" s="16">
        <f t="shared" si="38"/>
        <v>7.8743927427422109E-4</v>
      </c>
      <c r="AD126" s="16">
        <f t="shared" si="39"/>
        <v>5.9022475332986657E-2</v>
      </c>
      <c r="AE126" s="16">
        <f t="shared" si="40"/>
        <v>2.9406245763256766E-3</v>
      </c>
      <c r="AF126" s="16">
        <f t="shared" si="41"/>
        <v>2.0782720184017145E-4</v>
      </c>
      <c r="AG126" s="16">
        <f t="shared" si="42"/>
        <v>1.624054485929243E-5</v>
      </c>
      <c r="AH126" s="16">
        <f t="shared" si="43"/>
        <v>70481.625457599992</v>
      </c>
      <c r="AI126" s="16">
        <f t="shared" si="44"/>
        <v>62116.597541884876</v>
      </c>
      <c r="AJ126" s="16">
        <f t="shared" si="56"/>
        <v>2.4480542467086406</v>
      </c>
      <c r="AK126" s="16">
        <f t="shared" si="62"/>
        <v>58346.004126078908</v>
      </c>
      <c r="AL126" s="16">
        <f t="shared" si="63"/>
        <v>6.4624706906374521E-2</v>
      </c>
      <c r="AM126" s="16">
        <f t="shared" si="64"/>
        <v>4.1763527427348106E-3</v>
      </c>
      <c r="AN126" s="16">
        <v>1.65</v>
      </c>
      <c r="AO126" s="16">
        <f t="shared" si="57"/>
        <v>3.2750041292879897</v>
      </c>
      <c r="AP126" s="16">
        <f t="shared" si="58"/>
        <v>0.79805424670864067</v>
      </c>
    </row>
    <row r="127" spans="1:42" x14ac:dyDescent="0.3">
      <c r="A127" s="2">
        <v>44490</v>
      </c>
      <c r="B127" s="4">
        <v>2.1381389999999998</v>
      </c>
      <c r="C127" s="6">
        <v>62198</v>
      </c>
      <c r="D127" s="6">
        <v>0.2424721</v>
      </c>
      <c r="E127" s="6">
        <v>4.694</v>
      </c>
      <c r="F127" s="6">
        <v>55.307000000000002</v>
      </c>
      <c r="G127" s="6">
        <v>4055.48</v>
      </c>
      <c r="H127" s="6">
        <v>196.86</v>
      </c>
      <c r="I127" s="6">
        <v>14.773453</v>
      </c>
      <c r="J127" s="10">
        <v>1.08867</v>
      </c>
      <c r="K127" s="16">
        <f t="shared" si="45"/>
        <v>6424.349951469505</v>
      </c>
      <c r="L127" s="16">
        <f t="shared" si="46"/>
        <v>7384.161335709623</v>
      </c>
      <c r="M127" s="16">
        <f t="shared" si="47"/>
        <v>3520.6559873818328</v>
      </c>
      <c r="N127" s="16">
        <f t="shared" si="48"/>
        <v>4378.0132920553751</v>
      </c>
      <c r="O127" s="16">
        <f t="shared" si="49"/>
        <v>4481.7098188311156</v>
      </c>
      <c r="P127" s="16">
        <f t="shared" si="50"/>
        <v>7724.5257181136476</v>
      </c>
      <c r="Q127" s="16">
        <f t="shared" si="51"/>
        <v>5359.1002493940514</v>
      </c>
      <c r="R127" s="16">
        <f t="shared" si="52"/>
        <v>13584.047911000005</v>
      </c>
      <c r="S127" s="16">
        <f t="shared" si="53"/>
        <v>5821.9646877366649</v>
      </c>
      <c r="T127" s="16">
        <f t="shared" si="54"/>
        <v>58678.528951691813</v>
      </c>
      <c r="U127" s="16">
        <f t="shared" si="55"/>
        <v>-2.6823137695925392</v>
      </c>
      <c r="V127" s="16">
        <f t="shared" si="61"/>
        <v>54724.719089663689</v>
      </c>
      <c r="W127" s="16">
        <f t="shared" si="59"/>
        <v>7.2249066378029386E-2</v>
      </c>
      <c r="X127" s="17">
        <f t="shared" si="60"/>
        <v>5.2199275924968962E-3</v>
      </c>
      <c r="Y127" s="16">
        <f t="shared" si="34"/>
        <v>3.2138651989732226E-5</v>
      </c>
      <c r="Z127" s="16">
        <f t="shared" si="35"/>
        <v>0.93490641930078677</v>
      </c>
      <c r="AA127" s="16">
        <f t="shared" si="36"/>
        <v>3.6446304188453374E-6</v>
      </c>
      <c r="AB127" s="16">
        <f t="shared" si="37"/>
        <v>7.0556138978711426E-5</v>
      </c>
      <c r="AC127" s="16">
        <f t="shared" si="38"/>
        <v>8.3132688080434446E-4</v>
      </c>
      <c r="AD127" s="16">
        <f t="shared" si="39"/>
        <v>6.0958459843499069E-2</v>
      </c>
      <c r="AE127" s="16">
        <f t="shared" si="40"/>
        <v>2.9590288707603603E-3</v>
      </c>
      <c r="AF127" s="16">
        <f t="shared" si="41"/>
        <v>2.2206173904206673E-4</v>
      </c>
      <c r="AG127" s="16">
        <f t="shared" si="42"/>
        <v>1.6363943720058323E-5</v>
      </c>
      <c r="AH127" s="16">
        <f t="shared" si="43"/>
        <v>66528.583734100001</v>
      </c>
      <c r="AI127" s="16">
        <f t="shared" si="44"/>
        <v>58397.157474240492</v>
      </c>
      <c r="AJ127" s="16">
        <f t="shared" si="56"/>
        <v>-6.1746009171422029</v>
      </c>
      <c r="AK127" s="16">
        <f t="shared" si="62"/>
        <v>58873.912487886722</v>
      </c>
      <c r="AL127" s="16">
        <f t="shared" si="63"/>
        <v>-8.0978992816949716E-3</v>
      </c>
      <c r="AM127" s="16">
        <f t="shared" si="64"/>
        <v>6.5575972776475943E-5</v>
      </c>
      <c r="AN127" s="16">
        <v>1.68</v>
      </c>
      <c r="AO127" s="16">
        <f t="shared" si="57"/>
        <v>-4.3623137695925394</v>
      </c>
      <c r="AP127" s="16">
        <f t="shared" si="58"/>
        <v>-7.8546009171422027</v>
      </c>
    </row>
    <row r="128" spans="1:42" x14ac:dyDescent="0.3">
      <c r="A128" s="2">
        <v>44491</v>
      </c>
      <c r="B128" s="4">
        <v>2.1530049999999998</v>
      </c>
      <c r="C128" s="6">
        <v>60687.5</v>
      </c>
      <c r="D128" s="6">
        <v>0.24412059999999999</v>
      </c>
      <c r="E128" s="6">
        <v>4.6192000000000002</v>
      </c>
      <c r="F128" s="6">
        <v>54.551000000000002</v>
      </c>
      <c r="G128" s="6">
        <v>3971.33</v>
      </c>
      <c r="H128" s="6">
        <v>190.77</v>
      </c>
      <c r="I128" s="6">
        <v>14.202083999999999</v>
      </c>
      <c r="J128" s="10">
        <v>1.08883</v>
      </c>
      <c r="K128" s="16">
        <f t="shared" si="45"/>
        <v>6469.0170130490123</v>
      </c>
      <c r="L128" s="16">
        <f t="shared" si="46"/>
        <v>7204.8344168763906</v>
      </c>
      <c r="M128" s="16">
        <f t="shared" si="47"/>
        <v>3544.591942880214</v>
      </c>
      <c r="N128" s="16">
        <f t="shared" si="48"/>
        <v>4308.248614968511</v>
      </c>
      <c r="O128" s="16">
        <f t="shared" si="49"/>
        <v>4420.4486290533969</v>
      </c>
      <c r="P128" s="16">
        <f t="shared" si="50"/>
        <v>7564.2441141655909</v>
      </c>
      <c r="Q128" s="16">
        <f t="shared" si="51"/>
        <v>5193.312783586829</v>
      </c>
      <c r="R128" s="16">
        <f t="shared" si="52"/>
        <v>13058.679612142578</v>
      </c>
      <c r="S128" s="16">
        <f t="shared" si="53"/>
        <v>5822.8203321009241</v>
      </c>
      <c r="T128" s="16">
        <f t="shared" si="54"/>
        <v>57586.197458823444</v>
      </c>
      <c r="U128" s="16">
        <f t="shared" si="55"/>
        <v>-1.879097243535623</v>
      </c>
      <c r="V128" s="16">
        <f t="shared" si="61"/>
        <v>54909.330597351414</v>
      </c>
      <c r="W128" s="16">
        <f t="shared" si="59"/>
        <v>4.8750673744348112E-2</v>
      </c>
      <c r="X128" s="17">
        <f t="shared" si="60"/>
        <v>2.3766281905278725E-3</v>
      </c>
      <c r="Y128" s="16">
        <f t="shared" si="34"/>
        <v>3.3160672218630851E-5</v>
      </c>
      <c r="Z128" s="16">
        <f t="shared" si="35"/>
        <v>0.93471138955467359</v>
      </c>
      <c r="AA128" s="16">
        <f t="shared" si="36"/>
        <v>3.759955596208785E-6</v>
      </c>
      <c r="AB128" s="16">
        <f t="shared" si="37"/>
        <v>7.1145109794124798E-5</v>
      </c>
      <c r="AC128" s="16">
        <f t="shared" si="38"/>
        <v>8.4019676229202061E-4</v>
      </c>
      <c r="AD128" s="16">
        <f t="shared" si="39"/>
        <v>6.116658920997177E-2</v>
      </c>
      <c r="AE128" s="16">
        <f t="shared" si="40"/>
        <v>2.938247444454708E-3</v>
      </c>
      <c r="AF128" s="16">
        <f t="shared" si="41"/>
        <v>2.1874108622388789E-4</v>
      </c>
      <c r="AG128" s="16">
        <f t="shared" si="42"/>
        <v>1.6770204775098913E-5</v>
      </c>
      <c r="AH128" s="16">
        <f t="shared" si="43"/>
        <v>64926.458239599997</v>
      </c>
      <c r="AI128" s="16">
        <f t="shared" si="44"/>
        <v>56968.820053150703</v>
      </c>
      <c r="AJ128" s="16">
        <f t="shared" si="56"/>
        <v>-2.4763113708311457</v>
      </c>
      <c r="AK128" s="16">
        <f t="shared" si="62"/>
        <v>59264.399310577901</v>
      </c>
      <c r="AL128" s="16">
        <f t="shared" si="63"/>
        <v>-3.873454019835932E-2</v>
      </c>
      <c r="AM128" s="16">
        <f t="shared" si="64"/>
        <v>1.500364604378314E-3</v>
      </c>
      <c r="AN128" s="16">
        <v>1.66</v>
      </c>
      <c r="AO128" s="16">
        <f t="shared" si="57"/>
        <v>-3.5390972435356227</v>
      </c>
      <c r="AP128" s="16">
        <f t="shared" si="58"/>
        <v>-4.1363113708311454</v>
      </c>
    </row>
    <row r="129" spans="1:42" x14ac:dyDescent="0.3">
      <c r="A129" s="2">
        <v>44492</v>
      </c>
      <c r="B129" s="4">
        <v>2.1639780000000002</v>
      </c>
      <c r="C129" s="6">
        <v>61296.9</v>
      </c>
      <c r="D129" s="6">
        <v>0.25094109999999997</v>
      </c>
      <c r="E129" s="6">
        <v>4.7496999999999998</v>
      </c>
      <c r="F129" s="6">
        <v>55.878</v>
      </c>
      <c r="G129" s="6">
        <v>4168.93</v>
      </c>
      <c r="H129" s="6">
        <v>196.28</v>
      </c>
      <c r="I129" s="6">
        <v>14.2141</v>
      </c>
      <c r="J129" s="10">
        <v>1.0930299999999999</v>
      </c>
      <c r="K129" s="16">
        <f t="shared" si="45"/>
        <v>6501.9869892841762</v>
      </c>
      <c r="L129" s="16">
        <f t="shared" si="46"/>
        <v>7277.1825296449915</v>
      </c>
      <c r="M129" s="16">
        <f t="shared" si="47"/>
        <v>3643.6245085318401</v>
      </c>
      <c r="N129" s="16">
        <f t="shared" si="48"/>
        <v>4429.9637267310209</v>
      </c>
      <c r="O129" s="16">
        <f t="shared" si="49"/>
        <v>4527.9798444436519</v>
      </c>
      <c r="P129" s="16">
        <f t="shared" si="50"/>
        <v>7940.6154147019661</v>
      </c>
      <c r="Q129" s="16">
        <f t="shared" si="51"/>
        <v>5343.3109669362202</v>
      </c>
      <c r="R129" s="16">
        <f t="shared" si="52"/>
        <v>13069.728208547127</v>
      </c>
      <c r="S129" s="16">
        <f t="shared" si="53"/>
        <v>5845.2809966627228</v>
      </c>
      <c r="T129" s="16">
        <f t="shared" si="54"/>
        <v>58579.673185483713</v>
      </c>
      <c r="U129" s="16">
        <f t="shared" si="55"/>
        <v>1.7104850904803053</v>
      </c>
      <c r="V129" s="16">
        <f t="shared" si="61"/>
        <v>55146.126893359949</v>
      </c>
      <c r="W129" s="16">
        <f t="shared" si="59"/>
        <v>6.2262691607761676E-2</v>
      </c>
      <c r="X129" s="17">
        <f t="shared" si="60"/>
        <v>3.8766427662432364E-3</v>
      </c>
      <c r="Y129" s="16">
        <f t="shared" si="34"/>
        <v>3.2916989145784386E-5</v>
      </c>
      <c r="Z129" s="16">
        <f t="shared" si="35"/>
        <v>0.93240753462846249</v>
      </c>
      <c r="AA129" s="16">
        <f t="shared" si="36"/>
        <v>3.8171485407574352E-6</v>
      </c>
      <c r="AB129" s="16">
        <f t="shared" si="37"/>
        <v>7.2249266557114765E-5</v>
      </c>
      <c r="AC129" s="16">
        <f t="shared" si="38"/>
        <v>8.499788442803669E-4</v>
      </c>
      <c r="AD129" s="16">
        <f t="shared" si="39"/>
        <v>6.3414980909942201E-2</v>
      </c>
      <c r="AE129" s="16">
        <f t="shared" si="40"/>
        <v>2.9856803671453958E-3</v>
      </c>
      <c r="AF129" s="16">
        <f t="shared" si="41"/>
        <v>2.162154030295566E-4</v>
      </c>
      <c r="AG129" s="16">
        <f t="shared" si="42"/>
        <v>1.6626442896377277E-5</v>
      </c>
      <c r="AH129" s="16">
        <f t="shared" si="43"/>
        <v>65740.459749100002</v>
      </c>
      <c r="AI129" s="16">
        <f t="shared" si="44"/>
        <v>57418.701057025035</v>
      </c>
      <c r="AJ129" s="16">
        <f t="shared" si="56"/>
        <v>0.78659510956543399</v>
      </c>
      <c r="AK129" s="16">
        <f t="shared" si="62"/>
        <v>59682.209661450295</v>
      </c>
      <c r="AL129" s="16">
        <f t="shared" si="63"/>
        <v>-3.7926018779550937E-2</v>
      </c>
      <c r="AM129" s="16">
        <f t="shared" si="64"/>
        <v>1.4383829004668504E-3</v>
      </c>
      <c r="AN129" s="16">
        <f>AN128</f>
        <v>1.66</v>
      </c>
      <c r="AO129" s="16">
        <f t="shared" si="57"/>
        <v>5.0485090480305361E-2</v>
      </c>
      <c r="AP129" s="16">
        <f t="shared" si="58"/>
        <v>-0.87340489043456593</v>
      </c>
    </row>
    <row r="130" spans="1:42" x14ac:dyDescent="0.3">
      <c r="A130" s="2">
        <v>44493</v>
      </c>
      <c r="B130" s="4">
        <v>2.119059</v>
      </c>
      <c r="C130" s="6">
        <v>60882.5</v>
      </c>
      <c r="D130" s="6">
        <v>0.2756091</v>
      </c>
      <c r="E130" s="6">
        <v>4.7460000000000004</v>
      </c>
      <c r="F130" s="6">
        <v>54.835000000000001</v>
      </c>
      <c r="G130" s="6">
        <v>4082.37</v>
      </c>
      <c r="H130" s="6">
        <v>190.47</v>
      </c>
      <c r="I130" s="6">
        <v>14.338227</v>
      </c>
      <c r="J130" s="10">
        <v>1.0826</v>
      </c>
      <c r="K130" s="16">
        <f t="shared" si="45"/>
        <v>6367.0213133061134</v>
      </c>
      <c r="L130" s="16">
        <f t="shared" si="46"/>
        <v>7227.9848632004423</v>
      </c>
      <c r="M130" s="16">
        <f t="shared" si="47"/>
        <v>4001.7999105543208</v>
      </c>
      <c r="N130" s="16">
        <f t="shared" si="48"/>
        <v>4426.5128001906287</v>
      </c>
      <c r="O130" s="16">
        <f t="shared" si="49"/>
        <v>4443.4620918799474</v>
      </c>
      <c r="P130" s="16">
        <f t="shared" si="50"/>
        <v>7775.743452280768</v>
      </c>
      <c r="Q130" s="16">
        <f t="shared" si="51"/>
        <v>5185.1459133500202</v>
      </c>
      <c r="R130" s="16">
        <f t="shared" si="52"/>
        <v>13183.861790929574</v>
      </c>
      <c r="S130" s="16">
        <f t="shared" si="53"/>
        <v>5789.5036796675886</v>
      </c>
      <c r="T130" s="16">
        <f t="shared" si="54"/>
        <v>58401.035815359399</v>
      </c>
      <c r="U130" s="16">
        <f t="shared" si="55"/>
        <v>-0.30541361991580429</v>
      </c>
      <c r="V130" s="16">
        <f t="shared" si="61"/>
        <v>55356.121017359917</v>
      </c>
      <c r="W130" s="16">
        <f t="shared" si="59"/>
        <v>5.5005927836681026E-2</v>
      </c>
      <c r="X130" s="17">
        <f t="shared" si="60"/>
        <v>3.0256520971741604E-3</v>
      </c>
      <c r="Y130" s="16">
        <f t="shared" si="34"/>
        <v>3.2484594604722348E-5</v>
      </c>
      <c r="Z130" s="16">
        <f t="shared" si="35"/>
        <v>0.93331206494109331</v>
      </c>
      <c r="AA130" s="16">
        <f t="shared" si="36"/>
        <v>4.2250120845490294E-6</v>
      </c>
      <c r="AB130" s="16">
        <f t="shared" si="37"/>
        <v>7.2754881291182678E-5</v>
      </c>
      <c r="AC130" s="16">
        <f t="shared" si="38"/>
        <v>8.4060554479603914E-4</v>
      </c>
      <c r="AD130" s="16">
        <f t="shared" si="39"/>
        <v>6.258161498876641E-2</v>
      </c>
      <c r="AE130" s="16">
        <f t="shared" si="40"/>
        <v>2.9198529792523313E-3</v>
      </c>
      <c r="AF130" s="16">
        <f t="shared" si="41"/>
        <v>2.1980109635714922E-4</v>
      </c>
      <c r="AG130" s="16">
        <f t="shared" si="42"/>
        <v>1.6595961754284525E-5</v>
      </c>
      <c r="AH130" s="16">
        <f t="shared" si="43"/>
        <v>65232.736495099998</v>
      </c>
      <c r="AI130" s="16">
        <f t="shared" si="44"/>
        <v>57078.458925180508</v>
      </c>
      <c r="AJ130" s="16">
        <f t="shared" si="56"/>
        <v>-0.59432589141737013</v>
      </c>
      <c r="AK130" s="16">
        <f t="shared" si="62"/>
        <v>60040.308166847048</v>
      </c>
      <c r="AL130" s="16">
        <f t="shared" si="63"/>
        <v>-4.9331013315851172E-2</v>
      </c>
      <c r="AM130" s="16">
        <f t="shared" si="64"/>
        <v>2.4335488747686857E-3</v>
      </c>
      <c r="AN130" s="16">
        <f>AN131</f>
        <v>1.64</v>
      </c>
      <c r="AO130" s="16">
        <f t="shared" si="57"/>
        <v>-1.9454136199158043</v>
      </c>
      <c r="AP130" s="16">
        <f t="shared" si="58"/>
        <v>-2.2343258914173703</v>
      </c>
    </row>
    <row r="131" spans="1:42" x14ac:dyDescent="0.3">
      <c r="A131" s="2">
        <v>44494</v>
      </c>
      <c r="B131" s="4">
        <v>2.1446930000000002</v>
      </c>
      <c r="C131" s="6">
        <v>63081.8</v>
      </c>
      <c r="D131" s="6">
        <v>0.26450000000000001</v>
      </c>
      <c r="E131" s="6">
        <v>4.8112000000000004</v>
      </c>
      <c r="F131" s="6">
        <v>55.243000000000002</v>
      </c>
      <c r="G131" s="6">
        <v>4219.2</v>
      </c>
      <c r="H131" s="6">
        <v>195.2</v>
      </c>
      <c r="I131" s="6">
        <v>14.444940000000001</v>
      </c>
      <c r="J131" s="10">
        <v>1.09551</v>
      </c>
      <c r="K131" s="16">
        <f t="shared" si="45"/>
        <v>6444.042398771544</v>
      </c>
      <c r="L131" s="16">
        <f t="shared" si="46"/>
        <v>7489.0862816644794</v>
      </c>
      <c r="M131" s="16">
        <f t="shared" si="47"/>
        <v>3840.4975610080292</v>
      </c>
      <c r="N131" s="16">
        <f t="shared" si="48"/>
        <v>4487.3237219294469</v>
      </c>
      <c r="O131" s="16">
        <f t="shared" si="49"/>
        <v>4476.5236863631608</v>
      </c>
      <c r="P131" s="16">
        <f t="shared" si="50"/>
        <v>8036.3653401977326</v>
      </c>
      <c r="Q131" s="16">
        <f t="shared" si="51"/>
        <v>5313.910234083708</v>
      </c>
      <c r="R131" s="16">
        <f t="shared" si="52"/>
        <v>13281.983367836918</v>
      </c>
      <c r="S131" s="16">
        <f t="shared" si="53"/>
        <v>5858.5434843087378</v>
      </c>
      <c r="T131" s="16">
        <f t="shared" si="54"/>
        <v>59228.276076163755</v>
      </c>
      <c r="U131" s="16">
        <f t="shared" si="55"/>
        <v>1.4065438038414741</v>
      </c>
      <c r="V131" s="16">
        <f t="shared" si="61"/>
        <v>55605.937472766615</v>
      </c>
      <c r="W131" s="16">
        <f t="shared" si="59"/>
        <v>6.5143018318344237E-2</v>
      </c>
      <c r="X131" s="17">
        <f t="shared" si="60"/>
        <v>4.2436128356241332E-3</v>
      </c>
      <c r="Y131" s="16">
        <f t="shared" ref="Y131:Y194" si="65">B131/$AH131</f>
        <v>3.1738339159465635E-5</v>
      </c>
      <c r="Z131" s="16">
        <f t="shared" ref="Z131:Z194" si="66">C131/$AH131</f>
        <v>0.93351895268440721</v>
      </c>
      <c r="AA131" s="16">
        <f t="shared" ref="AA131:AA194" si="67">D131/$AH131</f>
        <v>3.9142155579743396E-6</v>
      </c>
      <c r="AB131" s="16">
        <f t="shared" ref="AB131:AB194" si="68">E131/$AH131</f>
        <v>7.1198767079493937E-5</v>
      </c>
      <c r="AC131" s="16">
        <f t="shared" ref="AC131:AC194" si="69">F131/$AH131</f>
        <v>8.1751610612165011E-4</v>
      </c>
      <c r="AD131" s="16">
        <f t="shared" ref="AD131:AD194" si="70">G131/$AH131</f>
        <v>6.2438027531967234E-2</v>
      </c>
      <c r="AE131" s="16">
        <f t="shared" ref="AE131:AE194" si="71">H131/$AH131</f>
        <v>2.8886762832385296E-3</v>
      </c>
      <c r="AF131" s="16">
        <f t="shared" ref="AF131:AF194" si="72">I131/$AH131</f>
        <v>2.1376411675616582E-4</v>
      </c>
      <c r="AG131" s="16">
        <f t="shared" ref="AG131:AG194" si="73">J131/$AH131</f>
        <v>1.62119557123496E-5</v>
      </c>
      <c r="AH131" s="16">
        <f t="shared" ref="AH131:AH194" si="74">SUM(B131:J131)</f>
        <v>67574.203842999996</v>
      </c>
      <c r="AI131" s="16">
        <f t="shared" ref="AI131:AI194" si="75">SUMPRODUCT(Y131:AG131,B131:J131)</f>
        <v>59152.106944088868</v>
      </c>
      <c r="AJ131" s="16">
        <f t="shared" si="56"/>
        <v>3.568541641006818</v>
      </c>
      <c r="AK131" s="16">
        <f t="shared" si="62"/>
        <v>60526.3659524053</v>
      </c>
      <c r="AL131" s="16">
        <f t="shared" si="63"/>
        <v>-2.2705130015522098E-2</v>
      </c>
      <c r="AM131" s="16">
        <f t="shared" si="64"/>
        <v>5.1552292902176254E-4</v>
      </c>
      <c r="AN131" s="16">
        <v>1.64</v>
      </c>
      <c r="AO131" s="16">
        <f t="shared" si="57"/>
        <v>-0.23345619615852575</v>
      </c>
      <c r="AP131" s="16">
        <f t="shared" si="58"/>
        <v>1.9285416410068181</v>
      </c>
    </row>
    <row r="132" spans="1:42" x14ac:dyDescent="0.3">
      <c r="A132" s="2">
        <v>44495</v>
      </c>
      <c r="B132" s="4">
        <v>2.1379950000000001</v>
      </c>
      <c r="C132" s="6">
        <v>60310.2</v>
      </c>
      <c r="D132" s="6">
        <v>0.25582670000000002</v>
      </c>
      <c r="E132" s="6">
        <v>4.7194000000000003</v>
      </c>
      <c r="F132" s="6">
        <v>54.218000000000004</v>
      </c>
      <c r="G132" s="6">
        <v>4129.8500000000004</v>
      </c>
      <c r="H132" s="6">
        <v>197.53</v>
      </c>
      <c r="I132" s="6">
        <v>14.090038</v>
      </c>
      <c r="J132" s="10">
        <v>1.10703</v>
      </c>
      <c r="K132" s="16">
        <f t="shared" ref="K132:K195" si="76">K$2*B132</f>
        <v>6423.9172825022351</v>
      </c>
      <c r="L132" s="16">
        <f t="shared" ref="L132:L195" si="77">L$2*C132</f>
        <v>7160.041271245289</v>
      </c>
      <c r="M132" s="16">
        <f t="shared" ref="M132:M195" si="78">M$2*D132</f>
        <v>3714.5626366379311</v>
      </c>
      <c r="N132" s="16">
        <f t="shared" ref="N132:N195" si="79">N$2*E132</f>
        <v>4401.7034364137489</v>
      </c>
      <c r="O132" s="16">
        <f t="shared" ref="O132:O195" si="80">O$2*F132</f>
        <v>4393.4645335560681</v>
      </c>
      <c r="P132" s="16">
        <f t="shared" ref="P132:P195" si="81">P$2*G132</f>
        <v>7866.1792283408249</v>
      </c>
      <c r="Q132" s="16">
        <f t="shared" ref="Q132:Q195" si="82">Q$2*H132</f>
        <v>5377.3395929229246</v>
      </c>
      <c r="R132" s="16">
        <f t="shared" ref="R132:R195" si="83">R$2*I132</f>
        <v>12955.654393039373</v>
      </c>
      <c r="S132" s="16">
        <f t="shared" ref="S132:S195" si="84">S$2*J132</f>
        <v>5920.1498785353879</v>
      </c>
      <c r="T132" s="16">
        <f t="shared" ref="T132:T195" si="85">SUM(K132:S132)</f>
        <v>58213.012253193789</v>
      </c>
      <c r="U132" s="16">
        <f t="shared" ref="U132:U195" si="86">LN(T132/T131)*100</f>
        <v>-1.7290156298604586</v>
      </c>
      <c r="V132" s="16">
        <f t="shared" si="61"/>
        <v>55774.135845697398</v>
      </c>
      <c r="W132" s="16">
        <f t="shared" si="59"/>
        <v>4.3727730972716344E-2</v>
      </c>
      <c r="X132" s="17">
        <f t="shared" si="60"/>
        <v>1.9121144560222563E-3</v>
      </c>
      <c r="Y132" s="16">
        <f t="shared" si="65"/>
        <v>3.3037540908838989E-5</v>
      </c>
      <c r="Z132" s="16">
        <f t="shared" si="66"/>
        <v>0.93194825044972562</v>
      </c>
      <c r="AA132" s="16">
        <f t="shared" si="67"/>
        <v>3.9531828029641232E-6</v>
      </c>
      <c r="AB132" s="16">
        <f t="shared" si="68"/>
        <v>7.2926910757590519E-5</v>
      </c>
      <c r="AC132" s="16">
        <f t="shared" si="69"/>
        <v>8.3780803649935215E-4</v>
      </c>
      <c r="AD132" s="16">
        <f t="shared" si="70"/>
        <v>6.3816841630765606E-2</v>
      </c>
      <c r="AE132" s="16">
        <f t="shared" si="71"/>
        <v>3.0523483243520056E-3</v>
      </c>
      <c r="AF132" s="16">
        <f t="shared" si="72"/>
        <v>2.17727453446849E-4</v>
      </c>
      <c r="AG132" s="16">
        <f t="shared" si="73"/>
        <v>1.7106470741190706E-5</v>
      </c>
      <c r="AH132" s="16">
        <f t="shared" si="74"/>
        <v>64714.108289699994</v>
      </c>
      <c r="AI132" s="16">
        <f t="shared" si="75"/>
        <v>56470.191214864652</v>
      </c>
      <c r="AJ132" s="16">
        <f t="shared" ref="AJ132:AJ195" si="87">LN(AI132/AI131)*100</f>
        <v>-4.6399300335691747</v>
      </c>
      <c r="AK132" s="16">
        <f t="shared" si="62"/>
        <v>60796.542877392058</v>
      </c>
      <c r="AL132" s="16">
        <f t="shared" si="63"/>
        <v>-7.1161145975887602E-2</v>
      </c>
      <c r="AM132" s="16">
        <f t="shared" si="64"/>
        <v>5.0639086966015844E-3</v>
      </c>
      <c r="AN132" s="16">
        <v>1.63</v>
      </c>
      <c r="AO132" s="16">
        <f t="shared" ref="AO132:AO195" si="88">U132-AN132</f>
        <v>-3.3590156298604583</v>
      </c>
      <c r="AP132" s="16">
        <f t="shared" ref="AP132:AP195" si="89">AJ132-AN132</f>
        <v>-6.2699300335691746</v>
      </c>
    </row>
    <row r="133" spans="1:42" x14ac:dyDescent="0.3">
      <c r="A133" s="2">
        <v>44496</v>
      </c>
      <c r="B133" s="4">
        <v>1.913429</v>
      </c>
      <c r="C133" s="6">
        <v>58500.1</v>
      </c>
      <c r="D133" s="6">
        <v>0.23723240000000001</v>
      </c>
      <c r="E133" s="6">
        <v>4.1493000000000002</v>
      </c>
      <c r="F133" s="6">
        <v>48.701000000000001</v>
      </c>
      <c r="G133" s="6">
        <v>3922.39</v>
      </c>
      <c r="H133" s="6">
        <v>179.2</v>
      </c>
      <c r="I133" s="6">
        <v>12.702317000000001</v>
      </c>
      <c r="J133" s="10">
        <v>0.99431999999999998</v>
      </c>
      <c r="K133" s="16">
        <f t="shared" si="76"/>
        <v>5749.1760373344978</v>
      </c>
      <c r="L133" s="16">
        <f t="shared" si="77"/>
        <v>6945.1457692393087</v>
      </c>
      <c r="M133" s="16">
        <f t="shared" si="78"/>
        <v>3444.576384091044</v>
      </c>
      <c r="N133" s="16">
        <f t="shared" si="79"/>
        <v>3869.9809443385957</v>
      </c>
      <c r="O133" s="16">
        <f t="shared" si="80"/>
        <v>3946.4037081543775</v>
      </c>
      <c r="P133" s="16">
        <f t="shared" si="81"/>
        <v>7471.0274570388192</v>
      </c>
      <c r="Q133" s="16">
        <f t="shared" si="82"/>
        <v>4878.3438214538955</v>
      </c>
      <c r="R133" s="16">
        <f t="shared" si="83"/>
        <v>11679.658283592189</v>
      </c>
      <c r="S133" s="16">
        <f t="shared" si="84"/>
        <v>5317.4019016876746</v>
      </c>
      <c r="T133" s="16">
        <f t="shared" si="85"/>
        <v>53301.714306930407</v>
      </c>
      <c r="U133" s="16">
        <f t="shared" si="86"/>
        <v>-8.8140413969461378</v>
      </c>
      <c r="V133" s="16">
        <f t="shared" si="61"/>
        <v>55614.624778680176</v>
      </c>
      <c r="W133" s="16">
        <f t="shared" si="59"/>
        <v>-4.1588170035382871E-2</v>
      </c>
      <c r="X133" s="17">
        <f t="shared" si="60"/>
        <v>1.7295758868919177E-3</v>
      </c>
      <c r="Y133" s="16">
        <f t="shared" si="65"/>
        <v>3.0531628625970881E-5</v>
      </c>
      <c r="Z133" s="16">
        <f t="shared" si="66"/>
        <v>0.93345680857881808</v>
      </c>
      <c r="AA133" s="16">
        <f t="shared" si="67"/>
        <v>3.7853986402671723E-6</v>
      </c>
      <c r="AB133" s="16">
        <f t="shared" si="68"/>
        <v>6.6208302820612106E-5</v>
      </c>
      <c r="AC133" s="16">
        <f t="shared" si="69"/>
        <v>7.7709747563845227E-4</v>
      </c>
      <c r="AD133" s="16">
        <f t="shared" si="70"/>
        <v>6.2587613549403676E-2</v>
      </c>
      <c r="AE133" s="16">
        <f t="shared" si="71"/>
        <v>2.8594046864419752E-3</v>
      </c>
      <c r="AF133" s="16">
        <f t="shared" si="72"/>
        <v>2.0268451316111369E-4</v>
      </c>
      <c r="AG133" s="16">
        <f t="shared" si="73"/>
        <v>1.586586644990505E-5</v>
      </c>
      <c r="AH133" s="16">
        <f t="shared" si="74"/>
        <v>62670.387598399997</v>
      </c>
      <c r="AI133" s="16">
        <f t="shared" si="75"/>
        <v>54853.362852170649</v>
      </c>
      <c r="AJ133" s="16">
        <f t="shared" si="87"/>
        <v>-2.9049414993222706</v>
      </c>
      <c r="AK133" s="16">
        <f t="shared" si="62"/>
        <v>60917.43608519902</v>
      </c>
      <c r="AL133" s="16">
        <f t="shared" si="63"/>
        <v>-9.9545772486996489E-2</v>
      </c>
      <c r="AM133" s="16">
        <f t="shared" si="64"/>
        <v>9.909360820032867E-3</v>
      </c>
      <c r="AN133" s="16">
        <v>1.54</v>
      </c>
      <c r="AO133" s="16">
        <f t="shared" si="88"/>
        <v>-10.354041396946137</v>
      </c>
      <c r="AP133" s="16">
        <f t="shared" si="89"/>
        <v>-4.4449414993222707</v>
      </c>
    </row>
    <row r="134" spans="1:42" x14ac:dyDescent="0.3">
      <c r="A134" s="2">
        <v>44497</v>
      </c>
      <c r="B134" s="4">
        <v>1.9880279999999999</v>
      </c>
      <c r="C134" s="6">
        <v>60613.5</v>
      </c>
      <c r="D134" s="6">
        <v>0.29988310000000001</v>
      </c>
      <c r="E134" s="6">
        <v>4.4047999999999998</v>
      </c>
      <c r="F134" s="6">
        <v>52.037999999999997</v>
      </c>
      <c r="G134" s="6">
        <v>4287.21</v>
      </c>
      <c r="H134" s="6">
        <v>189.87</v>
      </c>
      <c r="I134" s="6">
        <v>13.200419</v>
      </c>
      <c r="J134" s="10">
        <v>1.0580400000000001</v>
      </c>
      <c r="K134" s="16">
        <f t="shared" si="76"/>
        <v>5973.3195949000592</v>
      </c>
      <c r="L134" s="16">
        <f t="shared" si="77"/>
        <v>7196.0491192970067</v>
      </c>
      <c r="M134" s="16">
        <f t="shared" si="78"/>
        <v>4354.2544957940527</v>
      </c>
      <c r="N134" s="16">
        <f t="shared" si="79"/>
        <v>4108.2814121954652</v>
      </c>
      <c r="O134" s="16">
        <f t="shared" si="80"/>
        <v>4216.8118963663474</v>
      </c>
      <c r="P134" s="16">
        <f t="shared" si="81"/>
        <v>8165.9048753671605</v>
      </c>
      <c r="Q134" s="16">
        <f t="shared" si="82"/>
        <v>5168.8121728764017</v>
      </c>
      <c r="R134" s="16">
        <f t="shared" si="83"/>
        <v>12137.658280787489</v>
      </c>
      <c r="S134" s="16">
        <f t="shared" si="84"/>
        <v>5658.1622697538296</v>
      </c>
      <c r="T134" s="16">
        <f t="shared" si="85"/>
        <v>56979.254117337812</v>
      </c>
      <c r="U134" s="16">
        <f t="shared" si="86"/>
        <v>6.6718744718659977</v>
      </c>
      <c r="V134" s="16">
        <f t="shared" si="61"/>
        <v>55702.665381174214</v>
      </c>
      <c r="W134" s="16">
        <f t="shared" si="59"/>
        <v>2.2917911152507353E-2</v>
      </c>
      <c r="X134" s="17">
        <f t="shared" si="60"/>
        <v>5.2523065159422086E-4</v>
      </c>
      <c r="Y134" s="16">
        <f t="shared" si="65"/>
        <v>3.0508273646131054E-5</v>
      </c>
      <c r="Z134" s="16">
        <f t="shared" si="66"/>
        <v>0.93017464776641212</v>
      </c>
      <c r="AA134" s="16">
        <f t="shared" si="67"/>
        <v>4.6020054429062789E-6</v>
      </c>
      <c r="AB134" s="16">
        <f t="shared" si="68"/>
        <v>6.7596051844580693E-5</v>
      </c>
      <c r="AC134" s="16">
        <f t="shared" si="69"/>
        <v>7.9857504220130087E-4</v>
      </c>
      <c r="AD134" s="16">
        <f t="shared" si="70"/>
        <v>6.579151594365347E-2</v>
      </c>
      <c r="AE134" s="16">
        <f t="shared" si="71"/>
        <v>2.9137446339744227E-3</v>
      </c>
      <c r="AF134" s="16">
        <f t="shared" si="72"/>
        <v>2.0257360313616693E-4</v>
      </c>
      <c r="AG134" s="16">
        <f t="shared" si="73"/>
        <v>1.6236679688893972E-5</v>
      </c>
      <c r="AH134" s="16">
        <f t="shared" si="74"/>
        <v>65163.569170100003</v>
      </c>
      <c r="AI134" s="16">
        <f t="shared" si="75"/>
        <v>56663.800897413879</v>
      </c>
      <c r="AJ134" s="16">
        <f t="shared" si="87"/>
        <v>3.2472079887123173</v>
      </c>
      <c r="AK134" s="16">
        <f t="shared" si="62"/>
        <v>61191.38015519263</v>
      </c>
      <c r="AL134" s="16">
        <f t="shared" si="63"/>
        <v>-7.3990474578216309E-2</v>
      </c>
      <c r="AM134" s="16">
        <f t="shared" si="64"/>
        <v>5.4745903283096743E-3</v>
      </c>
      <c r="AN134" s="16">
        <v>1.57</v>
      </c>
      <c r="AO134" s="16">
        <f t="shared" si="88"/>
        <v>5.1018744718659974</v>
      </c>
      <c r="AP134" s="16">
        <f t="shared" si="89"/>
        <v>1.6772079887123172</v>
      </c>
    </row>
    <row r="135" spans="1:42" x14ac:dyDescent="0.3">
      <c r="A135" s="2">
        <v>44498</v>
      </c>
      <c r="B135" s="4">
        <v>2.0126339999999998</v>
      </c>
      <c r="C135" s="6">
        <v>62246.5</v>
      </c>
      <c r="D135" s="6">
        <v>0.28783999999999998</v>
      </c>
      <c r="E135" s="6">
        <v>4.4958</v>
      </c>
      <c r="F135" s="6">
        <v>53.808</v>
      </c>
      <c r="G135" s="6">
        <v>4416.3599999999997</v>
      </c>
      <c r="H135" s="6">
        <v>196.39</v>
      </c>
      <c r="I135" s="6">
        <v>13.548014999999999</v>
      </c>
      <c r="J135" s="10">
        <v>1.0809800000000001</v>
      </c>
      <c r="K135" s="16">
        <f t="shared" si="76"/>
        <v>6047.2519046824718</v>
      </c>
      <c r="L135" s="16">
        <f t="shared" si="77"/>
        <v>7389.9192672312465</v>
      </c>
      <c r="M135" s="16">
        <f t="shared" si="78"/>
        <v>4179.3906161079431</v>
      </c>
      <c r="N135" s="16">
        <f t="shared" si="79"/>
        <v>4193.155551432159</v>
      </c>
      <c r="O135" s="16">
        <f t="shared" si="80"/>
        <v>4360.2408724332299</v>
      </c>
      <c r="P135" s="16">
        <f t="shared" si="81"/>
        <v>8411.898566987973</v>
      </c>
      <c r="Q135" s="16">
        <f t="shared" si="82"/>
        <v>5346.3054860230495</v>
      </c>
      <c r="R135" s="16">
        <f t="shared" si="83"/>
        <v>12457.269458869685</v>
      </c>
      <c r="S135" s="16">
        <f t="shared" si="84"/>
        <v>5780.8402804794659</v>
      </c>
      <c r="T135" s="16">
        <f t="shared" si="85"/>
        <v>58166.272004247221</v>
      </c>
      <c r="U135" s="16">
        <f t="shared" si="86"/>
        <v>2.0618429193812866</v>
      </c>
      <c r="V135" s="16">
        <f t="shared" si="61"/>
        <v>55861.607743953115</v>
      </c>
      <c r="W135" s="16">
        <f t="shared" si="59"/>
        <v>4.1256676156865194E-2</v>
      </c>
      <c r="X135" s="17">
        <f t="shared" si="60"/>
        <v>1.7021133275124489E-3</v>
      </c>
      <c r="Y135" s="16">
        <f t="shared" si="65"/>
        <v>3.0068716477746094E-5</v>
      </c>
      <c r="Z135" s="16">
        <f t="shared" si="66"/>
        <v>0.92996161260915922</v>
      </c>
      <c r="AA135" s="16">
        <f t="shared" si="67"/>
        <v>4.3003245254499507E-6</v>
      </c>
      <c r="AB135" s="16">
        <f t="shared" si="68"/>
        <v>6.7167172740126079E-5</v>
      </c>
      <c r="AC135" s="16">
        <f t="shared" si="69"/>
        <v>8.0389057137788687E-4</v>
      </c>
      <c r="AD135" s="16">
        <f t="shared" si="70"/>
        <v>6.5980340540634189E-2</v>
      </c>
      <c r="AE135" s="16">
        <f t="shared" si="71"/>
        <v>2.9340631376914808E-3</v>
      </c>
      <c r="AF135" s="16">
        <f t="shared" si="72"/>
        <v>2.0240710525175034E-4</v>
      </c>
      <c r="AG135" s="16">
        <f t="shared" si="73"/>
        <v>1.6149822142582295E-5</v>
      </c>
      <c r="AH135" s="16">
        <f t="shared" si="74"/>
        <v>66934.483268999975</v>
      </c>
      <c r="AI135" s="16">
        <f t="shared" si="75"/>
        <v>58178.871055826981</v>
      </c>
      <c r="AJ135" s="16">
        <f t="shared" si="87"/>
        <v>2.6386673839683219</v>
      </c>
      <c r="AK135" s="16">
        <f t="shared" si="62"/>
        <v>61561.902936728591</v>
      </c>
      <c r="AL135" s="16">
        <f t="shared" si="63"/>
        <v>-5.4953335090674259E-2</v>
      </c>
      <c r="AM135" s="16">
        <f t="shared" si="64"/>
        <v>3.0198690375879307E-3</v>
      </c>
      <c r="AN135" s="16">
        <v>1.55</v>
      </c>
      <c r="AO135" s="16">
        <f t="shared" si="88"/>
        <v>0.51184291938128657</v>
      </c>
      <c r="AP135" s="16">
        <f t="shared" si="89"/>
        <v>1.0886673839683219</v>
      </c>
    </row>
    <row r="136" spans="1:42" x14ac:dyDescent="0.3">
      <c r="A136" s="2">
        <v>44499</v>
      </c>
      <c r="B136" s="4">
        <v>1.9544330000000001</v>
      </c>
      <c r="C136" s="6">
        <v>61866.3</v>
      </c>
      <c r="D136" s="6">
        <v>0.2688469</v>
      </c>
      <c r="E136" s="6">
        <v>4.4806999999999997</v>
      </c>
      <c r="F136" s="6">
        <v>52.774000000000001</v>
      </c>
      <c r="G136" s="6">
        <v>4319.78</v>
      </c>
      <c r="H136" s="6">
        <v>190.36</v>
      </c>
      <c r="I136" s="6">
        <v>13.544109000000001</v>
      </c>
      <c r="J136" s="10">
        <v>1.0846100000000001</v>
      </c>
      <c r="K136" s="16">
        <f t="shared" si="76"/>
        <v>5872.3785257648833</v>
      </c>
      <c r="L136" s="16">
        <f t="shared" si="77"/>
        <v>7344.7818329112233</v>
      </c>
      <c r="M136" s="16">
        <f t="shared" si="78"/>
        <v>3903.6138515484668</v>
      </c>
      <c r="N136" s="16">
        <f t="shared" si="79"/>
        <v>4179.0720404159601</v>
      </c>
      <c r="O136" s="16">
        <f t="shared" si="80"/>
        <v>4276.4524197478313</v>
      </c>
      <c r="P136" s="16">
        <f t="shared" si="81"/>
        <v>8227.9413797116413</v>
      </c>
      <c r="Q136" s="16">
        <f t="shared" si="82"/>
        <v>5182.15139426319</v>
      </c>
      <c r="R136" s="16">
        <f t="shared" si="83"/>
        <v>12453.677929445905</v>
      </c>
      <c r="S136" s="16">
        <f t="shared" si="84"/>
        <v>5800.252711993593</v>
      </c>
      <c r="T136" s="16">
        <f t="shared" si="85"/>
        <v>57240.322085802691</v>
      </c>
      <c r="U136" s="16">
        <f t="shared" si="86"/>
        <v>-1.6047086315910075</v>
      </c>
      <c r="V136" s="16">
        <f t="shared" si="61"/>
        <v>55950.557056330508</v>
      </c>
      <c r="W136" s="16">
        <f t="shared" si="59"/>
        <v>2.3051871104226164E-2</v>
      </c>
      <c r="X136" s="17">
        <f t="shared" si="60"/>
        <v>5.3138876140585713E-4</v>
      </c>
      <c r="Y136" s="16">
        <f t="shared" si="65"/>
        <v>2.9411842296134987E-5</v>
      </c>
      <c r="Z136" s="16">
        <f t="shared" si="66"/>
        <v>0.93101265637930586</v>
      </c>
      <c r="AA136" s="16">
        <f t="shared" si="67"/>
        <v>4.0458192348393491E-6</v>
      </c>
      <c r="AB136" s="16">
        <f t="shared" si="68"/>
        <v>6.7429091596535675E-5</v>
      </c>
      <c r="AC136" s="16">
        <f t="shared" si="69"/>
        <v>7.941845872108319E-4</v>
      </c>
      <c r="AD136" s="16">
        <f t="shared" si="70"/>
        <v>6.5007441091098017E-2</v>
      </c>
      <c r="AE136" s="16">
        <f t="shared" si="71"/>
        <v>2.8646867400889445E-3</v>
      </c>
      <c r="AF136" s="16">
        <f t="shared" si="72"/>
        <v>2.0382238631340267E-4</v>
      </c>
      <c r="AG136" s="16">
        <f t="shared" si="73"/>
        <v>1.6322062855473156E-5</v>
      </c>
      <c r="AH136" s="16">
        <f t="shared" si="74"/>
        <v>66450.546698899998</v>
      </c>
      <c r="AI136" s="16">
        <f t="shared" si="75"/>
        <v>57879.71652029721</v>
      </c>
      <c r="AJ136" s="16">
        <f t="shared" si="87"/>
        <v>-0.51552445074251385</v>
      </c>
      <c r="AK136" s="16">
        <f t="shared" si="62"/>
        <v>61877.299308481583</v>
      </c>
      <c r="AL136" s="16">
        <f t="shared" si="63"/>
        <v>-6.4604997840240583E-2</v>
      </c>
      <c r="AM136" s="16">
        <f t="shared" si="64"/>
        <v>4.1738057459374906E-3</v>
      </c>
      <c r="AN136" s="16">
        <f>AN135</f>
        <v>1.55</v>
      </c>
      <c r="AO136" s="16">
        <f t="shared" si="88"/>
        <v>-3.1547086315910073</v>
      </c>
      <c r="AP136" s="16">
        <f t="shared" si="89"/>
        <v>-2.0655244507425139</v>
      </c>
    </row>
    <row r="137" spans="1:42" x14ac:dyDescent="0.3">
      <c r="A137" s="2">
        <v>44500</v>
      </c>
      <c r="B137" s="4">
        <v>1.9645999999999999</v>
      </c>
      <c r="C137" s="6">
        <v>61380.1</v>
      </c>
      <c r="D137" s="6">
        <v>0.28017550000000002</v>
      </c>
      <c r="E137" s="6">
        <v>4.6344000000000003</v>
      </c>
      <c r="F137" s="6">
        <v>54.287999999999997</v>
      </c>
      <c r="G137" s="6">
        <v>4289.99</v>
      </c>
      <c r="H137" s="6">
        <v>192.01</v>
      </c>
      <c r="I137" s="6">
        <v>13.443986000000001</v>
      </c>
      <c r="J137" s="10">
        <v>1.1133500000000001</v>
      </c>
      <c r="K137" s="16">
        <f t="shared" si="76"/>
        <v>5902.9267576415705</v>
      </c>
      <c r="L137" s="16">
        <f t="shared" si="77"/>
        <v>7287.0600534099203</v>
      </c>
      <c r="M137" s="16">
        <f t="shared" si="78"/>
        <v>4068.1033058760113</v>
      </c>
      <c r="N137" s="16">
        <f t="shared" si="79"/>
        <v>4322.425394269585</v>
      </c>
      <c r="O137" s="16">
        <f t="shared" si="80"/>
        <v>4399.1368659428936</v>
      </c>
      <c r="P137" s="16">
        <f t="shared" si="81"/>
        <v>8171.1999776722769</v>
      </c>
      <c r="Q137" s="16">
        <f t="shared" si="82"/>
        <v>5227.0691805656388</v>
      </c>
      <c r="R137" s="16">
        <f t="shared" si="83"/>
        <v>12361.615794141921</v>
      </c>
      <c r="S137" s="16">
        <f t="shared" si="84"/>
        <v>5953.9478309236192</v>
      </c>
      <c r="T137" s="16">
        <f t="shared" si="85"/>
        <v>57693.485160443444</v>
      </c>
      <c r="U137" s="16">
        <f t="shared" si="86"/>
        <v>0.78856767000604466</v>
      </c>
      <c r="V137" s="16">
        <f t="shared" si="61"/>
        <v>56063.004030789409</v>
      </c>
      <c r="W137" s="16">
        <f t="shared" si="59"/>
        <v>2.9083013974038688E-2</v>
      </c>
      <c r="X137" s="17">
        <f t="shared" si="60"/>
        <v>8.4582170181412956E-4</v>
      </c>
      <c r="Y137" s="16">
        <f t="shared" si="65"/>
        <v>2.9794734881757599E-5</v>
      </c>
      <c r="Z137" s="16">
        <f t="shared" si="66"/>
        <v>0.93087845185573126</v>
      </c>
      <c r="AA137" s="16">
        <f t="shared" si="67"/>
        <v>4.2490861971209804E-6</v>
      </c>
      <c r="AB137" s="16">
        <f t="shared" si="68"/>
        <v>7.0284393431750699E-5</v>
      </c>
      <c r="AC137" s="16">
        <f t="shared" si="69"/>
        <v>8.2332106650761302E-4</v>
      </c>
      <c r="AD137" s="16">
        <f t="shared" si="70"/>
        <v>6.5061139517149175E-2</v>
      </c>
      <c r="AE137" s="16">
        <f t="shared" si="71"/>
        <v>2.9119856686583919E-3</v>
      </c>
      <c r="AF137" s="16">
        <f t="shared" si="72"/>
        <v>2.0388883163191532E-4</v>
      </c>
      <c r="AG137" s="16">
        <f t="shared" si="73"/>
        <v>1.6884845811159944E-5</v>
      </c>
      <c r="AH137" s="16">
        <f t="shared" si="74"/>
        <v>65937.824511499988</v>
      </c>
      <c r="AI137" s="16">
        <f t="shared" si="75"/>
        <v>57417.131072818011</v>
      </c>
      <c r="AJ137" s="16">
        <f t="shared" si="87"/>
        <v>-0.8024294493090155</v>
      </c>
      <c r="AK137" s="16">
        <f t="shared" si="62"/>
        <v>62139.268676418251</v>
      </c>
      <c r="AL137" s="16">
        <f t="shared" si="63"/>
        <v>-7.599280944534649E-2</v>
      </c>
      <c r="AM137" s="16">
        <f t="shared" si="64"/>
        <v>5.7749070873967428E-3</v>
      </c>
      <c r="AN137" s="16">
        <f>AN138</f>
        <v>1.58</v>
      </c>
      <c r="AO137" s="16">
        <f t="shared" si="88"/>
        <v>-0.79143232999395541</v>
      </c>
      <c r="AP137" s="16">
        <f t="shared" si="89"/>
        <v>-2.3824294493090155</v>
      </c>
    </row>
    <row r="138" spans="1:42" x14ac:dyDescent="0.3">
      <c r="A138" s="2">
        <v>44501</v>
      </c>
      <c r="B138" s="4">
        <v>1.947678</v>
      </c>
      <c r="C138" s="6">
        <v>60954.5</v>
      </c>
      <c r="D138" s="6">
        <v>0.27174809999999999</v>
      </c>
      <c r="E138" s="6">
        <v>4.6479999999999997</v>
      </c>
      <c r="F138" s="6">
        <v>53.826000000000001</v>
      </c>
      <c r="G138" s="6">
        <v>4323.3599999999997</v>
      </c>
      <c r="H138" s="6">
        <v>197.83</v>
      </c>
      <c r="I138" s="6">
        <v>14.721608</v>
      </c>
      <c r="J138" s="10">
        <v>1.0939000000000001</v>
      </c>
      <c r="K138" s="16">
        <f t="shared" si="76"/>
        <v>5852.0821446960299</v>
      </c>
      <c r="L138" s="16">
        <f t="shared" si="77"/>
        <v>7236.5327203047082</v>
      </c>
      <c r="M138" s="16">
        <f t="shared" si="78"/>
        <v>3945.7388100512885</v>
      </c>
      <c r="N138" s="16">
        <f t="shared" si="79"/>
        <v>4335.1098810126505</v>
      </c>
      <c r="O138" s="16">
        <f t="shared" si="80"/>
        <v>4361.6994721898427</v>
      </c>
      <c r="P138" s="16">
        <f t="shared" si="81"/>
        <v>8234.7602524642753</v>
      </c>
      <c r="Q138" s="16">
        <f t="shared" si="82"/>
        <v>5385.5064631597334</v>
      </c>
      <c r="R138" s="16">
        <f t="shared" si="83"/>
        <v>13536.376932255511</v>
      </c>
      <c r="S138" s="16">
        <f t="shared" si="84"/>
        <v>5849.9335628933823</v>
      </c>
      <c r="T138" s="16">
        <f t="shared" si="85"/>
        <v>58737.740239027422</v>
      </c>
      <c r="U138" s="16">
        <f t="shared" si="86"/>
        <v>1.7938196157491335</v>
      </c>
      <c r="V138" s="16">
        <f t="shared" si="61"/>
        <v>56235.567657127343</v>
      </c>
      <c r="W138" s="16">
        <f t="shared" si="59"/>
        <v>4.4494484294281877E-2</v>
      </c>
      <c r="X138" s="17">
        <f t="shared" si="60"/>
        <v>1.9797591326140966E-3</v>
      </c>
      <c r="Y138" s="16">
        <f t="shared" si="65"/>
        <v>2.9711863700529883E-5</v>
      </c>
      <c r="Z138" s="16">
        <f t="shared" si="66"/>
        <v>0.92986201822577896</v>
      </c>
      <c r="AA138" s="16">
        <f t="shared" si="67"/>
        <v>4.1455222619334224E-6</v>
      </c>
      <c r="AB138" s="16">
        <f t="shared" si="68"/>
        <v>7.0905325459374131E-5</v>
      </c>
      <c r="AC138" s="16">
        <f t="shared" si="69"/>
        <v>8.2111661965926681E-4</v>
      </c>
      <c r="AD138" s="16">
        <f t="shared" si="70"/>
        <v>6.5952936290456052E-2</v>
      </c>
      <c r="AE138" s="16">
        <f t="shared" si="71"/>
        <v>3.017900287355419E-3</v>
      </c>
      <c r="AF138" s="16">
        <f t="shared" si="72"/>
        <v>2.2457840071543158E-4</v>
      </c>
      <c r="AG138" s="16">
        <f t="shared" si="73"/>
        <v>1.6687464612738678E-5</v>
      </c>
      <c r="AH138" s="16">
        <f t="shared" si="74"/>
        <v>65552.198934100015</v>
      </c>
      <c r="AI138" s="16">
        <f t="shared" si="75"/>
        <v>56965.057618194201</v>
      </c>
      <c r="AJ138" s="16">
        <f t="shared" si="87"/>
        <v>-0.79046539277587446</v>
      </c>
      <c r="AK138" s="16">
        <f t="shared" si="62"/>
        <v>62359.457725300948</v>
      </c>
      <c r="AL138" s="16">
        <f t="shared" si="63"/>
        <v>-8.6504923292783711E-2</v>
      </c>
      <c r="AM138" s="16">
        <f t="shared" si="64"/>
        <v>7.4831017538903935E-3</v>
      </c>
      <c r="AN138" s="16">
        <v>1.58</v>
      </c>
      <c r="AO138" s="16">
        <f t="shared" si="88"/>
        <v>0.21381961574913344</v>
      </c>
      <c r="AP138" s="16">
        <f t="shared" si="89"/>
        <v>-2.3704653927758743</v>
      </c>
    </row>
    <row r="139" spans="1:42" x14ac:dyDescent="0.3">
      <c r="A139" s="2">
        <v>44502</v>
      </c>
      <c r="B139" s="4">
        <v>1.9703980000000001</v>
      </c>
      <c r="C139" s="6">
        <v>63279.7</v>
      </c>
      <c r="D139" s="6">
        <v>0.2741055</v>
      </c>
      <c r="E139" s="6">
        <v>4.7012</v>
      </c>
      <c r="F139" s="6">
        <v>55.27</v>
      </c>
      <c r="G139" s="6">
        <v>4588.54</v>
      </c>
      <c r="H139" s="6">
        <v>200.8</v>
      </c>
      <c r="I139" s="6">
        <v>14.804532</v>
      </c>
      <c r="J139" s="10">
        <v>1.13652</v>
      </c>
      <c r="K139" s="16">
        <f t="shared" si="76"/>
        <v>5920.3476928654363</v>
      </c>
      <c r="L139" s="16">
        <f t="shared" si="77"/>
        <v>7512.5810166774527</v>
      </c>
      <c r="M139" s="16">
        <f t="shared" si="78"/>
        <v>3979.9678798067534</v>
      </c>
      <c r="N139" s="16">
        <f t="shared" si="79"/>
        <v>4384.72860856641</v>
      </c>
      <c r="O139" s="16">
        <f t="shared" si="80"/>
        <v>4478.7115859980795</v>
      </c>
      <c r="P139" s="16">
        <f t="shared" si="81"/>
        <v>8739.8520615545367</v>
      </c>
      <c r="Q139" s="16">
        <f t="shared" si="82"/>
        <v>5466.358478504143</v>
      </c>
      <c r="R139" s="16">
        <f t="shared" si="83"/>
        <v>13612.624752516065</v>
      </c>
      <c r="S139" s="16">
        <f t="shared" si="84"/>
        <v>6077.8558304228782</v>
      </c>
      <c r="T139" s="16">
        <f t="shared" si="85"/>
        <v>60173.027906911761</v>
      </c>
      <c r="U139" s="16">
        <f t="shared" si="86"/>
        <v>2.4141756035078039</v>
      </c>
      <c r="V139" s="16">
        <f t="shared" si="61"/>
        <v>56489.597350661825</v>
      </c>
      <c r="W139" s="16">
        <f t="shared" si="59"/>
        <v>6.5205466652291183E-2</v>
      </c>
      <c r="X139" s="17">
        <f t="shared" si="60"/>
        <v>4.2517528813430577E-3</v>
      </c>
      <c r="Y139" s="16">
        <f t="shared" si="65"/>
        <v>2.8913852569305785E-5</v>
      </c>
      <c r="Z139" s="16">
        <f t="shared" si="66"/>
        <v>0.92857377871369084</v>
      </c>
      <c r="AA139" s="16">
        <f t="shared" si="67"/>
        <v>4.0222564250653149E-6</v>
      </c>
      <c r="AB139" s="16">
        <f t="shared" si="68"/>
        <v>6.8985963089091825E-5</v>
      </c>
      <c r="AC139" s="16">
        <f t="shared" si="69"/>
        <v>8.1103849654005466E-4</v>
      </c>
      <c r="AD139" s="16">
        <f t="shared" si="70"/>
        <v>6.7332776966055774E-2</v>
      </c>
      <c r="AE139" s="16">
        <f t="shared" si="71"/>
        <v>2.9465628750722449E-3</v>
      </c>
      <c r="AF139" s="16">
        <f t="shared" si="72"/>
        <v>2.1724344807778413E-4</v>
      </c>
      <c r="AG139" s="16">
        <f t="shared" si="73"/>
        <v>1.6677428479965677E-5</v>
      </c>
      <c r="AH139" s="16">
        <f t="shared" si="74"/>
        <v>68147.196755499986</v>
      </c>
      <c r="AI139" s="16">
        <f t="shared" si="75"/>
        <v>59069.469398744535</v>
      </c>
      <c r="AJ139" s="16">
        <f t="shared" si="87"/>
        <v>3.6276143078329834</v>
      </c>
      <c r="AK139" s="16">
        <f t="shared" si="62"/>
        <v>62732.860243378309</v>
      </c>
      <c r="AL139" s="16">
        <f t="shared" si="63"/>
        <v>-5.8396681267541259E-2</v>
      </c>
      <c r="AM139" s="16">
        <f t="shared" si="64"/>
        <v>3.4101723830628041E-3</v>
      </c>
      <c r="AN139" s="16">
        <v>1.56</v>
      </c>
      <c r="AO139" s="16">
        <f t="shared" si="88"/>
        <v>0.85417560350780386</v>
      </c>
      <c r="AP139" s="16">
        <f t="shared" si="89"/>
        <v>2.0676143078329834</v>
      </c>
    </row>
    <row r="140" spans="1:42" x14ac:dyDescent="0.3">
      <c r="A140" s="2">
        <v>44503</v>
      </c>
      <c r="B140" s="4">
        <v>2.0639639999999999</v>
      </c>
      <c r="C140" s="6">
        <v>62942.9</v>
      </c>
      <c r="D140" s="6">
        <v>0.26913150000000002</v>
      </c>
      <c r="E140" s="6">
        <v>4.7039</v>
      </c>
      <c r="F140" s="6">
        <v>55.533999999999999</v>
      </c>
      <c r="G140" s="6">
        <v>4607.01</v>
      </c>
      <c r="H140" s="6">
        <v>207.3</v>
      </c>
      <c r="I140" s="6">
        <v>15.358200999999999</v>
      </c>
      <c r="J140" s="10">
        <v>1.2111799999999999</v>
      </c>
      <c r="K140" s="16">
        <f t="shared" si="76"/>
        <v>6201.4803636409079</v>
      </c>
      <c r="L140" s="16">
        <f t="shared" si="77"/>
        <v>7472.5960406675013</v>
      </c>
      <c r="M140" s="16">
        <f t="shared" si="78"/>
        <v>3907.7461978844326</v>
      </c>
      <c r="N140" s="16">
        <f t="shared" si="79"/>
        <v>4387.2468522580484</v>
      </c>
      <c r="O140" s="16">
        <f t="shared" si="80"/>
        <v>4500.1043824283934</v>
      </c>
      <c r="P140" s="16">
        <f t="shared" si="81"/>
        <v>8775.0321117615567</v>
      </c>
      <c r="Q140" s="16">
        <f t="shared" si="82"/>
        <v>5643.3073336350035</v>
      </c>
      <c r="R140" s="16">
        <f t="shared" si="83"/>
        <v>14121.718071649748</v>
      </c>
      <c r="S140" s="16">
        <f t="shared" si="84"/>
        <v>6477.1208818952427</v>
      </c>
      <c r="T140" s="16">
        <f t="shared" si="85"/>
        <v>61486.352235820836</v>
      </c>
      <c r="U140" s="16">
        <f t="shared" si="86"/>
        <v>2.1591024820218121</v>
      </c>
      <c r="V140" s="16">
        <f t="shared" si="61"/>
        <v>56811.968633575307</v>
      </c>
      <c r="W140" s="16">
        <f t="shared" si="59"/>
        <v>8.2278148683673932E-2</v>
      </c>
      <c r="X140" s="17">
        <f t="shared" si="60"/>
        <v>6.7696937508127542E-3</v>
      </c>
      <c r="Y140" s="16">
        <f t="shared" si="65"/>
        <v>3.0425634465072911E-5</v>
      </c>
      <c r="Z140" s="16">
        <f t="shared" si="66"/>
        <v>0.92786389082931575</v>
      </c>
      <c r="AA140" s="16">
        <f t="shared" si="67"/>
        <v>3.9673640829184864E-6</v>
      </c>
      <c r="AB140" s="16">
        <f t="shared" si="68"/>
        <v>6.9341879005765838E-5</v>
      </c>
      <c r="AC140" s="16">
        <f t="shared" si="69"/>
        <v>8.1864663549526982E-4</v>
      </c>
      <c r="AD140" s="16">
        <f t="shared" si="70"/>
        <v>6.7913588723900006E-2</v>
      </c>
      <c r="AE140" s="16">
        <f t="shared" si="71"/>
        <v>3.055883738577618E-3</v>
      </c>
      <c r="AF140" s="16">
        <f t="shared" si="72"/>
        <v>2.2640075585965514E-4</v>
      </c>
      <c r="AG140" s="16">
        <f t="shared" si="73"/>
        <v>1.7854439298072547E-5</v>
      </c>
      <c r="AH140" s="16">
        <f t="shared" si="74"/>
        <v>67836.350376499991</v>
      </c>
      <c r="AI140" s="16">
        <f t="shared" si="75"/>
        <v>58716.005512664371</v>
      </c>
      <c r="AJ140" s="16">
        <f t="shared" si="87"/>
        <v>-0.60018427125835916</v>
      </c>
      <c r="AK140" s="16">
        <f t="shared" si="62"/>
        <v>63062.117671321641</v>
      </c>
      <c r="AL140" s="16">
        <f t="shared" si="63"/>
        <v>-6.8917954536654003E-2</v>
      </c>
      <c r="AM140" s="16">
        <f t="shared" si="64"/>
        <v>4.7496844575163084E-3</v>
      </c>
      <c r="AN140" s="16">
        <v>1.6</v>
      </c>
      <c r="AO140" s="16">
        <f t="shared" si="88"/>
        <v>0.55910248202181201</v>
      </c>
      <c r="AP140" s="16">
        <f t="shared" si="89"/>
        <v>-2.200184271258359</v>
      </c>
    </row>
    <row r="141" spans="1:42" x14ac:dyDescent="0.3">
      <c r="A141" s="2">
        <v>44504</v>
      </c>
      <c r="B141" s="4">
        <v>1.982191</v>
      </c>
      <c r="C141" s="6">
        <v>61449</v>
      </c>
      <c r="D141" s="6">
        <v>0.2637911</v>
      </c>
      <c r="E141" s="6">
        <v>4.5416999999999996</v>
      </c>
      <c r="F141" s="6">
        <v>53.722000000000001</v>
      </c>
      <c r="G141" s="6">
        <v>4537.51</v>
      </c>
      <c r="H141" s="6">
        <v>202.53</v>
      </c>
      <c r="I141" s="6">
        <v>19.199998999999998</v>
      </c>
      <c r="J141" s="10">
        <v>1.202</v>
      </c>
      <c r="K141" s="16">
        <f t="shared" si="76"/>
        <v>5955.781478497559</v>
      </c>
      <c r="L141" s="16">
        <f t="shared" si="77"/>
        <v>7295.2398777777516</v>
      </c>
      <c r="M141" s="16">
        <f t="shared" si="78"/>
        <v>3830.2044467509454</v>
      </c>
      <c r="N141" s="16">
        <f t="shared" si="79"/>
        <v>4235.9656941900075</v>
      </c>
      <c r="O141" s="16">
        <f t="shared" si="80"/>
        <v>4353.2720069294155</v>
      </c>
      <c r="P141" s="16">
        <f t="shared" si="81"/>
        <v>8642.6545541336309</v>
      </c>
      <c r="Q141" s="16">
        <f t="shared" si="82"/>
        <v>5513.4540968697411</v>
      </c>
      <c r="R141" s="16">
        <f t="shared" si="83"/>
        <v>17654.214374063544</v>
      </c>
      <c r="S141" s="16">
        <f t="shared" si="84"/>
        <v>6428.0282864958817</v>
      </c>
      <c r="T141" s="16">
        <f t="shared" si="85"/>
        <v>63908.814815708472</v>
      </c>
      <c r="U141" s="16">
        <f t="shared" si="86"/>
        <v>3.8642063586339441</v>
      </c>
      <c r="V141" s="16">
        <f t="shared" si="61"/>
        <v>57269.829677583897</v>
      </c>
      <c r="W141" s="16">
        <f t="shared" si="59"/>
        <v>0.1159246530939685</v>
      </c>
      <c r="X141" s="17">
        <f t="shared" si="60"/>
        <v>1.3438525194956941E-2</v>
      </c>
      <c r="Y141" s="16">
        <f t="shared" si="65"/>
        <v>2.9910856273723754E-5</v>
      </c>
      <c r="Z141" s="16">
        <f t="shared" si="66"/>
        <v>0.92725282637447692</v>
      </c>
      <c r="AA141" s="16">
        <f t="shared" si="67"/>
        <v>3.9805536794322492E-6</v>
      </c>
      <c r="AB141" s="16">
        <f t="shared" si="68"/>
        <v>6.8533322943334498E-5</v>
      </c>
      <c r="AC141" s="16">
        <f t="shared" si="69"/>
        <v>8.1065397872202394E-4</v>
      </c>
      <c r="AD141" s="16">
        <f t="shared" si="70"/>
        <v>6.8470096701369471E-2</v>
      </c>
      <c r="AE141" s="16">
        <f t="shared" si="71"/>
        <v>3.0561362255793066E-3</v>
      </c>
      <c r="AF141" s="16">
        <f t="shared" si="72"/>
        <v>2.8972405310317707E-4</v>
      </c>
      <c r="AG141" s="16">
        <f t="shared" si="73"/>
        <v>1.8137933852497538E-5</v>
      </c>
      <c r="AH141" s="16">
        <f t="shared" si="74"/>
        <v>66269.951681100007</v>
      </c>
      <c r="AI141" s="16">
        <f t="shared" si="75"/>
        <v>57290.111141691661</v>
      </c>
      <c r="AJ141" s="16">
        <f t="shared" si="87"/>
        <v>-2.4584327579152463</v>
      </c>
      <c r="AK141" s="16">
        <f t="shared" si="62"/>
        <v>63269.074704210565</v>
      </c>
      <c r="AL141" s="16">
        <f t="shared" si="63"/>
        <v>-9.450056904532228E-2</v>
      </c>
      <c r="AM141" s="16">
        <f t="shared" si="64"/>
        <v>8.9303575498897239E-3</v>
      </c>
      <c r="AN141" s="16">
        <v>1.53</v>
      </c>
      <c r="AO141" s="16">
        <f t="shared" si="88"/>
        <v>2.3342063586339439</v>
      </c>
      <c r="AP141" s="16">
        <f t="shared" si="89"/>
        <v>-3.9884327579152465</v>
      </c>
    </row>
    <row r="142" spans="1:42" x14ac:dyDescent="0.3">
      <c r="A142" s="2">
        <v>44505</v>
      </c>
      <c r="B142" s="4">
        <v>1.9829369999999999</v>
      </c>
      <c r="C142" s="6">
        <v>61006.2</v>
      </c>
      <c r="D142" s="6">
        <v>0.26106040000000003</v>
      </c>
      <c r="E142" s="6">
        <v>4.5152000000000001</v>
      </c>
      <c r="F142" s="6">
        <v>53.189</v>
      </c>
      <c r="G142" s="6">
        <v>4482.93</v>
      </c>
      <c r="H142" s="6">
        <v>199.17</v>
      </c>
      <c r="I142" s="6">
        <v>17.242524</v>
      </c>
      <c r="J142" s="10">
        <v>1.15991</v>
      </c>
      <c r="K142" s="16">
        <f t="shared" si="76"/>
        <v>5958.0229441196698</v>
      </c>
      <c r="L142" s="16">
        <f t="shared" si="77"/>
        <v>7242.6705565865204</v>
      </c>
      <c r="M142" s="16">
        <f t="shared" si="78"/>
        <v>3790.5551208914194</v>
      </c>
      <c r="N142" s="16">
        <f t="shared" si="79"/>
        <v>4211.2495986980039</v>
      </c>
      <c r="O142" s="16">
        <f t="shared" si="80"/>
        <v>4310.0812474697277</v>
      </c>
      <c r="P142" s="16">
        <f t="shared" si="81"/>
        <v>8538.6953153518734</v>
      </c>
      <c r="Q142" s="16">
        <f t="shared" si="82"/>
        <v>5421.9851502174797</v>
      </c>
      <c r="R142" s="16">
        <f t="shared" si="83"/>
        <v>15854.334942722426</v>
      </c>
      <c r="S142" s="16">
        <f t="shared" si="84"/>
        <v>6202.9403409229935</v>
      </c>
      <c r="T142" s="16">
        <f t="shared" si="85"/>
        <v>61530.535216980112</v>
      </c>
      <c r="U142" s="16">
        <f t="shared" si="86"/>
        <v>-3.7923739720828546</v>
      </c>
      <c r="V142" s="16">
        <f t="shared" si="61"/>
        <v>57544.71390593204</v>
      </c>
      <c r="W142" s="16">
        <f t="shared" si="59"/>
        <v>6.9264768916284261E-2</v>
      </c>
      <c r="X142" s="17">
        <f t="shared" si="60"/>
        <v>4.7976082130262582E-3</v>
      </c>
      <c r="Y142" s="16">
        <f t="shared" si="65"/>
        <v>3.0151102130982711E-5</v>
      </c>
      <c r="Z142" s="16">
        <f t="shared" si="66"/>
        <v>0.92761603965388584</v>
      </c>
      <c r="AA142" s="16">
        <f t="shared" si="67"/>
        <v>3.9694951391573204E-6</v>
      </c>
      <c r="AB142" s="16">
        <f t="shared" si="68"/>
        <v>6.8654857084119738E-5</v>
      </c>
      <c r="AC142" s="16">
        <f t="shared" si="69"/>
        <v>8.0875336495553785E-4</v>
      </c>
      <c r="AD142" s="16">
        <f t="shared" si="70"/>
        <v>6.8164182864128481E-2</v>
      </c>
      <c r="AE142" s="16">
        <f t="shared" si="71"/>
        <v>3.0284345954651238E-3</v>
      </c>
      <c r="AF142" s="16">
        <f t="shared" si="72"/>
        <v>2.621773168385685E-4</v>
      </c>
      <c r="AG142" s="16">
        <f t="shared" si="73"/>
        <v>1.7636750372174283E-5</v>
      </c>
      <c r="AH142" s="16">
        <f t="shared" si="74"/>
        <v>65766.6506314</v>
      </c>
      <c r="AI142" s="16">
        <f t="shared" si="75"/>
        <v>56896.556000591227</v>
      </c>
      <c r="AJ142" s="16">
        <f t="shared" si="87"/>
        <v>-0.68932163326937357</v>
      </c>
      <c r="AK142" s="16">
        <f t="shared" si="62"/>
        <v>63430.208634996983</v>
      </c>
      <c r="AL142" s="16">
        <f t="shared" si="63"/>
        <v>-0.103005378273356</v>
      </c>
      <c r="AM142" s="16">
        <f t="shared" si="64"/>
        <v>1.061010795323716E-2</v>
      </c>
      <c r="AN142" s="16">
        <v>1.45</v>
      </c>
      <c r="AO142" s="16">
        <f t="shared" si="88"/>
        <v>-5.2423739720828548</v>
      </c>
      <c r="AP142" s="16">
        <f t="shared" si="89"/>
        <v>-2.1393216332693736</v>
      </c>
    </row>
    <row r="143" spans="1:42" x14ac:dyDescent="0.3">
      <c r="A143" s="2">
        <v>44506</v>
      </c>
      <c r="B143" s="4">
        <v>2.004537</v>
      </c>
      <c r="C143" s="6">
        <v>61536.3</v>
      </c>
      <c r="D143" s="6">
        <v>0.26168439999999998</v>
      </c>
      <c r="E143" s="6">
        <v>4.4520999999999997</v>
      </c>
      <c r="F143" s="6">
        <v>52.814999999999998</v>
      </c>
      <c r="G143" s="6">
        <v>4522</v>
      </c>
      <c r="H143" s="6">
        <v>197.79</v>
      </c>
      <c r="I143" s="6">
        <v>16.683046000000001</v>
      </c>
      <c r="J143" s="10">
        <v>1.1523000000000001</v>
      </c>
      <c r="K143" s="16">
        <f t="shared" si="76"/>
        <v>6022.9232892103037</v>
      </c>
      <c r="L143" s="16">
        <f t="shared" si="77"/>
        <v>7305.6041545166745</v>
      </c>
      <c r="M143" s="16">
        <f t="shared" si="78"/>
        <v>3799.6155007706971</v>
      </c>
      <c r="N143" s="16">
        <f t="shared" si="79"/>
        <v>4152.397310941571</v>
      </c>
      <c r="O143" s="16">
        <f t="shared" si="80"/>
        <v>4279.7747858601142</v>
      </c>
      <c r="P143" s="16">
        <f t="shared" si="81"/>
        <v>8613.1124545824205</v>
      </c>
      <c r="Q143" s="16">
        <f t="shared" si="82"/>
        <v>5384.4175471281587</v>
      </c>
      <c r="R143" s="16">
        <f t="shared" si="83"/>
        <v>15339.900303972065</v>
      </c>
      <c r="S143" s="16">
        <f t="shared" si="84"/>
        <v>6162.2437558479241</v>
      </c>
      <c r="T143" s="16">
        <f t="shared" si="85"/>
        <v>61059.989102829924</v>
      </c>
      <c r="U143" s="16">
        <f t="shared" si="86"/>
        <v>-0.76767503464097775</v>
      </c>
      <c r="V143" s="16">
        <f t="shared" si="61"/>
        <v>57771.505854119001</v>
      </c>
      <c r="W143" s="16">
        <f t="shared" si="59"/>
        <v>5.6922235280049575E-2</v>
      </c>
      <c r="X143" s="17">
        <f t="shared" si="60"/>
        <v>3.2401408692773206E-3</v>
      </c>
      <c r="Y143" s="16">
        <f t="shared" si="65"/>
        <v>3.0219093656051769E-5</v>
      </c>
      <c r="Z143" s="16">
        <f t="shared" si="66"/>
        <v>0.92768116175800119</v>
      </c>
      <c r="AA143" s="16">
        <f t="shared" si="67"/>
        <v>3.9449835008920826E-6</v>
      </c>
      <c r="AB143" s="16">
        <f t="shared" si="68"/>
        <v>6.7116958612441704E-5</v>
      </c>
      <c r="AC143" s="16">
        <f t="shared" si="69"/>
        <v>7.9620452575551064E-4</v>
      </c>
      <c r="AD143" s="16">
        <f t="shared" si="70"/>
        <v>6.8170725465614299E-2</v>
      </c>
      <c r="AE143" s="16">
        <f t="shared" si="71"/>
        <v>2.9817531600716172E-3</v>
      </c>
      <c r="AF143" s="16">
        <f t="shared" si="72"/>
        <v>2.5150273082623061E-4</v>
      </c>
      <c r="AG143" s="16">
        <f t="shared" si="73"/>
        <v>1.7371323961527502E-5</v>
      </c>
      <c r="AH143" s="16">
        <f t="shared" si="74"/>
        <v>66333.458667400017</v>
      </c>
      <c r="AI143" s="16">
        <f t="shared" si="75"/>
        <v>57394.970683611609</v>
      </c>
      <c r="AJ143" s="16">
        <f t="shared" si="87"/>
        <v>0.87218686643067633</v>
      </c>
      <c r="AK143" s="16">
        <f t="shared" si="62"/>
        <v>63617.515088700406</v>
      </c>
      <c r="AL143" s="16">
        <f t="shared" si="63"/>
        <v>-9.7811811675021398E-2</v>
      </c>
      <c r="AM143" s="16">
        <f t="shared" si="64"/>
        <v>9.5671505031498516E-3</v>
      </c>
      <c r="AN143" s="16">
        <f>AN142</f>
        <v>1.45</v>
      </c>
      <c r="AO143" s="16">
        <f t="shared" si="88"/>
        <v>-2.2176750346409779</v>
      </c>
      <c r="AP143" s="16">
        <f t="shared" si="89"/>
        <v>-0.57781313356932362</v>
      </c>
    </row>
    <row r="144" spans="1:42" x14ac:dyDescent="0.3">
      <c r="A144" s="2">
        <v>44507</v>
      </c>
      <c r="B144" s="4">
        <v>2.0196420000000002</v>
      </c>
      <c r="C144" s="6">
        <v>63317.8</v>
      </c>
      <c r="D144" s="6">
        <v>0.26652100000000001</v>
      </c>
      <c r="E144" s="6">
        <v>4.5994999999999999</v>
      </c>
      <c r="F144" s="6">
        <v>54.064999999999998</v>
      </c>
      <c r="G144" s="6">
        <v>4617.1400000000003</v>
      </c>
      <c r="H144" s="6">
        <v>202.01</v>
      </c>
      <c r="I144" s="6">
        <v>16.454851999999999</v>
      </c>
      <c r="J144" s="10">
        <v>1.2194199999999999</v>
      </c>
      <c r="K144" s="16">
        <f t="shared" si="76"/>
        <v>6068.3084610896567</v>
      </c>
      <c r="L144" s="16">
        <f t="shared" si="77"/>
        <v>7517.1042577284607</v>
      </c>
      <c r="M144" s="16">
        <f t="shared" si="78"/>
        <v>3869.8421567388314</v>
      </c>
      <c r="N144" s="16">
        <f t="shared" si="79"/>
        <v>4289.8747628480396</v>
      </c>
      <c r="O144" s="16">
        <f t="shared" si="80"/>
        <v>4381.0664356248626</v>
      </c>
      <c r="P144" s="16">
        <f t="shared" si="81"/>
        <v>8794.3268550532248</v>
      </c>
      <c r="Q144" s="16">
        <f t="shared" si="82"/>
        <v>5499.2981884592718</v>
      </c>
      <c r="R144" s="16">
        <f t="shared" si="83"/>
        <v>15130.078116227414</v>
      </c>
      <c r="S144" s="16">
        <f t="shared" si="84"/>
        <v>6521.1865666545818</v>
      </c>
      <c r="T144" s="16">
        <f t="shared" si="85"/>
        <v>62071.085800424349</v>
      </c>
      <c r="U144" s="16">
        <f t="shared" si="86"/>
        <v>1.6423464592161954</v>
      </c>
      <c r="V144" s="16">
        <f t="shared" si="61"/>
        <v>58048.898108719346</v>
      </c>
      <c r="W144" s="16">
        <f t="shared" si="59"/>
        <v>6.9289647568707993E-2</v>
      </c>
      <c r="X144" s="17">
        <f t="shared" si="60"/>
        <v>4.8010552601957619E-3</v>
      </c>
      <c r="Y144" s="16">
        <f t="shared" si="65"/>
        <v>2.960675772247672E-5</v>
      </c>
      <c r="Z144" s="16">
        <f t="shared" si="66"/>
        <v>0.92820151498148507</v>
      </c>
      <c r="AA144" s="16">
        <f t="shared" si="67"/>
        <v>3.9070402947414527E-6</v>
      </c>
      <c r="AB144" s="16">
        <f t="shared" si="68"/>
        <v>6.7425950809367043E-5</v>
      </c>
      <c r="AC144" s="16">
        <f t="shared" si="69"/>
        <v>7.9256093716891592E-4</v>
      </c>
      <c r="AD144" s="16">
        <f t="shared" si="70"/>
        <v>6.7684542780728552E-2</v>
      </c>
      <c r="AE144" s="16">
        <f t="shared" si="71"/>
        <v>2.9613471731710478E-3</v>
      </c>
      <c r="AF144" s="16">
        <f t="shared" si="72"/>
        <v>2.412184023323002E-4</v>
      </c>
      <c r="AG144" s="16">
        <f t="shared" si="73"/>
        <v>1.7875976287848322E-5</v>
      </c>
      <c r="AH144" s="16">
        <f t="shared" si="74"/>
        <v>68215.574934999982</v>
      </c>
      <c r="AI144" s="16">
        <f t="shared" si="75"/>
        <v>59084.832328672266</v>
      </c>
      <c r="AJ144" s="16">
        <f t="shared" si="87"/>
        <v>2.9017566554032803</v>
      </c>
      <c r="AK144" s="16">
        <f t="shared" si="62"/>
        <v>63914.164111042315</v>
      </c>
      <c r="AL144" s="16">
        <f t="shared" si="63"/>
        <v>-7.5559648624673098E-2</v>
      </c>
      <c r="AM144" s="16">
        <f t="shared" si="64"/>
        <v>5.7092605002840632E-3</v>
      </c>
      <c r="AN144" s="16">
        <f>AN145</f>
        <v>1.51</v>
      </c>
      <c r="AO144" s="16">
        <f t="shared" si="88"/>
        <v>0.13234645921619537</v>
      </c>
      <c r="AP144" s="16">
        <f t="shared" si="89"/>
        <v>1.3917566554032803</v>
      </c>
    </row>
    <row r="145" spans="1:42" x14ac:dyDescent="0.3">
      <c r="A145" s="2">
        <v>44508</v>
      </c>
      <c r="B145" s="4">
        <v>2.1234359999999999</v>
      </c>
      <c r="C145" s="6">
        <v>67559.8</v>
      </c>
      <c r="D145" s="6">
        <v>0.28233079999999999</v>
      </c>
      <c r="E145" s="6">
        <v>4.8593000000000002</v>
      </c>
      <c r="F145" s="6">
        <v>56.752000000000002</v>
      </c>
      <c r="G145" s="6">
        <v>4811.6099999999997</v>
      </c>
      <c r="H145" s="6">
        <v>229.06</v>
      </c>
      <c r="I145" s="6">
        <v>17.518595000000001</v>
      </c>
      <c r="J145" s="10">
        <v>1.2824899999999999</v>
      </c>
      <c r="K145" s="16">
        <f t="shared" si="76"/>
        <v>6380.1726471237844</v>
      </c>
      <c r="L145" s="16">
        <f t="shared" si="77"/>
        <v>8020.7155054547575</v>
      </c>
      <c r="M145" s="16">
        <f t="shared" si="78"/>
        <v>4099.3979160583949</v>
      </c>
      <c r="N145" s="16">
        <f t="shared" si="79"/>
        <v>4532.1857669545561</v>
      </c>
      <c r="O145" s="16">
        <f t="shared" si="80"/>
        <v>4598.8029659591639</v>
      </c>
      <c r="P145" s="16">
        <f t="shared" si="81"/>
        <v>9164.7364037136922</v>
      </c>
      <c r="Q145" s="16">
        <f t="shared" si="82"/>
        <v>6235.6776548115477</v>
      </c>
      <c r="R145" s="16">
        <f t="shared" si="83"/>
        <v>16108.179571384237</v>
      </c>
      <c r="S145" s="16">
        <f t="shared" si="84"/>
        <v>6858.4708794909338</v>
      </c>
      <c r="T145" s="16">
        <f t="shared" si="85"/>
        <v>65998.339310951065</v>
      </c>
      <c r="U145" s="16">
        <f t="shared" si="86"/>
        <v>6.1349306322285111</v>
      </c>
      <c r="V145" s="16">
        <f t="shared" si="61"/>
        <v>58561.765283056877</v>
      </c>
      <c r="W145" s="16">
        <f t="shared" si="59"/>
        <v>0.12698684870494747</v>
      </c>
      <c r="X145" s="17">
        <f t="shared" si="60"/>
        <v>1.612565974401322E-2</v>
      </c>
      <c r="Y145" s="16">
        <f t="shared" si="65"/>
        <v>2.9214913826754463E-5</v>
      </c>
      <c r="Z145" s="16">
        <f t="shared" si="66"/>
        <v>0.92950940605356891</v>
      </c>
      <c r="AA145" s="16">
        <f t="shared" si="67"/>
        <v>3.8843977367995312E-6</v>
      </c>
      <c r="AB145" s="16">
        <f t="shared" si="68"/>
        <v>6.6855808584929315E-5</v>
      </c>
      <c r="AC145" s="16">
        <f t="shared" si="69"/>
        <v>7.808122257962893E-4</v>
      </c>
      <c r="AD145" s="16">
        <f t="shared" si="70"/>
        <v>6.6199674262822153E-2</v>
      </c>
      <c r="AE145" s="16">
        <f t="shared" si="71"/>
        <v>3.1514809776025166E-3</v>
      </c>
      <c r="AF145" s="16">
        <f t="shared" si="72"/>
        <v>2.4102645113429914E-4</v>
      </c>
      <c r="AG145" s="16">
        <f t="shared" si="73"/>
        <v>1.7644908927641017E-5</v>
      </c>
      <c r="AH145" s="16">
        <f t="shared" si="74"/>
        <v>72683.288151799978</v>
      </c>
      <c r="AI145" s="16">
        <f t="shared" si="75"/>
        <v>63116.767409745138</v>
      </c>
      <c r="AJ145" s="16">
        <f t="shared" si="87"/>
        <v>6.6012214530692459</v>
      </c>
      <c r="AK145" s="16">
        <f t="shared" si="62"/>
        <v>64479.914049155712</v>
      </c>
      <c r="AL145" s="16">
        <f t="shared" si="63"/>
        <v>-2.1140639833536232E-2</v>
      </c>
      <c r="AM145" s="16">
        <f t="shared" si="64"/>
        <v>4.4692665257129886E-4</v>
      </c>
      <c r="AN145" s="16">
        <v>1.51</v>
      </c>
      <c r="AO145" s="16">
        <f t="shared" si="88"/>
        <v>4.6249306322285113</v>
      </c>
      <c r="AP145" s="16">
        <f t="shared" si="89"/>
        <v>5.0912214530692461</v>
      </c>
    </row>
    <row r="146" spans="1:42" x14ac:dyDescent="0.3">
      <c r="A146" s="2">
        <v>44509</v>
      </c>
      <c r="B146" s="4">
        <v>2.2679999999999998</v>
      </c>
      <c r="C146" s="6">
        <v>66950</v>
      </c>
      <c r="D146" s="6">
        <v>0.27339330000000001</v>
      </c>
      <c r="E146" s="6">
        <v>5.2054</v>
      </c>
      <c r="F146" s="6">
        <v>60.832999999999998</v>
      </c>
      <c r="G146" s="6">
        <v>4732.07</v>
      </c>
      <c r="H146" s="6">
        <v>262.57</v>
      </c>
      <c r="I146" s="6">
        <v>16.473676000000001</v>
      </c>
      <c r="J146" s="10">
        <v>1.2564599999999999</v>
      </c>
      <c r="K146" s="16">
        <f t="shared" si="76"/>
        <v>6814.5362345164831</v>
      </c>
      <c r="L146" s="16">
        <f t="shared" si="77"/>
        <v>7948.3199045911324</v>
      </c>
      <c r="M146" s="16">
        <f t="shared" si="78"/>
        <v>3969.6268500791543</v>
      </c>
      <c r="N146" s="16">
        <f t="shared" si="79"/>
        <v>4854.9873009086168</v>
      </c>
      <c r="O146" s="16">
        <f t="shared" si="80"/>
        <v>4929.4999441111113</v>
      </c>
      <c r="P146" s="16">
        <f t="shared" si="81"/>
        <v>9013.2355269694453</v>
      </c>
      <c r="Q146" s="16">
        <f t="shared" si="82"/>
        <v>7147.9170602631102</v>
      </c>
      <c r="R146" s="16">
        <f t="shared" si="83"/>
        <v>15147.386603138139</v>
      </c>
      <c r="S146" s="16">
        <f t="shared" si="84"/>
        <v>6719.2682369805452</v>
      </c>
      <c r="T146" s="16">
        <f t="shared" si="85"/>
        <v>66544.777661557731</v>
      </c>
      <c r="U146" s="16">
        <f t="shared" si="86"/>
        <v>0.82454896040893932</v>
      </c>
      <c r="V146" s="16">
        <f t="shared" si="61"/>
        <v>59076.798339734349</v>
      </c>
      <c r="W146" s="16">
        <f t="shared" si="59"/>
        <v>0.12641137522174267</v>
      </c>
      <c r="X146" s="17">
        <f t="shared" si="60"/>
        <v>1.5979835785452218E-2</v>
      </c>
      <c r="Y146" s="16">
        <f t="shared" si="65"/>
        <v>3.1486465223991813E-5</v>
      </c>
      <c r="Z146" s="16">
        <f t="shared" si="66"/>
        <v>0.92946157263944096</v>
      </c>
      <c r="AA146" s="16">
        <f t="shared" si="67"/>
        <v>3.7954976335636514E-6</v>
      </c>
      <c r="AB146" s="16">
        <f t="shared" si="68"/>
        <v>7.2266157882260572E-5</v>
      </c>
      <c r="AC146" s="16">
        <f t="shared" si="69"/>
        <v>8.4453974381441539E-4</v>
      </c>
      <c r="AD146" s="16">
        <f t="shared" si="70"/>
        <v>6.5694954802687361E-2</v>
      </c>
      <c r="AE146" s="16">
        <f t="shared" si="71"/>
        <v>3.645238612814608E-3</v>
      </c>
      <c r="AF146" s="16">
        <f t="shared" si="72"/>
        <v>2.2870274536389268E-4</v>
      </c>
      <c r="AG146" s="16">
        <f t="shared" si="73"/>
        <v>1.744333513903737E-5</v>
      </c>
      <c r="AH146" s="16">
        <f t="shared" si="74"/>
        <v>72030.949929299997</v>
      </c>
      <c r="AI146" s="16">
        <f t="shared" si="75"/>
        <v>62539.33815728753</v>
      </c>
      <c r="AJ146" s="16">
        <f t="shared" si="87"/>
        <v>-0.91906925558547825</v>
      </c>
      <c r="AK146" s="16">
        <f t="shared" si="62"/>
        <v>64967.077654326313</v>
      </c>
      <c r="AL146" s="16">
        <f t="shared" si="63"/>
        <v>-3.7368765607038418E-2</v>
      </c>
      <c r="AM146" s="16">
        <f t="shared" si="64"/>
        <v>1.3964246429937774E-3</v>
      </c>
      <c r="AN146" s="16">
        <v>1.46</v>
      </c>
      <c r="AO146" s="16">
        <f t="shared" si="88"/>
        <v>-0.63545103959106064</v>
      </c>
      <c r="AP146" s="16">
        <f t="shared" si="89"/>
        <v>-2.3790692555854784</v>
      </c>
    </row>
    <row r="147" spans="1:42" x14ac:dyDescent="0.3">
      <c r="A147" s="2">
        <v>44510</v>
      </c>
      <c r="B147" s="4">
        <v>2.1011839999999999</v>
      </c>
      <c r="C147" s="6">
        <v>64969</v>
      </c>
      <c r="D147" s="6">
        <v>0.25596229999999998</v>
      </c>
      <c r="E147" s="6">
        <v>4.8532000000000002</v>
      </c>
      <c r="F147" s="6">
        <v>56.874000000000002</v>
      </c>
      <c r="G147" s="6">
        <v>4634.9399999999996</v>
      </c>
      <c r="H147" s="6">
        <v>260.27</v>
      </c>
      <c r="I147" s="6">
        <v>15.238379</v>
      </c>
      <c r="J147" s="10">
        <v>1.19282</v>
      </c>
      <c r="K147" s="16">
        <f t="shared" si="76"/>
        <v>6313.3132730980078</v>
      </c>
      <c r="L147" s="16">
        <f t="shared" si="77"/>
        <v>7713.1351139862772</v>
      </c>
      <c r="M147" s="16">
        <f t="shared" si="78"/>
        <v>3716.5315268809272</v>
      </c>
      <c r="N147" s="16">
        <f t="shared" si="79"/>
        <v>4526.4964015771511</v>
      </c>
      <c r="O147" s="16">
        <f t="shared" si="80"/>
        <v>4608.689030976203</v>
      </c>
      <c r="P147" s="16">
        <f t="shared" si="81"/>
        <v>8828.2307475104462</v>
      </c>
      <c r="Q147" s="16">
        <f t="shared" si="82"/>
        <v>7085.3043884475746</v>
      </c>
      <c r="R147" s="16">
        <f t="shared" si="83"/>
        <v>14011.542895352653</v>
      </c>
      <c r="S147" s="16">
        <f t="shared" si="84"/>
        <v>6378.9356910965207</v>
      </c>
      <c r="T147" s="16">
        <f t="shared" si="85"/>
        <v>63182.179068925769</v>
      </c>
      <c r="U147" s="16">
        <f t="shared" si="86"/>
        <v>-5.1852784726273429</v>
      </c>
      <c r="V147" s="16">
        <f t="shared" si="61"/>
        <v>59341.661612585405</v>
      </c>
      <c r="W147" s="16">
        <f t="shared" si="59"/>
        <v>6.4718738100280157E-2</v>
      </c>
      <c r="X147" s="17">
        <f t="shared" si="60"/>
        <v>4.1885150612926544E-3</v>
      </c>
      <c r="Y147" s="16">
        <f t="shared" si="65"/>
        <v>3.0040635424885029E-5</v>
      </c>
      <c r="Z147" s="16">
        <f t="shared" si="66"/>
        <v>0.92886203346273133</v>
      </c>
      <c r="AA147" s="16">
        <f t="shared" si="67"/>
        <v>3.6594939504655705E-6</v>
      </c>
      <c r="AB147" s="16">
        <f t="shared" si="68"/>
        <v>6.9386218362624141E-5</v>
      </c>
      <c r="AC147" s="16">
        <f t="shared" si="69"/>
        <v>8.1312778850158355E-4</v>
      </c>
      <c r="AD147" s="16">
        <f t="shared" si="70"/>
        <v>6.6265754334802002E-2</v>
      </c>
      <c r="AE147" s="16">
        <f t="shared" si="71"/>
        <v>3.7210811533091945E-3</v>
      </c>
      <c r="AF147" s="16">
        <f t="shared" si="72"/>
        <v>2.1786316096316369E-4</v>
      </c>
      <c r="AG147" s="16">
        <f t="shared" si="73"/>
        <v>1.7053751954855625E-5</v>
      </c>
      <c r="AH147" s="16">
        <f t="shared" si="74"/>
        <v>69944.725545299996</v>
      </c>
      <c r="AI147" s="16">
        <f t="shared" si="75"/>
        <v>60655.393720084627</v>
      </c>
      <c r="AJ147" s="16">
        <f t="shared" si="87"/>
        <v>-3.0587205921616847</v>
      </c>
      <c r="AK147" s="16">
        <f t="shared" si="62"/>
        <v>65288.216227937519</v>
      </c>
      <c r="AL147" s="16">
        <f t="shared" si="63"/>
        <v>-7.0959550980509989E-2</v>
      </c>
      <c r="AM147" s="16">
        <f t="shared" si="64"/>
        <v>5.0352578753555957E-3</v>
      </c>
      <c r="AN147" s="16">
        <v>1.56</v>
      </c>
      <c r="AO147" s="16">
        <f t="shared" si="88"/>
        <v>-6.7452784726273425</v>
      </c>
      <c r="AP147" s="16">
        <f t="shared" si="89"/>
        <v>-4.6187205921616847</v>
      </c>
    </row>
    <row r="148" spans="1:42" x14ac:dyDescent="0.3">
      <c r="A148" s="2">
        <v>44511</v>
      </c>
      <c r="B148" s="4">
        <v>2.0812200000000001</v>
      </c>
      <c r="C148" s="6">
        <v>64825.4</v>
      </c>
      <c r="D148" s="6">
        <v>0.26083640000000002</v>
      </c>
      <c r="E148" s="6">
        <v>4.9329999999999998</v>
      </c>
      <c r="F148" s="6">
        <v>56.814</v>
      </c>
      <c r="G148" s="6">
        <v>4722.92</v>
      </c>
      <c r="H148" s="6">
        <v>262.58999999999997</v>
      </c>
      <c r="I148" s="6">
        <v>17.096879999999999</v>
      </c>
      <c r="J148" s="10">
        <v>1.21563</v>
      </c>
      <c r="K148" s="16">
        <f t="shared" si="76"/>
        <v>6253.3285282188699</v>
      </c>
      <c r="L148" s="16">
        <f t="shared" si="77"/>
        <v>7696.0868878727706</v>
      </c>
      <c r="M148" s="16">
        <f t="shared" si="78"/>
        <v>3787.3026768321915</v>
      </c>
      <c r="N148" s="16">
        <f t="shared" si="79"/>
        <v>4600.9244929077895</v>
      </c>
      <c r="O148" s="16">
        <f t="shared" si="80"/>
        <v>4603.8270317874949</v>
      </c>
      <c r="P148" s="16">
        <f t="shared" si="81"/>
        <v>8995.8074024759844</v>
      </c>
      <c r="Q148" s="16">
        <f t="shared" si="82"/>
        <v>7148.4615182788975</v>
      </c>
      <c r="R148" s="16">
        <f t="shared" si="83"/>
        <v>15720.416685836261</v>
      </c>
      <c r="S148" s="16">
        <f t="shared" si="84"/>
        <v>6500.9184907761964</v>
      </c>
      <c r="T148" s="16">
        <f t="shared" si="85"/>
        <v>65307.073714986458</v>
      </c>
      <c r="U148" s="16">
        <f t="shared" si="86"/>
        <v>3.3078072199447326</v>
      </c>
      <c r="V148" s="16">
        <f t="shared" si="61"/>
        <v>59726.526909514505</v>
      </c>
      <c r="W148" s="16">
        <f t="shared" si="59"/>
        <v>9.3434979300344445E-2</v>
      </c>
      <c r="X148" s="17">
        <f t="shared" si="60"/>
        <v>8.7300953568557951E-3</v>
      </c>
      <c r="Y148" s="16">
        <f t="shared" si="65"/>
        <v>2.9777098170871487E-5</v>
      </c>
      <c r="Z148" s="16">
        <f t="shared" si="66"/>
        <v>0.92749075050499818</v>
      </c>
      <c r="AA148" s="16">
        <f t="shared" si="67"/>
        <v>3.7319221847458237E-6</v>
      </c>
      <c r="AB148" s="16">
        <f t="shared" si="68"/>
        <v>7.0578999469978677E-5</v>
      </c>
      <c r="AC148" s="16">
        <f t="shared" si="69"/>
        <v>8.1286747940145321E-4</v>
      </c>
      <c r="AD148" s="16">
        <f t="shared" si="70"/>
        <v>6.7573275527417737E-2</v>
      </c>
      <c r="AE148" s="16">
        <f t="shared" si="71"/>
        <v>3.7570118529944661E-3</v>
      </c>
      <c r="AF148" s="16">
        <f t="shared" si="72"/>
        <v>2.4461396400938357E-4</v>
      </c>
      <c r="AG148" s="16">
        <f t="shared" si="73"/>
        <v>1.7392651353271882E-5</v>
      </c>
      <c r="AH148" s="16">
        <f t="shared" si="74"/>
        <v>69893.311566399992</v>
      </c>
      <c r="AI148" s="16">
        <f t="shared" si="75"/>
        <v>60445.139422627057</v>
      </c>
      <c r="AJ148" s="16">
        <f t="shared" si="87"/>
        <v>-0.34723960871770299</v>
      </c>
      <c r="AK148" s="16">
        <f t="shared" si="62"/>
        <v>65585.319152999611</v>
      </c>
      <c r="AL148" s="16">
        <f t="shared" si="63"/>
        <v>-7.8373937898836357E-2</v>
      </c>
      <c r="AM148" s="16">
        <f t="shared" si="64"/>
        <v>6.1424741417706579E-3</v>
      </c>
      <c r="AN148">
        <f>(AN147+AN150)/2</f>
        <v>1.57</v>
      </c>
      <c r="AO148" s="16">
        <f t="shared" si="88"/>
        <v>1.7378072199447325</v>
      </c>
      <c r="AP148" s="16">
        <f t="shared" si="89"/>
        <v>-1.917239608717703</v>
      </c>
    </row>
    <row r="149" spans="1:42" x14ac:dyDescent="0.3">
      <c r="A149" s="2">
        <v>44512</v>
      </c>
      <c r="B149" s="4">
        <v>2.0526719999999998</v>
      </c>
      <c r="C149" s="6">
        <v>64153</v>
      </c>
      <c r="D149" s="6">
        <v>0.25960539999999999</v>
      </c>
      <c r="E149" s="6">
        <v>4.8689</v>
      </c>
      <c r="F149" s="6">
        <v>55.548999999999999</v>
      </c>
      <c r="G149" s="6">
        <v>4669.33</v>
      </c>
      <c r="H149" s="6">
        <v>251.24</v>
      </c>
      <c r="I149" s="6">
        <v>13.03158</v>
      </c>
      <c r="J149" s="10">
        <v>1.19052</v>
      </c>
      <c r="K149" s="16">
        <f t="shared" si="76"/>
        <v>6167.5519054574152</v>
      </c>
      <c r="L149" s="16">
        <f t="shared" si="77"/>
        <v>7616.2594001379375</v>
      </c>
      <c r="M149" s="16">
        <f t="shared" si="78"/>
        <v>3769.4287543459873</v>
      </c>
      <c r="N149" s="16">
        <f t="shared" si="79"/>
        <v>4541.139522302602</v>
      </c>
      <c r="O149" s="16">
        <f t="shared" si="80"/>
        <v>4501.3198822255708</v>
      </c>
      <c r="P149" s="16">
        <f t="shared" si="81"/>
        <v>8893.7338296230282</v>
      </c>
      <c r="Q149" s="16">
        <f t="shared" si="82"/>
        <v>6839.4815943196254</v>
      </c>
      <c r="R149" s="16">
        <f t="shared" si="83"/>
        <v>11982.412444540179</v>
      </c>
      <c r="S149" s="16">
        <f t="shared" si="84"/>
        <v>6366.6358033602974</v>
      </c>
      <c r="T149" s="16">
        <f t="shared" si="85"/>
        <v>60677.963136312646</v>
      </c>
      <c r="U149" s="16">
        <f t="shared" si="86"/>
        <v>-7.3519770213634237</v>
      </c>
      <c r="V149" s="16">
        <f t="shared" si="61"/>
        <v>59787.909891888579</v>
      </c>
      <c r="W149" s="16">
        <f t="shared" si="59"/>
        <v>1.4886843277068974E-2</v>
      </c>
      <c r="X149" s="17">
        <f t="shared" si="60"/>
        <v>2.2161810275601372E-4</v>
      </c>
      <c r="Y149" s="16">
        <f t="shared" si="65"/>
        <v>2.9684114196066756E-5</v>
      </c>
      <c r="Z149" s="16">
        <f t="shared" si="66"/>
        <v>0.92772979707438441</v>
      </c>
      <c r="AA149" s="16">
        <f t="shared" si="67"/>
        <v>3.7542073646035944E-6</v>
      </c>
      <c r="AB149" s="16">
        <f t="shared" si="68"/>
        <v>7.0410169578592893E-5</v>
      </c>
      <c r="AC149" s="16">
        <f t="shared" si="69"/>
        <v>8.0330557413815383E-4</v>
      </c>
      <c r="AD149" s="16">
        <f t="shared" si="70"/>
        <v>6.7524146546121544E-2</v>
      </c>
      <c r="AE149" s="16">
        <f t="shared" si="71"/>
        <v>3.6332335855995563E-3</v>
      </c>
      <c r="AF149" s="16">
        <f t="shared" si="72"/>
        <v>1.8845237274887544E-4</v>
      </c>
      <c r="AG149" s="16">
        <f t="shared" si="73"/>
        <v>1.7216355868205637E-5</v>
      </c>
      <c r="AH149" s="16">
        <f t="shared" si="74"/>
        <v>69150.522277399999</v>
      </c>
      <c r="AI149" s="16">
        <f t="shared" si="75"/>
        <v>59832.902512387598</v>
      </c>
      <c r="AJ149" s="16">
        <f t="shared" si="87"/>
        <v>-1.0180448370206097</v>
      </c>
      <c r="AK149" s="16">
        <f t="shared" si="62"/>
        <v>65815.33225779963</v>
      </c>
      <c r="AL149" s="16">
        <f t="shared" si="63"/>
        <v>-9.0897204954899655E-2</v>
      </c>
      <c r="AM149" s="16">
        <f t="shared" si="64"/>
        <v>8.2623018686130336E-3</v>
      </c>
      <c r="AN149" s="16">
        <v>1.58</v>
      </c>
      <c r="AO149" s="16">
        <f t="shared" si="88"/>
        <v>-8.9319770213634229</v>
      </c>
      <c r="AP149" s="16">
        <f t="shared" si="89"/>
        <v>-2.59804483702061</v>
      </c>
    </row>
    <row r="150" spans="1:42" x14ac:dyDescent="0.3">
      <c r="A150" s="2">
        <v>44513</v>
      </c>
      <c r="B150" s="4">
        <v>2.0522840000000002</v>
      </c>
      <c r="C150" s="6">
        <v>64393.1</v>
      </c>
      <c r="D150" s="6">
        <v>0.2614069</v>
      </c>
      <c r="E150" s="6">
        <v>5.0099</v>
      </c>
      <c r="F150" s="6">
        <v>56.494999999999997</v>
      </c>
      <c r="G150" s="6">
        <v>4650.47</v>
      </c>
      <c r="H150" s="6">
        <v>257.91000000000003</v>
      </c>
      <c r="I150" s="6">
        <v>12.176515999999999</v>
      </c>
      <c r="J150" s="10">
        <v>1.1910799999999999</v>
      </c>
      <c r="K150" s="16">
        <f t="shared" si="76"/>
        <v>6166.3861029622703</v>
      </c>
      <c r="L150" s="16">
        <f t="shared" si="77"/>
        <v>7644.764129175911</v>
      </c>
      <c r="M150" s="16">
        <f t="shared" si="78"/>
        <v>3795.5862452955375</v>
      </c>
      <c r="N150" s="16">
        <f t="shared" si="79"/>
        <v>4672.6478039770391</v>
      </c>
      <c r="O150" s="16">
        <f t="shared" si="80"/>
        <v>4577.9774027675312</v>
      </c>
      <c r="P150" s="16">
        <f t="shared" si="81"/>
        <v>8857.8109413228467</v>
      </c>
      <c r="Q150" s="16">
        <f t="shared" si="82"/>
        <v>7021.0583425846789</v>
      </c>
      <c r="R150" s="16">
        <f t="shared" si="83"/>
        <v>11196.189322364795</v>
      </c>
      <c r="S150" s="16">
        <f t="shared" si="84"/>
        <v>6369.6305586352037</v>
      </c>
      <c r="T150" s="16">
        <f t="shared" si="85"/>
        <v>60302.050849085805</v>
      </c>
      <c r="U150" s="16">
        <f t="shared" si="86"/>
        <v>-0.62144726991380872</v>
      </c>
      <c r="V150" s="16">
        <f t="shared" si="61"/>
        <v>59821.080276223882</v>
      </c>
      <c r="W150" s="16">
        <f t="shared" si="59"/>
        <v>8.0401519103473363E-3</v>
      </c>
      <c r="X150" s="17">
        <f t="shared" si="60"/>
        <v>6.4644042741461927E-5</v>
      </c>
      <c r="Y150" s="16">
        <f t="shared" si="65"/>
        <v>2.9580908841218251E-5</v>
      </c>
      <c r="Z150" s="16">
        <f t="shared" si="66"/>
        <v>0.92813978041218992</v>
      </c>
      <c r="AA150" s="16">
        <f t="shared" si="67"/>
        <v>3.7678282729707267E-6</v>
      </c>
      <c r="AB150" s="16">
        <f t="shared" si="68"/>
        <v>7.2210958718978122E-5</v>
      </c>
      <c r="AC150" s="16">
        <f t="shared" si="69"/>
        <v>8.1429930993206828E-4</v>
      </c>
      <c r="AD150" s="16">
        <f t="shared" si="70"/>
        <v>6.7030259524909916E-2</v>
      </c>
      <c r="AE150" s="16">
        <f t="shared" si="71"/>
        <v>3.7174251708041377E-3</v>
      </c>
      <c r="AF150" s="16">
        <f t="shared" si="72"/>
        <v>1.7550807285913423E-4</v>
      </c>
      <c r="AG150" s="16">
        <f t="shared" si="73"/>
        <v>1.7167813471526468E-5</v>
      </c>
      <c r="AH150" s="16">
        <f t="shared" si="74"/>
        <v>69378.666186900009</v>
      </c>
      <c r="AI150" s="16">
        <f t="shared" si="75"/>
        <v>60078.527251026469</v>
      </c>
      <c r="AJ150" s="16">
        <f t="shared" si="87"/>
        <v>0.40967751391449903</v>
      </c>
      <c r="AK150" s="16">
        <f t="shared" si="62"/>
        <v>66045.224769354492</v>
      </c>
      <c r="AL150" s="16">
        <f t="shared" si="63"/>
        <v>-9.0342602953735696E-2</v>
      </c>
      <c r="AM150" s="16">
        <f t="shared" si="64"/>
        <v>8.161785908456334E-3</v>
      </c>
      <c r="AN150" s="16">
        <f>AN149</f>
        <v>1.58</v>
      </c>
      <c r="AO150" s="16">
        <f t="shared" si="88"/>
        <v>-2.2014472699138086</v>
      </c>
      <c r="AP150" s="16">
        <f t="shared" si="89"/>
        <v>-1.170322486085501</v>
      </c>
    </row>
    <row r="151" spans="1:42" x14ac:dyDescent="0.3">
      <c r="A151" s="2">
        <v>44514</v>
      </c>
      <c r="B151" s="4">
        <v>2.0390969999999999</v>
      </c>
      <c r="C151" s="6">
        <v>65495</v>
      </c>
      <c r="D151" s="6">
        <v>0.26274690000000001</v>
      </c>
      <c r="E151" s="6">
        <v>4.9612999999999996</v>
      </c>
      <c r="F151" s="6">
        <v>56.082000000000001</v>
      </c>
      <c r="G151" s="6">
        <v>4627.21</v>
      </c>
      <c r="H151" s="6">
        <v>279.47000000000003</v>
      </c>
      <c r="I151" s="6">
        <v>11.836914</v>
      </c>
      <c r="J151" s="10">
        <v>1.1876899999999999</v>
      </c>
      <c r="K151" s="16">
        <f t="shared" si="76"/>
        <v>6126.7638413553159</v>
      </c>
      <c r="L151" s="16">
        <f t="shared" si="77"/>
        <v>7775.5819589424382</v>
      </c>
      <c r="M151" s="16">
        <f t="shared" si="78"/>
        <v>3815.0428302927048</v>
      </c>
      <c r="N151" s="16">
        <f t="shared" si="79"/>
        <v>4627.3194175275521</v>
      </c>
      <c r="O151" s="16">
        <f t="shared" si="80"/>
        <v>4544.5106416852595</v>
      </c>
      <c r="P151" s="16">
        <f t="shared" si="81"/>
        <v>8813.5073155613263</v>
      </c>
      <c r="Q151" s="16">
        <f t="shared" si="82"/>
        <v>7607.9840836033509</v>
      </c>
      <c r="R151" s="16">
        <f t="shared" si="83"/>
        <v>10883.9285503793</v>
      </c>
      <c r="S151" s="16">
        <f t="shared" si="84"/>
        <v>6351.5015936674654</v>
      </c>
      <c r="T151" s="16">
        <f t="shared" si="85"/>
        <v>60546.140233014725</v>
      </c>
      <c r="U151" s="16">
        <f t="shared" si="86"/>
        <v>0.40396089287400938</v>
      </c>
      <c r="V151" s="16">
        <f t="shared" si="61"/>
        <v>59867.858337952326</v>
      </c>
      <c r="W151" s="16">
        <f t="shared" si="59"/>
        <v>1.1329650231239559E-2</v>
      </c>
      <c r="X151" s="17">
        <f t="shared" si="60"/>
        <v>1.2836097436222659E-4</v>
      </c>
      <c r="Y151" s="16">
        <f t="shared" si="65"/>
        <v>2.8932369827114256E-5</v>
      </c>
      <c r="Z151" s="16">
        <f t="shared" si="66"/>
        <v>0.92929642965824977</v>
      </c>
      <c r="AA151" s="16">
        <f t="shared" si="67"/>
        <v>3.7280671207538467E-6</v>
      </c>
      <c r="AB151" s="16">
        <f t="shared" si="68"/>
        <v>7.0394967195411466E-5</v>
      </c>
      <c r="AC151" s="16">
        <f t="shared" si="69"/>
        <v>7.9573711532321498E-4</v>
      </c>
      <c r="AD151" s="16">
        <f t="shared" si="70"/>
        <v>6.5654626036780669E-2</v>
      </c>
      <c r="AE151" s="16">
        <f t="shared" si="71"/>
        <v>3.9653480906418981E-3</v>
      </c>
      <c r="AF151" s="16">
        <f t="shared" si="72"/>
        <v>1.6795178133249488E-4</v>
      </c>
      <c r="AG151" s="16">
        <f t="shared" si="73"/>
        <v>1.685191352837326E-5</v>
      </c>
      <c r="AH151" s="16">
        <f t="shared" si="74"/>
        <v>70478.049747900019</v>
      </c>
      <c r="AI151" s="16">
        <f t="shared" si="75"/>
        <v>61169.222642242152</v>
      </c>
      <c r="AJ151" s="16">
        <f t="shared" si="87"/>
        <v>1.7991670996711271</v>
      </c>
      <c r="AK151" s="16">
        <f t="shared" si="62"/>
        <v>66331.213477647747</v>
      </c>
      <c r="AL151" s="16">
        <f t="shared" si="63"/>
        <v>-7.7821444306081927E-2</v>
      </c>
      <c r="AM151" s="16">
        <f t="shared" si="64"/>
        <v>6.0561771938846109E-3</v>
      </c>
      <c r="AN151" s="16">
        <f>AN152</f>
        <v>1.63</v>
      </c>
      <c r="AO151" s="16">
        <f t="shared" si="88"/>
        <v>-1.2260391071259904</v>
      </c>
      <c r="AP151" s="16">
        <f t="shared" si="89"/>
        <v>0.1691670996711272</v>
      </c>
    </row>
    <row r="152" spans="1:42" x14ac:dyDescent="0.3">
      <c r="A152" s="2">
        <v>44515</v>
      </c>
      <c r="B152" s="4">
        <v>2.0166529999999998</v>
      </c>
      <c r="C152" s="6">
        <v>63615.8</v>
      </c>
      <c r="D152" s="6">
        <v>0.25700000000000001</v>
      </c>
      <c r="E152" s="6">
        <v>4.7996999999999996</v>
      </c>
      <c r="F152" s="6">
        <v>54.759</v>
      </c>
      <c r="G152" s="6">
        <v>4564.1899999999996</v>
      </c>
      <c r="H152" s="6">
        <v>262.95999999999998</v>
      </c>
      <c r="I152" s="6">
        <v>11.159008999999999</v>
      </c>
      <c r="J152" s="10">
        <v>1.1705399999999999</v>
      </c>
      <c r="K152" s="16">
        <f t="shared" si="76"/>
        <v>6059.3275753731787</v>
      </c>
      <c r="L152" s="16">
        <f t="shared" si="77"/>
        <v>7552.4828885211136</v>
      </c>
      <c r="M152" s="16">
        <f t="shared" si="78"/>
        <v>3731.5987643820922</v>
      </c>
      <c r="N152" s="16">
        <f t="shared" si="79"/>
        <v>4476.5978691687651</v>
      </c>
      <c r="O152" s="16">
        <f t="shared" si="80"/>
        <v>4437.3035595742504</v>
      </c>
      <c r="P152" s="16">
        <f t="shared" si="81"/>
        <v>8693.4722985582775</v>
      </c>
      <c r="Q152" s="16">
        <f t="shared" si="82"/>
        <v>7158.5339915709619</v>
      </c>
      <c r="R152" s="16">
        <f t="shared" si="83"/>
        <v>10260.601424411763</v>
      </c>
      <c r="S152" s="16">
        <f t="shared" si="84"/>
        <v>6259.7872133734518</v>
      </c>
      <c r="T152" s="16">
        <f t="shared" si="85"/>
        <v>58629.705584933858</v>
      </c>
      <c r="U152" s="16">
        <f t="shared" si="86"/>
        <v>-3.2164233461399747</v>
      </c>
      <c r="V152" s="16">
        <f t="shared" si="61"/>
        <v>59787.977515176943</v>
      </c>
      <c r="W152" s="16">
        <f t="shared" si="59"/>
        <v>-1.9372990664369979E-2</v>
      </c>
      <c r="X152" s="17">
        <f t="shared" si="60"/>
        <v>3.7531276728176638E-4</v>
      </c>
      <c r="Y152" s="16">
        <f t="shared" si="65"/>
        <v>2.94328371996242E-5</v>
      </c>
      <c r="Z152" s="16">
        <f t="shared" si="66"/>
        <v>0.92846587128467495</v>
      </c>
      <c r="AA152" s="16">
        <f t="shared" si="67"/>
        <v>3.750887812778609E-6</v>
      </c>
      <c r="AB152" s="16">
        <f t="shared" si="68"/>
        <v>7.0051113754838473E-5</v>
      </c>
      <c r="AC152" s="16">
        <f t="shared" si="69"/>
        <v>7.9920181221768041E-4</v>
      </c>
      <c r="AD152" s="16">
        <f t="shared" si="70"/>
        <v>6.6613870218700383E-2</v>
      </c>
      <c r="AE152" s="16">
        <f t="shared" si="71"/>
        <v>3.8378733822889608E-3</v>
      </c>
      <c r="AF152" s="16">
        <f t="shared" si="72"/>
        <v>1.628645558785479E-4</v>
      </c>
      <c r="AG152" s="16">
        <f t="shared" si="73"/>
        <v>1.7083907472256315E-5</v>
      </c>
      <c r="AH152" s="16">
        <f t="shared" si="74"/>
        <v>68517.111902000004</v>
      </c>
      <c r="AI152" s="16">
        <f t="shared" si="75"/>
        <v>59370.192739410333</v>
      </c>
      <c r="AJ152" s="16">
        <f t="shared" si="87"/>
        <v>-2.9851870331955705</v>
      </c>
      <c r="AK152" s="16">
        <f t="shared" si="62"/>
        <v>66472.239182444668</v>
      </c>
      <c r="AL152" s="16">
        <f t="shared" si="63"/>
        <v>-0.10684229281853329</v>
      </c>
      <c r="AM152" s="16">
        <f t="shared" si="64"/>
        <v>1.1415275534721209E-2</v>
      </c>
      <c r="AN152" s="16">
        <v>1.63</v>
      </c>
      <c r="AO152" s="16">
        <f t="shared" si="88"/>
        <v>-4.8464233461399751</v>
      </c>
      <c r="AP152" s="16">
        <f t="shared" si="89"/>
        <v>-4.6151870331955704</v>
      </c>
    </row>
    <row r="153" spans="1:42" x14ac:dyDescent="0.3">
      <c r="A153" s="2">
        <v>44516</v>
      </c>
      <c r="B153" s="4">
        <v>1.8763000000000001</v>
      </c>
      <c r="C153" s="6">
        <v>60137.2</v>
      </c>
      <c r="D153" s="6">
        <v>0.23709259999999999</v>
      </c>
      <c r="E153" s="6">
        <v>4.3361000000000001</v>
      </c>
      <c r="F153" s="6">
        <v>50.911000000000001</v>
      </c>
      <c r="G153" s="6">
        <v>4211.75</v>
      </c>
      <c r="H153" s="6">
        <v>230.45</v>
      </c>
      <c r="I153" s="6">
        <v>10.316907</v>
      </c>
      <c r="J153" s="10">
        <v>1.0888500000000001</v>
      </c>
      <c r="K153" s="16">
        <f t="shared" si="76"/>
        <v>5637.6165506275474</v>
      </c>
      <c r="L153" s="16">
        <f t="shared" si="77"/>
        <v>7139.5026701475408</v>
      </c>
      <c r="M153" s="16">
        <f t="shared" si="78"/>
        <v>3442.5465105219359</v>
      </c>
      <c r="N153" s="16">
        <f t="shared" si="79"/>
        <v>4044.2061004860061</v>
      </c>
      <c r="O153" s="16">
        <f t="shared" si="80"/>
        <v>4125.4873449384513</v>
      </c>
      <c r="P153" s="16">
        <f t="shared" si="81"/>
        <v>8022.1752279052434</v>
      </c>
      <c r="Q153" s="16">
        <f t="shared" si="82"/>
        <v>6273.5174869087623</v>
      </c>
      <c r="R153" s="16">
        <f t="shared" si="83"/>
        <v>9486.2967365402892</v>
      </c>
      <c r="S153" s="16">
        <f t="shared" si="84"/>
        <v>5822.9272876464574</v>
      </c>
      <c r="T153" s="16">
        <f t="shared" si="85"/>
        <v>53994.275915722232</v>
      </c>
      <c r="U153" s="16">
        <f t="shared" si="86"/>
        <v>-8.2363450001389911</v>
      </c>
      <c r="V153" s="16">
        <f t="shared" si="61"/>
        <v>59414.190315212123</v>
      </c>
      <c r="W153" s="16">
        <f t="shared" si="59"/>
        <v>-9.1222557620249223E-2</v>
      </c>
      <c r="X153" s="17">
        <f t="shared" si="60"/>
        <v>8.3215550187796892E-3</v>
      </c>
      <c r="Y153" s="16">
        <f t="shared" si="65"/>
        <v>2.9023251684445254E-5</v>
      </c>
      <c r="Z153" s="16">
        <f t="shared" si="66"/>
        <v>0.93022282747845286</v>
      </c>
      <c r="AA153" s="16">
        <f t="shared" si="67"/>
        <v>3.6674296233648694E-6</v>
      </c>
      <c r="AB153" s="16">
        <f t="shared" si="68"/>
        <v>6.707228142030756E-5</v>
      </c>
      <c r="AC153" s="16">
        <f t="shared" si="69"/>
        <v>7.8750880270041701E-4</v>
      </c>
      <c r="AD153" s="16">
        <f t="shared" si="70"/>
        <v>6.5148792987242077E-2</v>
      </c>
      <c r="AE153" s="16">
        <f t="shared" si="71"/>
        <v>3.5646796091671953E-3</v>
      </c>
      <c r="AF153" s="16">
        <f t="shared" si="72"/>
        <v>1.5958545460001869E-4</v>
      </c>
      <c r="AG153" s="16">
        <f t="shared" si="73"/>
        <v>1.6842705109315258E-5</v>
      </c>
      <c r="AH153" s="16">
        <f t="shared" si="74"/>
        <v>64648.166249599999</v>
      </c>
      <c r="AI153" s="16">
        <f t="shared" si="75"/>
        <v>56216.250233703271</v>
      </c>
      <c r="AJ153" s="16">
        <f t="shared" si="87"/>
        <v>-5.4586429518417336</v>
      </c>
      <c r="AK153" s="16">
        <f t="shared" si="62"/>
        <v>66354.557057745013</v>
      </c>
      <c r="AL153" s="16">
        <f t="shared" si="63"/>
        <v>-0.15278991034811498</v>
      </c>
      <c r="AM153" s="16">
        <f t="shared" si="64"/>
        <v>2.3344756704185014E-2</v>
      </c>
      <c r="AN153" s="16">
        <v>1.63</v>
      </c>
      <c r="AO153" s="16">
        <f t="shared" si="88"/>
        <v>-9.8663450001389918</v>
      </c>
      <c r="AP153" s="16">
        <f t="shared" si="89"/>
        <v>-7.0886429518417335</v>
      </c>
    </row>
    <row r="154" spans="1:42" x14ac:dyDescent="0.3">
      <c r="A154" s="2">
        <v>44517</v>
      </c>
      <c r="B154" s="4">
        <v>1.876997</v>
      </c>
      <c r="C154" s="6">
        <v>60367.8</v>
      </c>
      <c r="D154" s="6">
        <v>0.23783560000000001</v>
      </c>
      <c r="E154" s="6">
        <v>4.3689</v>
      </c>
      <c r="F154" s="6">
        <v>51.164999999999999</v>
      </c>
      <c r="G154" s="6">
        <v>4292.75</v>
      </c>
      <c r="H154" s="6">
        <v>229.67</v>
      </c>
      <c r="I154" s="6">
        <v>10.395804</v>
      </c>
      <c r="J154" s="10">
        <v>1.0966400000000001</v>
      </c>
      <c r="K154" s="16">
        <f t="shared" si="76"/>
        <v>5639.7107886149633</v>
      </c>
      <c r="L154" s="16">
        <f t="shared" si="77"/>
        <v>7166.8795569287022</v>
      </c>
      <c r="M154" s="16">
        <f t="shared" si="78"/>
        <v>3453.3347513076792</v>
      </c>
      <c r="N154" s="16">
        <f t="shared" si="79"/>
        <v>4074.7980979251656</v>
      </c>
      <c r="O154" s="16">
        <f t="shared" si="80"/>
        <v>4146.0698081706478</v>
      </c>
      <c r="P154" s="16">
        <f t="shared" si="81"/>
        <v>8176.456985716206</v>
      </c>
      <c r="Q154" s="16">
        <f t="shared" si="82"/>
        <v>6252.2836242930589</v>
      </c>
      <c r="R154" s="16">
        <f t="shared" si="83"/>
        <v>9558.841769041097</v>
      </c>
      <c r="S154" s="16">
        <f t="shared" si="84"/>
        <v>5864.5864726313175</v>
      </c>
      <c r="T154" s="16">
        <f t="shared" si="85"/>
        <v>54332.96185462884</v>
      </c>
      <c r="U154" s="16">
        <f t="shared" si="86"/>
        <v>0.62530356988964186</v>
      </c>
      <c r="V154" s="16">
        <f t="shared" si="61"/>
        <v>59086.369124206751</v>
      </c>
      <c r="W154" s="16">
        <f t="shared" si="59"/>
        <v>-8.0448457741339102E-2</v>
      </c>
      <c r="X154" s="17">
        <f t="shared" si="60"/>
        <v>6.4719543529600234E-3</v>
      </c>
      <c r="Y154" s="16">
        <f t="shared" si="65"/>
        <v>2.8894942407102081E-5</v>
      </c>
      <c r="Z154" s="16">
        <f t="shared" si="66"/>
        <v>0.92931640500408741</v>
      </c>
      <c r="AA154" s="16">
        <f t="shared" si="67"/>
        <v>3.6612983208596328E-6</v>
      </c>
      <c r="AB154" s="16">
        <f t="shared" si="68"/>
        <v>6.7255895391621977E-5</v>
      </c>
      <c r="AC154" s="16">
        <f t="shared" si="69"/>
        <v>7.8764629259363652E-4</v>
      </c>
      <c r="AD154" s="16">
        <f t="shared" si="70"/>
        <v>6.6083624011166492E-2</v>
      </c>
      <c r="AE154" s="16">
        <f t="shared" si="71"/>
        <v>3.5355951142378677E-3</v>
      </c>
      <c r="AF154" s="16">
        <f t="shared" si="72"/>
        <v>1.6003550237721288E-4</v>
      </c>
      <c r="AG154" s="16">
        <f t="shared" si="73"/>
        <v>1.6881939417763814E-5</v>
      </c>
      <c r="AH154" s="16">
        <f t="shared" si="74"/>
        <v>64959.361176600003</v>
      </c>
      <c r="AI154" s="16">
        <f t="shared" si="75"/>
        <v>56385.321702184054</v>
      </c>
      <c r="AJ154" s="16">
        <f t="shared" si="87"/>
        <v>0.3003005955101119</v>
      </c>
      <c r="AK154" s="16">
        <f t="shared" si="62"/>
        <v>66264.544420251783</v>
      </c>
      <c r="AL154" s="16">
        <f t="shared" si="63"/>
        <v>-0.14908761245551458</v>
      </c>
      <c r="AM154" s="16">
        <f t="shared" si="64"/>
        <v>2.2227116187685705E-2</v>
      </c>
      <c r="AN154" s="16">
        <v>1.6</v>
      </c>
      <c r="AO154" s="16">
        <f t="shared" si="88"/>
        <v>-0.97469643011035823</v>
      </c>
      <c r="AP154" s="16">
        <f t="shared" si="89"/>
        <v>-1.2996994044898882</v>
      </c>
    </row>
    <row r="155" spans="1:42" x14ac:dyDescent="0.3">
      <c r="A155" s="2">
        <v>44518</v>
      </c>
      <c r="B155" s="4">
        <v>1.787814</v>
      </c>
      <c r="C155" s="6">
        <v>56921.7</v>
      </c>
      <c r="D155" s="6">
        <v>0.2215415</v>
      </c>
      <c r="E155" s="6">
        <v>4.0925000000000002</v>
      </c>
      <c r="F155" s="6">
        <v>48.45</v>
      </c>
      <c r="G155" s="6">
        <v>3998.42</v>
      </c>
      <c r="H155" s="6">
        <v>204.78</v>
      </c>
      <c r="I155" s="6">
        <v>9.0716599999999996</v>
      </c>
      <c r="J155" s="10">
        <v>1.0420700000000001</v>
      </c>
      <c r="K155" s="16">
        <f t="shared" si="76"/>
        <v>5371.747479530799</v>
      </c>
      <c r="L155" s="16">
        <f t="shared" si="77"/>
        <v>6757.7577462758036</v>
      </c>
      <c r="M155" s="16">
        <f t="shared" si="78"/>
        <v>3216.7470336939896</v>
      </c>
      <c r="N155" s="16">
        <f t="shared" si="79"/>
        <v>3817.0045585293192</v>
      </c>
      <c r="O155" s="16">
        <f t="shared" si="80"/>
        <v>3926.0643448816163</v>
      </c>
      <c r="P155" s="16">
        <f t="shared" si="81"/>
        <v>7615.8427909445909</v>
      </c>
      <c r="Q155" s="16">
        <f t="shared" si="82"/>
        <v>5574.7056236458084</v>
      </c>
      <c r="R155" s="16">
        <f t="shared" si="83"/>
        <v>8341.3040994750718</v>
      </c>
      <c r="S155" s="16">
        <f t="shared" si="84"/>
        <v>5572.7582666462258</v>
      </c>
      <c r="T155" s="16">
        <f t="shared" si="85"/>
        <v>50193.931943623225</v>
      </c>
      <c r="U155" s="16">
        <f t="shared" si="86"/>
        <v>-7.9236933309580637</v>
      </c>
      <c r="V155" s="16">
        <f t="shared" si="61"/>
        <v>58512.663499652976</v>
      </c>
      <c r="W155" s="16">
        <f t="shared" si="59"/>
        <v>-0.14216976391920846</v>
      </c>
      <c r="X155" s="17">
        <f t="shared" si="60"/>
        <v>2.0212241772843469E-2</v>
      </c>
      <c r="Y155" s="16">
        <f t="shared" si="65"/>
        <v>2.9217628575935756E-5</v>
      </c>
      <c r="Z155" s="16">
        <f t="shared" si="66"/>
        <v>0.93025174235733821</v>
      </c>
      <c r="AA155" s="16">
        <f t="shared" si="67"/>
        <v>3.6205764476369865E-6</v>
      </c>
      <c r="AB155" s="16">
        <f t="shared" si="68"/>
        <v>6.6882318265220589E-5</v>
      </c>
      <c r="AC155" s="16">
        <f t="shared" si="69"/>
        <v>7.9180166645080954E-4</v>
      </c>
      <c r="AD155" s="16">
        <f t="shared" si="70"/>
        <v>6.5344801221264098E-2</v>
      </c>
      <c r="AE155" s="16">
        <f t="shared" si="71"/>
        <v>3.346649024887446E-3</v>
      </c>
      <c r="AF155" s="16">
        <f t="shared" si="72"/>
        <v>1.4825501559288234E-4</v>
      </c>
      <c r="AG155" s="16">
        <f t="shared" si="73"/>
        <v>1.7030191177675851E-5</v>
      </c>
      <c r="AH155" s="16">
        <f t="shared" si="74"/>
        <v>61189.5655855</v>
      </c>
      <c r="AI155" s="16">
        <f t="shared" si="75"/>
        <v>53213.511942038305</v>
      </c>
      <c r="AJ155" s="16">
        <f t="shared" si="87"/>
        <v>-5.7896523152761699</v>
      </c>
      <c r="AK155" s="16">
        <f t="shared" si="62"/>
        <v>65937.126430912962</v>
      </c>
      <c r="AL155" s="16">
        <f t="shared" si="63"/>
        <v>-0.19296586274814534</v>
      </c>
      <c r="AM155" s="16">
        <f t="shared" si="64"/>
        <v>3.7235824186136066E-2</v>
      </c>
      <c r="AN155" s="16">
        <v>1.59</v>
      </c>
      <c r="AO155" s="16">
        <f t="shared" si="88"/>
        <v>-9.5136933309580645</v>
      </c>
      <c r="AP155" s="16">
        <f t="shared" si="89"/>
        <v>-7.3796523152761697</v>
      </c>
    </row>
    <row r="156" spans="1:42" x14ac:dyDescent="0.3">
      <c r="A156" s="2">
        <v>44519</v>
      </c>
      <c r="B156" s="4">
        <v>1.8634010000000001</v>
      </c>
      <c r="C156" s="6">
        <v>58099.6</v>
      </c>
      <c r="D156" s="6">
        <v>0.23347029999999999</v>
      </c>
      <c r="E156" s="6">
        <v>4.2968000000000002</v>
      </c>
      <c r="F156" s="6">
        <v>50.552999999999997</v>
      </c>
      <c r="G156" s="6">
        <v>4297.67</v>
      </c>
      <c r="H156" s="6">
        <v>218.2</v>
      </c>
      <c r="I156" s="6">
        <v>10.165589000000001</v>
      </c>
      <c r="J156" s="10">
        <v>1.0906499999999999</v>
      </c>
      <c r="K156" s="16">
        <f t="shared" si="76"/>
        <v>5598.8596269551372</v>
      </c>
      <c r="L156" s="16">
        <f t="shared" si="77"/>
        <v>6897.5983140968328</v>
      </c>
      <c r="M156" s="16">
        <f t="shared" si="78"/>
        <v>3389.9512957195188</v>
      </c>
      <c r="N156" s="16">
        <f t="shared" si="79"/>
        <v>4007.5516645299394</v>
      </c>
      <c r="O156" s="16">
        <f t="shared" si="80"/>
        <v>4096.4774164458277</v>
      </c>
      <c r="P156" s="16">
        <f t="shared" si="81"/>
        <v>8185.828173968428</v>
      </c>
      <c r="Q156" s="16">
        <f t="shared" si="82"/>
        <v>5940.0369522390629</v>
      </c>
      <c r="R156" s="16">
        <f t="shared" si="83"/>
        <v>9347.1612912387263</v>
      </c>
      <c r="S156" s="16">
        <f t="shared" si="84"/>
        <v>5832.5532867443699</v>
      </c>
      <c r="T156" s="16">
        <f t="shared" si="85"/>
        <v>53296.018021937845</v>
      </c>
      <c r="U156" s="16">
        <f t="shared" si="86"/>
        <v>5.996747782497664</v>
      </c>
      <c r="V156" s="16">
        <f t="shared" si="61"/>
        <v>58176.105726897164</v>
      </c>
      <c r="W156" s="16">
        <f t="shared" si="59"/>
        <v>-8.3884743469569437E-2</v>
      </c>
      <c r="X156" s="17">
        <f t="shared" si="60"/>
        <v>7.0366501869554721E-3</v>
      </c>
      <c r="Y156" s="16">
        <f t="shared" si="65"/>
        <v>2.9727055124330656E-5</v>
      </c>
      <c r="Z156" s="16">
        <f t="shared" si="66"/>
        <v>0.92686974618000173</v>
      </c>
      <c r="AA156" s="16">
        <f t="shared" si="67"/>
        <v>3.7245791313807469E-6</v>
      </c>
      <c r="AB156" s="16">
        <f t="shared" si="68"/>
        <v>6.8547355324068176E-5</v>
      </c>
      <c r="AC156" s="16">
        <f t="shared" si="69"/>
        <v>8.0647794956656546E-4</v>
      </c>
      <c r="AD156" s="16">
        <f t="shared" si="70"/>
        <v>6.856123453630332E-2</v>
      </c>
      <c r="AE156" s="16">
        <f t="shared" si="71"/>
        <v>3.4809702410425608E-3</v>
      </c>
      <c r="AF156" s="16">
        <f t="shared" si="72"/>
        <v>1.6217283589216135E-4</v>
      </c>
      <c r="AG156" s="16">
        <f t="shared" si="73"/>
        <v>1.7399267614083726E-5</v>
      </c>
      <c r="AH156" s="16">
        <f t="shared" si="74"/>
        <v>62683.672910299989</v>
      </c>
      <c r="AI156" s="16">
        <f t="shared" si="75"/>
        <v>54146.217401931834</v>
      </c>
      <c r="AJ156" s="16">
        <f t="shared" si="87"/>
        <v>1.7375768961753615</v>
      </c>
      <c r="AK156" s="16">
        <f t="shared" si="62"/>
        <v>65727.226203776634</v>
      </c>
      <c r="AL156" s="16">
        <f t="shared" si="63"/>
        <v>-0.17619804563088903</v>
      </c>
      <c r="AM156" s="16">
        <f t="shared" si="64"/>
        <v>3.1045751284144853E-2</v>
      </c>
      <c r="AN156" s="16">
        <v>1.54</v>
      </c>
      <c r="AO156" s="16">
        <f t="shared" si="88"/>
        <v>4.456747782497664</v>
      </c>
      <c r="AP156" s="16">
        <f t="shared" si="89"/>
        <v>0.19757689617536145</v>
      </c>
    </row>
    <row r="157" spans="1:42" x14ac:dyDescent="0.3">
      <c r="A157" s="2">
        <v>44520</v>
      </c>
      <c r="B157" s="4">
        <v>1.9212419999999999</v>
      </c>
      <c r="C157" s="6">
        <v>59744.2</v>
      </c>
      <c r="D157" s="6">
        <v>0.23339309999999999</v>
      </c>
      <c r="E157" s="6">
        <v>4.3387000000000002</v>
      </c>
      <c r="F157" s="6">
        <v>51.112000000000002</v>
      </c>
      <c r="G157" s="6">
        <v>4414.54</v>
      </c>
      <c r="H157" s="6">
        <v>227.05</v>
      </c>
      <c r="I157" s="6">
        <v>9.9078210000000002</v>
      </c>
      <c r="J157" s="10">
        <v>1.0970299999999999</v>
      </c>
      <c r="K157" s="16">
        <f t="shared" si="76"/>
        <v>5772.6513334545489</v>
      </c>
      <c r="L157" s="16">
        <f t="shared" si="77"/>
        <v>7092.8456167867589</v>
      </c>
      <c r="M157" s="16">
        <f t="shared" si="78"/>
        <v>3388.8303641062494</v>
      </c>
      <c r="N157" s="16">
        <f t="shared" si="79"/>
        <v>4046.6310758927689</v>
      </c>
      <c r="O157" s="16">
        <f t="shared" si="80"/>
        <v>4141.7750422206227</v>
      </c>
      <c r="P157" s="16">
        <f t="shared" si="81"/>
        <v>8408.4319892198764</v>
      </c>
      <c r="Q157" s="16">
        <f t="shared" si="82"/>
        <v>6180.9596242249281</v>
      </c>
      <c r="R157" s="16">
        <f t="shared" si="83"/>
        <v>9110.1460949997254</v>
      </c>
      <c r="S157" s="16">
        <f t="shared" si="84"/>
        <v>5866.6721057691984</v>
      </c>
      <c r="T157" s="16">
        <f t="shared" si="85"/>
        <v>54008.943246674673</v>
      </c>
      <c r="U157" s="16">
        <f t="shared" si="86"/>
        <v>1.3288028931367566</v>
      </c>
      <c r="V157" s="16">
        <f t="shared" si="61"/>
        <v>57907.256534624743</v>
      </c>
      <c r="W157" s="16">
        <f t="shared" si="59"/>
        <v>-6.731994435998076E-2</v>
      </c>
      <c r="X157" s="17">
        <f t="shared" si="60"/>
        <v>4.5319749086309051E-3</v>
      </c>
      <c r="Y157" s="16">
        <f t="shared" si="65"/>
        <v>2.9807770989300554E-5</v>
      </c>
      <c r="Z157" s="16">
        <f t="shared" si="66"/>
        <v>0.92692197627314532</v>
      </c>
      <c r="AA157" s="16">
        <f t="shared" si="67"/>
        <v>3.6210576675311716E-6</v>
      </c>
      <c r="AB157" s="16">
        <f t="shared" si="68"/>
        <v>6.7314256086051805E-5</v>
      </c>
      <c r="AC157" s="16">
        <f t="shared" si="69"/>
        <v>7.9299473507508694E-4</v>
      </c>
      <c r="AD157" s="16">
        <f t="shared" si="70"/>
        <v>6.8490901897369977E-2</v>
      </c>
      <c r="AE157" s="16">
        <f t="shared" si="71"/>
        <v>3.5226454570120224E-3</v>
      </c>
      <c r="AF157" s="16">
        <f t="shared" si="72"/>
        <v>1.5371830272864264E-4</v>
      </c>
      <c r="AG157" s="16">
        <f t="shared" si="73"/>
        <v>1.7020249926033465E-5</v>
      </c>
      <c r="AH157" s="16">
        <f t="shared" si="74"/>
        <v>64454.4001861</v>
      </c>
      <c r="AI157" s="16">
        <f t="shared" si="75"/>
        <v>55681.410000972559</v>
      </c>
      <c r="AJ157" s="16">
        <f t="shared" si="87"/>
        <v>2.7958222065054756</v>
      </c>
      <c r="AK157" s="16">
        <f t="shared" si="62"/>
        <v>65645.108396184587</v>
      </c>
      <c r="AL157" s="16">
        <f t="shared" si="63"/>
        <v>-0.15178127721381196</v>
      </c>
      <c r="AM157" s="16">
        <f t="shared" si="64"/>
        <v>2.3037556112656035E-2</v>
      </c>
      <c r="AN157" s="16">
        <f>AN156</f>
        <v>1.54</v>
      </c>
      <c r="AO157" s="16">
        <f t="shared" si="88"/>
        <v>-0.21119710686324344</v>
      </c>
      <c r="AP157" s="16">
        <f t="shared" si="89"/>
        <v>1.2558222065054756</v>
      </c>
    </row>
    <row r="158" spans="1:42" x14ac:dyDescent="0.3">
      <c r="A158" s="2">
        <v>44521</v>
      </c>
      <c r="B158" s="4">
        <v>1.8395950000000001</v>
      </c>
      <c r="C158" s="6">
        <v>58646.2</v>
      </c>
      <c r="D158" s="6">
        <v>0.22645119999999999</v>
      </c>
      <c r="E158" s="6">
        <v>4.2549000000000001</v>
      </c>
      <c r="F158" s="6">
        <v>50.624000000000002</v>
      </c>
      <c r="G158" s="6">
        <v>4263.51</v>
      </c>
      <c r="H158" s="6">
        <v>221.6</v>
      </c>
      <c r="I158" s="6">
        <v>9.5267029999999995</v>
      </c>
      <c r="J158" s="10">
        <v>1.0610200000000001</v>
      </c>
      <c r="K158" s="16">
        <f t="shared" si="76"/>
        <v>5527.3310336575623</v>
      </c>
      <c r="L158" s="16">
        <f t="shared" si="77"/>
        <v>6962.4907959467128</v>
      </c>
      <c r="M158" s="16">
        <f t="shared" si="78"/>
        <v>3288.0350899332375</v>
      </c>
      <c r="N158" s="16">
        <f t="shared" si="79"/>
        <v>3968.4722531671105</v>
      </c>
      <c r="O158" s="16">
        <f t="shared" si="80"/>
        <v>4102.2307821524655</v>
      </c>
      <c r="P158" s="16">
        <f t="shared" si="81"/>
        <v>8120.763175859508</v>
      </c>
      <c r="Q158" s="16">
        <f t="shared" si="82"/>
        <v>6032.594814922898</v>
      </c>
      <c r="R158" s="16">
        <f t="shared" si="83"/>
        <v>8759.7117604034393</v>
      </c>
      <c r="S158" s="16">
        <f t="shared" si="84"/>
        <v>5674.0986460381537</v>
      </c>
      <c r="T158" s="16">
        <f t="shared" si="85"/>
        <v>52435.728352081089</v>
      </c>
      <c r="U158" s="16">
        <f t="shared" si="86"/>
        <v>-2.9561450769954294</v>
      </c>
      <c r="V158" s="16">
        <f t="shared" si="61"/>
        <v>57554.254716396121</v>
      </c>
      <c r="W158" s="16">
        <f t="shared" si="59"/>
        <v>-8.8933935284837604E-2</v>
      </c>
      <c r="X158" s="17">
        <f t="shared" si="60"/>
        <v>7.9092448452476836E-3</v>
      </c>
      <c r="Y158" s="16">
        <f t="shared" si="65"/>
        <v>2.9108048855086521E-5</v>
      </c>
      <c r="Z158" s="16">
        <f t="shared" si="66"/>
        <v>0.92796319557575169</v>
      </c>
      <c r="AA158" s="16">
        <f t="shared" si="67"/>
        <v>3.5831542230180925E-6</v>
      </c>
      <c r="AB158" s="16">
        <f t="shared" si="68"/>
        <v>6.7325599968203669E-5</v>
      </c>
      <c r="AC158" s="16">
        <f t="shared" si="69"/>
        <v>8.0102732679742002E-4</v>
      </c>
      <c r="AD158" s="16">
        <f t="shared" si="70"/>
        <v>6.7461836640211534E-2</v>
      </c>
      <c r="AE158" s="16">
        <f t="shared" si="71"/>
        <v>3.5063933236865572E-3</v>
      </c>
      <c r="AF158" s="16">
        <f t="shared" si="72"/>
        <v>1.5074173193115837E-4</v>
      </c>
      <c r="AG158" s="16">
        <f t="shared" si="73"/>
        <v>1.6788598575351587E-5</v>
      </c>
      <c r="AH158" s="16">
        <f t="shared" si="74"/>
        <v>63198.842669199999</v>
      </c>
      <c r="AI158" s="16">
        <f t="shared" si="75"/>
        <v>54709.958738183348</v>
      </c>
      <c r="AJ158" s="16">
        <f t="shared" si="87"/>
        <v>-1.7600585114908203</v>
      </c>
      <c r="AK158" s="16">
        <f t="shared" si="62"/>
        <v>65487.284800895257</v>
      </c>
      <c r="AL158" s="16">
        <f t="shared" si="63"/>
        <v>-0.1645712766299417</v>
      </c>
      <c r="AM158" s="16">
        <f t="shared" si="64"/>
        <v>2.7083705091608793E-2</v>
      </c>
      <c r="AN158" s="16">
        <f>AN159</f>
        <v>1.63</v>
      </c>
      <c r="AO158" s="16">
        <f t="shared" si="88"/>
        <v>-4.5861450769954288</v>
      </c>
      <c r="AP158" s="16">
        <f t="shared" si="89"/>
        <v>-3.3900585114908202</v>
      </c>
    </row>
    <row r="159" spans="1:42" x14ac:dyDescent="0.3">
      <c r="A159" s="2">
        <v>44522</v>
      </c>
      <c r="B159" s="4">
        <v>1.7773540000000001</v>
      </c>
      <c r="C159" s="6">
        <v>56295.5</v>
      </c>
      <c r="D159" s="6">
        <v>0.21992610000000001</v>
      </c>
      <c r="E159" s="6">
        <v>4.1430999999999996</v>
      </c>
      <c r="F159" s="6">
        <v>48.619</v>
      </c>
      <c r="G159" s="6">
        <v>4088.39</v>
      </c>
      <c r="H159" s="6">
        <v>209.18</v>
      </c>
      <c r="I159" s="6">
        <v>9.0951409999999999</v>
      </c>
      <c r="J159" s="10">
        <v>1.0381</v>
      </c>
      <c r="K159" s="16">
        <f t="shared" si="76"/>
        <v>5340.3188864915392</v>
      </c>
      <c r="L159" s="16">
        <f t="shared" si="77"/>
        <v>6683.4151335162078</v>
      </c>
      <c r="M159" s="16">
        <f t="shared" si="78"/>
        <v>3193.2916848847181</v>
      </c>
      <c r="N159" s="16">
        <f t="shared" si="79"/>
        <v>3864.198310676315</v>
      </c>
      <c r="O159" s="16">
        <f t="shared" si="80"/>
        <v>3939.7589759298103</v>
      </c>
      <c r="P159" s="16">
        <f t="shared" si="81"/>
        <v>7787.2098248983239</v>
      </c>
      <c r="Q159" s="16">
        <f t="shared" si="82"/>
        <v>5694.4863871190064</v>
      </c>
      <c r="R159" s="16">
        <f t="shared" si="83"/>
        <v>8362.8946530848607</v>
      </c>
      <c r="S159" s="16">
        <f t="shared" si="84"/>
        <v>5551.5275908580488</v>
      </c>
      <c r="T159" s="16">
        <f t="shared" si="85"/>
        <v>50417.10144745883</v>
      </c>
      <c r="U159" s="16">
        <f t="shared" si="86"/>
        <v>-3.9257765803811671</v>
      </c>
      <c r="V159" s="16">
        <f t="shared" si="61"/>
        <v>57093.793215174359</v>
      </c>
      <c r="W159" s="16">
        <f t="shared" si="59"/>
        <v>-0.11694251496922789</v>
      </c>
      <c r="X159" s="17">
        <f t="shared" si="60"/>
        <v>1.3675551807328089E-2</v>
      </c>
      <c r="Y159" s="16">
        <f t="shared" si="65"/>
        <v>2.9301247902146717E-5</v>
      </c>
      <c r="Z159" s="16">
        <f t="shared" si="66"/>
        <v>0.92808095701548499</v>
      </c>
      <c r="AA159" s="16">
        <f t="shared" si="67"/>
        <v>3.6256756820826403E-6</v>
      </c>
      <c r="AB159" s="16">
        <f t="shared" si="68"/>
        <v>6.8302656748956051E-5</v>
      </c>
      <c r="AC159" s="16">
        <f t="shared" si="69"/>
        <v>8.0152708563092727E-4</v>
      </c>
      <c r="AD159" s="16">
        <f t="shared" si="70"/>
        <v>6.7400714157482194E-2</v>
      </c>
      <c r="AE159" s="16">
        <f t="shared" si="71"/>
        <v>3.4485167480260265E-3</v>
      </c>
      <c r="AF159" s="16">
        <f t="shared" si="72"/>
        <v>1.4994141918041009E-4</v>
      </c>
      <c r="AG159" s="16">
        <f t="shared" si="73"/>
        <v>1.7113993862347347E-5</v>
      </c>
      <c r="AH159" s="16">
        <f t="shared" si="74"/>
        <v>60657.962621099992</v>
      </c>
      <c r="AI159" s="16">
        <f t="shared" si="75"/>
        <v>52523.103968963478</v>
      </c>
      <c r="AJ159" s="16">
        <f t="shared" si="87"/>
        <v>-4.0792605491940046</v>
      </c>
      <c r="AK159" s="16">
        <f t="shared" si="62"/>
        <v>65175.715628005237</v>
      </c>
      <c r="AL159" s="16">
        <f t="shared" si="63"/>
        <v>-0.19413076691412776</v>
      </c>
      <c r="AM159" s="16">
        <f t="shared" si="64"/>
        <v>3.7686754662667403E-2</v>
      </c>
      <c r="AN159" s="16">
        <v>1.63</v>
      </c>
      <c r="AO159" s="16">
        <f t="shared" si="88"/>
        <v>-5.555776580381167</v>
      </c>
      <c r="AP159" s="16">
        <f t="shared" si="89"/>
        <v>-5.7092605491940045</v>
      </c>
    </row>
    <row r="160" spans="1:42" x14ac:dyDescent="0.3">
      <c r="A160" s="2">
        <v>44523</v>
      </c>
      <c r="B160" s="4">
        <v>1.749517</v>
      </c>
      <c r="C160" s="6">
        <v>57571.4</v>
      </c>
      <c r="D160" s="6">
        <v>0.22702700000000001</v>
      </c>
      <c r="E160" s="6">
        <v>4.2347999999999999</v>
      </c>
      <c r="F160" s="6">
        <v>49.597999999999999</v>
      </c>
      <c r="G160" s="6">
        <v>4341.6899999999996</v>
      </c>
      <c r="H160" s="6">
        <v>216.33</v>
      </c>
      <c r="I160" s="6">
        <v>9.3593139999999995</v>
      </c>
      <c r="J160" s="10">
        <v>1.0666199999999999</v>
      </c>
      <c r="K160" s="16">
        <f t="shared" si="76"/>
        <v>5256.6785667559852</v>
      </c>
      <c r="L160" s="16">
        <f t="shared" si="77"/>
        <v>6834.8902846180426</v>
      </c>
      <c r="M160" s="16">
        <f t="shared" si="78"/>
        <v>3296.3956135461995</v>
      </c>
      <c r="N160" s="16">
        <f t="shared" si="79"/>
        <v>3949.7253279071369</v>
      </c>
      <c r="O160" s="16">
        <f t="shared" si="80"/>
        <v>4019.0905960255604</v>
      </c>
      <c r="P160" s="16">
        <f t="shared" si="81"/>
        <v>8269.6736428429776</v>
      </c>
      <c r="Q160" s="16">
        <f t="shared" si="82"/>
        <v>5889.1301277629536</v>
      </c>
      <c r="R160" s="16">
        <f t="shared" si="83"/>
        <v>8605.7991852069445</v>
      </c>
      <c r="S160" s="16">
        <f t="shared" si="84"/>
        <v>5704.0461987872186</v>
      </c>
      <c r="T160" s="16">
        <f t="shared" si="85"/>
        <v>51825.429543453021</v>
      </c>
      <c r="U160" s="16">
        <f t="shared" si="86"/>
        <v>2.7550514675075402</v>
      </c>
      <c r="V160" s="16">
        <f t="shared" si="61"/>
        <v>56753.898784740726</v>
      </c>
      <c r="W160" s="16">
        <f t="shared" ref="W160:W200" si="90">(T160-V160)/V160</f>
        <v>-8.6839307022424497E-2</v>
      </c>
      <c r="X160" s="17">
        <f t="shared" ref="X160:X200" si="91">W160^2</f>
        <v>7.5410652441349046E-3</v>
      </c>
      <c r="Y160" s="16">
        <f t="shared" si="65"/>
        <v>2.8129247809675278E-5</v>
      </c>
      <c r="Z160" s="16">
        <f t="shared" si="66"/>
        <v>0.92564986642024016</v>
      </c>
      <c r="AA160" s="16">
        <f t="shared" si="67"/>
        <v>3.650206738481049E-6</v>
      </c>
      <c r="AB160" s="16">
        <f t="shared" si="68"/>
        <v>6.8088357314854817E-5</v>
      </c>
      <c r="AC160" s="16">
        <f t="shared" si="69"/>
        <v>7.9745120102535404E-4</v>
      </c>
      <c r="AD160" s="16">
        <f t="shared" si="70"/>
        <v>6.9806966107096441E-2</v>
      </c>
      <c r="AE160" s="16">
        <f t="shared" si="71"/>
        <v>3.4782172329088845E-3</v>
      </c>
      <c r="AF160" s="16">
        <f t="shared" si="72"/>
        <v>1.5048179745299025E-4</v>
      </c>
      <c r="AG160" s="16">
        <f t="shared" si="73"/>
        <v>1.7149429413235677E-5</v>
      </c>
      <c r="AH160" s="16">
        <f t="shared" si="74"/>
        <v>62195.655277999998</v>
      </c>
      <c r="AI160" s="16">
        <f t="shared" si="75"/>
        <v>53594.832686102593</v>
      </c>
      <c r="AJ160" s="16">
        <f t="shared" si="87"/>
        <v>2.0199509927442882</v>
      </c>
      <c r="AK160" s="16">
        <f t="shared" si="62"/>
        <v>64983.453669940383</v>
      </c>
      <c r="AL160" s="16">
        <f t="shared" si="63"/>
        <v>-0.17525416610945477</v>
      </c>
      <c r="AM160" s="16">
        <f t="shared" si="64"/>
        <v>3.0714022738720363E-2</v>
      </c>
      <c r="AN160" s="16">
        <v>1.67</v>
      </c>
      <c r="AO160" s="16">
        <f t="shared" si="88"/>
        <v>1.0850514675075402</v>
      </c>
      <c r="AP160" s="16">
        <f t="shared" si="89"/>
        <v>0.34995099274428831</v>
      </c>
    </row>
    <row r="161" spans="1:42" x14ac:dyDescent="0.3">
      <c r="A161" s="2">
        <v>44524</v>
      </c>
      <c r="B161" s="4">
        <v>1.666417</v>
      </c>
      <c r="C161" s="6">
        <v>57203.3</v>
      </c>
      <c r="D161" s="6">
        <v>0.2176874</v>
      </c>
      <c r="E161" s="6">
        <v>4.1196999999999999</v>
      </c>
      <c r="F161" s="6">
        <v>48.220999999999997</v>
      </c>
      <c r="G161" s="6">
        <v>4271.01</v>
      </c>
      <c r="H161" s="6">
        <v>212.3</v>
      </c>
      <c r="I161" s="6">
        <v>8.6410250000000008</v>
      </c>
      <c r="J161" s="10">
        <v>1.03396</v>
      </c>
      <c r="K161" s="16">
        <f t="shared" si="76"/>
        <v>5006.9925168934105</v>
      </c>
      <c r="L161" s="16">
        <f t="shared" si="77"/>
        <v>6791.1893651724859</v>
      </c>
      <c r="M161" s="16">
        <f t="shared" si="78"/>
        <v>3160.7861200838533</v>
      </c>
      <c r="N161" s="16">
        <f t="shared" si="79"/>
        <v>3842.373532015451</v>
      </c>
      <c r="O161" s="16">
        <f t="shared" si="80"/>
        <v>3907.5077146447143</v>
      </c>
      <c r="P161" s="16">
        <f t="shared" si="81"/>
        <v>8135.0485238049678</v>
      </c>
      <c r="Q161" s="16">
        <f t="shared" si="82"/>
        <v>5779.42183758182</v>
      </c>
      <c r="R161" s="16">
        <f t="shared" si="83"/>
        <v>7945.3393597386357</v>
      </c>
      <c r="S161" s="16">
        <f t="shared" si="84"/>
        <v>5529.3877929328464</v>
      </c>
      <c r="T161" s="16">
        <f t="shared" si="85"/>
        <v>50098.046762868187</v>
      </c>
      <c r="U161" s="16">
        <f t="shared" si="86"/>
        <v>-3.389892607026459</v>
      </c>
      <c r="V161" s="16">
        <f t="shared" ref="V161:V200" si="92">((T161-V160)*$V$3)+V160</f>
        <v>56324.488976877983</v>
      </c>
      <c r="W161" s="16">
        <f t="shared" si="90"/>
        <v>-0.11054591576615706</v>
      </c>
      <c r="X161" s="17">
        <f t="shared" si="91"/>
        <v>1.2220399492578292E-2</v>
      </c>
      <c r="Y161" s="16">
        <f t="shared" si="65"/>
        <v>2.6986287330797947E-5</v>
      </c>
      <c r="Z161" s="16">
        <f t="shared" si="66"/>
        <v>0.92636158300703497</v>
      </c>
      <c r="AA161" s="16">
        <f t="shared" si="67"/>
        <v>3.5252729207001278E-6</v>
      </c>
      <c r="AB161" s="16">
        <f t="shared" si="68"/>
        <v>6.671523869276915E-5</v>
      </c>
      <c r="AC161" s="16">
        <f t="shared" si="69"/>
        <v>7.8090043571231438E-4</v>
      </c>
      <c r="AD161" s="16">
        <f t="shared" si="70"/>
        <v>6.916558283593563E-2</v>
      </c>
      <c r="AE161" s="16">
        <f t="shared" si="71"/>
        <v>3.4380282968359088E-3</v>
      </c>
      <c r="AF161" s="16">
        <f t="shared" si="72"/>
        <v>1.3993447227351159E-4</v>
      </c>
      <c r="AG161" s="16">
        <f t="shared" si="73"/>
        <v>1.6744153263289949E-5</v>
      </c>
      <c r="AH161" s="16">
        <f t="shared" si="74"/>
        <v>61750.509789400006</v>
      </c>
      <c r="AI161" s="16">
        <f t="shared" si="75"/>
        <v>53287.11553345641</v>
      </c>
      <c r="AJ161" s="16">
        <f t="shared" si="87"/>
        <v>-0.57580912021961206</v>
      </c>
      <c r="AK161" s="16">
        <f t="shared" ref="AK161:AK200" si="93">((AH161-AK160)*$AK$3)+AK160</f>
        <v>64774.876645389391</v>
      </c>
      <c r="AL161" s="16">
        <f t="shared" ref="AL161:AL200" si="94">(AI161-AK161)/AK161</f>
        <v>-0.17734902336939715</v>
      </c>
      <c r="AM161" s="16">
        <f t="shared" ref="AM161:AM200" si="95">AL161^2</f>
        <v>3.1452676090078978E-2</v>
      </c>
      <c r="AN161" s="16">
        <v>1.64</v>
      </c>
      <c r="AO161" s="16">
        <f t="shared" si="88"/>
        <v>-5.0298926070264587</v>
      </c>
      <c r="AP161" s="16">
        <f t="shared" si="89"/>
        <v>-2.2158091202196122</v>
      </c>
    </row>
    <row r="162" spans="1:42" x14ac:dyDescent="0.3">
      <c r="A162" s="2">
        <v>44525</v>
      </c>
      <c r="B162" s="4">
        <v>1.675689</v>
      </c>
      <c r="C162" s="6">
        <v>58932.6</v>
      </c>
      <c r="D162" s="6">
        <v>0.22152569999999999</v>
      </c>
      <c r="E162" s="6">
        <v>4.2465000000000002</v>
      </c>
      <c r="F162" s="6">
        <v>50.546999999999997</v>
      </c>
      <c r="G162" s="6">
        <v>4525.47</v>
      </c>
      <c r="H162" s="6">
        <v>222.88</v>
      </c>
      <c r="I162" s="6">
        <v>8.8819110000000006</v>
      </c>
      <c r="J162" s="10">
        <v>1.0434699999999999</v>
      </c>
      <c r="K162" s="16">
        <f t="shared" si="76"/>
        <v>5034.8515909526859</v>
      </c>
      <c r="L162" s="16">
        <f t="shared" si="77"/>
        <v>6996.4922719836795</v>
      </c>
      <c r="M162" s="16">
        <f t="shared" si="78"/>
        <v>3216.5176202290972</v>
      </c>
      <c r="N162" s="16">
        <f t="shared" si="79"/>
        <v>3960.6377172375692</v>
      </c>
      <c r="O162" s="16">
        <f t="shared" si="80"/>
        <v>4095.9912165269566</v>
      </c>
      <c r="P162" s="16">
        <f t="shared" si="81"/>
        <v>8619.721808898521</v>
      </c>
      <c r="Q162" s="16">
        <f t="shared" si="82"/>
        <v>6067.4401279332833</v>
      </c>
      <c r="R162" s="16">
        <f t="shared" si="83"/>
        <v>8166.8317193846269</v>
      </c>
      <c r="S162" s="16">
        <f t="shared" si="84"/>
        <v>5580.2451548334921</v>
      </c>
      <c r="T162" s="16">
        <f t="shared" si="85"/>
        <v>51738.729227979915</v>
      </c>
      <c r="U162" s="16">
        <f t="shared" si="86"/>
        <v>3.2224595167447569</v>
      </c>
      <c r="V162" s="16">
        <f t="shared" si="92"/>
        <v>56028.633509207139</v>
      </c>
      <c r="W162" s="16">
        <f t="shared" si="90"/>
        <v>-7.6566284282522559E-2</v>
      </c>
      <c r="X162" s="17">
        <f t="shared" si="91"/>
        <v>5.8623958888320612E-3</v>
      </c>
      <c r="Y162" s="16">
        <f t="shared" si="65"/>
        <v>2.628632122965133E-5</v>
      </c>
      <c r="Z162" s="16">
        <f t="shared" si="66"/>
        <v>0.92446823634848108</v>
      </c>
      <c r="AA162" s="16">
        <f t="shared" si="67"/>
        <v>3.4750456145641412E-6</v>
      </c>
      <c r="AB162" s="16">
        <f t="shared" si="68"/>
        <v>6.661430796628394E-5</v>
      </c>
      <c r="AC162" s="16">
        <f t="shared" si="69"/>
        <v>7.9292439062092403E-4</v>
      </c>
      <c r="AD162" s="16">
        <f t="shared" si="70"/>
        <v>7.0990475043489695E-2</v>
      </c>
      <c r="AE162" s="16">
        <f t="shared" si="71"/>
        <v>3.4962903472331012E-3</v>
      </c>
      <c r="AF162" s="16">
        <f t="shared" si="72"/>
        <v>1.3932941356013776E-4</v>
      </c>
      <c r="AG162" s="16">
        <f t="shared" si="73"/>
        <v>1.63687818046811E-5</v>
      </c>
      <c r="AH162" s="16">
        <f t="shared" si="74"/>
        <v>63747.566095699993</v>
      </c>
      <c r="AI162" s="16">
        <f t="shared" si="75"/>
        <v>54803.402965954272</v>
      </c>
      <c r="AJ162" s="16">
        <f t="shared" si="87"/>
        <v>2.8057722827584977</v>
      </c>
      <c r="AK162" s="16">
        <f t="shared" si="93"/>
        <v>64708.598545409433</v>
      </c>
      <c r="AL162" s="16">
        <f t="shared" si="94"/>
        <v>-0.153073869657433</v>
      </c>
      <c r="AM162" s="16">
        <f t="shared" si="95"/>
        <v>2.3431609571900786E-2</v>
      </c>
      <c r="AN162">
        <f>(AN161+AN164)/2</f>
        <v>1.56</v>
      </c>
      <c r="AO162" s="16">
        <f t="shared" si="88"/>
        <v>1.6624595167447569</v>
      </c>
      <c r="AP162" s="16">
        <f t="shared" si="89"/>
        <v>1.2457722827584976</v>
      </c>
    </row>
    <row r="163" spans="1:42" x14ac:dyDescent="0.3">
      <c r="A163" s="2">
        <v>44526</v>
      </c>
      <c r="B163" s="4">
        <v>1.53301</v>
      </c>
      <c r="C163" s="6">
        <v>53789</v>
      </c>
      <c r="D163" s="6">
        <v>0.20207939999999999</v>
      </c>
      <c r="E163" s="6">
        <v>3.8393000000000002</v>
      </c>
      <c r="F163" s="6">
        <v>46.429000000000002</v>
      </c>
      <c r="G163" s="6">
        <v>4043.06</v>
      </c>
      <c r="H163" s="6">
        <v>195.87</v>
      </c>
      <c r="I163" s="6">
        <v>7.9851229999999997</v>
      </c>
      <c r="J163" s="10">
        <v>0.9395</v>
      </c>
      <c r="K163" s="16">
        <f t="shared" si="76"/>
        <v>4606.1517605273875</v>
      </c>
      <c r="L163" s="16">
        <f t="shared" si="77"/>
        <v>6385.8428580739719</v>
      </c>
      <c r="M163" s="16">
        <f t="shared" si="78"/>
        <v>2934.1604643855039</v>
      </c>
      <c r="N163" s="16">
        <f t="shared" si="79"/>
        <v>3580.849261224585</v>
      </c>
      <c r="O163" s="16">
        <f t="shared" si="80"/>
        <v>3762.2960055419726</v>
      </c>
      <c r="P163" s="16">
        <f t="shared" si="81"/>
        <v>7700.8691819159667</v>
      </c>
      <c r="Q163" s="16">
        <f t="shared" si="82"/>
        <v>5332.1495776125812</v>
      </c>
      <c r="R163" s="16">
        <f t="shared" si="83"/>
        <v>7342.2437805994368</v>
      </c>
      <c r="S163" s="16">
        <f t="shared" si="84"/>
        <v>5024.2367513834288</v>
      </c>
      <c r="T163" s="16">
        <f t="shared" si="85"/>
        <v>46668.799641264835</v>
      </c>
      <c r="U163" s="16">
        <f t="shared" si="86"/>
        <v>-10.313077623395277</v>
      </c>
      <c r="V163" s="16">
        <f t="shared" si="92"/>
        <v>55424.773259662477</v>
      </c>
      <c r="W163" s="16">
        <f t="shared" si="90"/>
        <v>-0.15797942153730271</v>
      </c>
      <c r="X163" s="17">
        <f t="shared" si="91"/>
        <v>2.4957497629260784E-2</v>
      </c>
      <c r="Y163" s="16">
        <f t="shared" si="65"/>
        <v>2.6390775313103154E-5</v>
      </c>
      <c r="Z163" s="16">
        <f t="shared" si="66"/>
        <v>0.92597792142028135</v>
      </c>
      <c r="AA163" s="16">
        <f t="shared" si="67"/>
        <v>3.4787979470497237E-6</v>
      </c>
      <c r="AB163" s="16">
        <f t="shared" si="68"/>
        <v>6.6093569943833982E-5</v>
      </c>
      <c r="AC163" s="16">
        <f t="shared" si="69"/>
        <v>7.9927548222912198E-4</v>
      </c>
      <c r="AD163" s="16">
        <f t="shared" si="70"/>
        <v>6.9601299428832711E-2</v>
      </c>
      <c r="AE163" s="16">
        <f t="shared" si="71"/>
        <v>3.3719030929853784E-3</v>
      </c>
      <c r="AF163" s="16">
        <f t="shared" si="72"/>
        <v>1.3746393496486792E-4</v>
      </c>
      <c r="AG163" s="16">
        <f t="shared" si="73"/>
        <v>1.6173497502730194E-5</v>
      </c>
      <c r="AH163" s="16">
        <f t="shared" si="74"/>
        <v>58088.858012399993</v>
      </c>
      <c r="AI163" s="16">
        <f t="shared" si="75"/>
        <v>50089.527616939231</v>
      </c>
      <c r="AJ163" s="16">
        <f t="shared" si="87"/>
        <v>-8.9940333305771816</v>
      </c>
      <c r="AK163" s="16">
        <f t="shared" si="93"/>
        <v>64281.518511021728</v>
      </c>
      <c r="AL163" s="16">
        <f t="shared" si="94"/>
        <v>-0.22077871249493172</v>
      </c>
      <c r="AM163" s="16">
        <f t="shared" si="95"/>
        <v>4.8743239890919721E-2</v>
      </c>
      <c r="AN163" s="16">
        <v>1.48</v>
      </c>
      <c r="AO163" s="16">
        <f t="shared" si="88"/>
        <v>-11.793077623395277</v>
      </c>
      <c r="AP163" s="16">
        <f t="shared" si="89"/>
        <v>-10.474033330577182</v>
      </c>
    </row>
    <row r="164" spans="1:42" x14ac:dyDescent="0.3">
      <c r="A164" s="2">
        <v>44527</v>
      </c>
      <c r="B164" s="4">
        <v>1.544008</v>
      </c>
      <c r="C164" s="6">
        <v>54784.9</v>
      </c>
      <c r="D164" s="6">
        <v>0.20509520000000001</v>
      </c>
      <c r="E164" s="6">
        <v>3.8660999999999999</v>
      </c>
      <c r="F164" s="6">
        <v>46.76</v>
      </c>
      <c r="G164" s="6">
        <v>4099.95</v>
      </c>
      <c r="H164" s="6">
        <v>195.29</v>
      </c>
      <c r="I164" s="6">
        <v>8.1249149999999997</v>
      </c>
      <c r="J164" s="10">
        <v>0.94569000000000003</v>
      </c>
      <c r="K164" s="16">
        <f t="shared" si="76"/>
        <v>4639.1968529027017</v>
      </c>
      <c r="L164" s="16">
        <f t="shared" si="77"/>
        <v>6504.0763426592193</v>
      </c>
      <c r="M164" s="16">
        <f t="shared" si="78"/>
        <v>2977.9493965007709</v>
      </c>
      <c r="N164" s="16">
        <f t="shared" si="79"/>
        <v>3605.8451615712152</v>
      </c>
      <c r="O164" s="16">
        <f t="shared" si="80"/>
        <v>3789.1180343996775</v>
      </c>
      <c r="P164" s="16">
        <f t="shared" si="81"/>
        <v>7809.2283078649252</v>
      </c>
      <c r="Q164" s="16">
        <f t="shared" si="82"/>
        <v>5316.3602951547509</v>
      </c>
      <c r="R164" s="16">
        <f t="shared" si="83"/>
        <v>7470.7811797825871</v>
      </c>
      <c r="S164" s="16">
        <f t="shared" si="84"/>
        <v>5057.3394927256995</v>
      </c>
      <c r="T164" s="16">
        <f t="shared" si="85"/>
        <v>47169.895063561547</v>
      </c>
      <c r="U164" s="16">
        <f t="shared" si="86"/>
        <v>1.0680033154887194</v>
      </c>
      <c r="V164" s="16">
        <f t="shared" si="92"/>
        <v>54892.200472817254</v>
      </c>
      <c r="W164" s="16">
        <f t="shared" si="90"/>
        <v>-0.14068128700870372</v>
      </c>
      <c r="X164" s="17">
        <f t="shared" si="91"/>
        <v>1.9791224514425269E-2</v>
      </c>
      <c r="Y164" s="16">
        <f t="shared" si="65"/>
        <v>2.6106976654419078E-5</v>
      </c>
      <c r="Z164" s="16">
        <f t="shared" si="66"/>
        <v>0.92633464678595179</v>
      </c>
      <c r="AA164" s="16">
        <f t="shared" si="67"/>
        <v>3.4678677819890907E-6</v>
      </c>
      <c r="AB164" s="16">
        <f t="shared" si="68"/>
        <v>6.5370245778292337E-5</v>
      </c>
      <c r="AC164" s="16">
        <f t="shared" si="69"/>
        <v>7.9064501502624086E-4</v>
      </c>
      <c r="AD164" s="16">
        <f t="shared" si="70"/>
        <v>6.9324316282224893E-2</v>
      </c>
      <c r="AE164" s="16">
        <f t="shared" si="71"/>
        <v>3.3020758123283697E-3</v>
      </c>
      <c r="AF164" s="16">
        <f t="shared" si="72"/>
        <v>1.3738074299105924E-4</v>
      </c>
      <c r="AG164" s="16">
        <f t="shared" si="73"/>
        <v>1.5990271263048883E-5</v>
      </c>
      <c r="AH164" s="16">
        <f t="shared" si="74"/>
        <v>59141.585808199998</v>
      </c>
      <c r="AI164" s="16">
        <f t="shared" si="75"/>
        <v>51034.060479268519</v>
      </c>
      <c r="AJ164" s="16">
        <f t="shared" si="87"/>
        <v>1.8681305705666567</v>
      </c>
      <c r="AK164" s="16">
        <f t="shared" si="93"/>
        <v>63949.909949549357</v>
      </c>
      <c r="AL164" s="16">
        <f t="shared" si="94"/>
        <v>-0.20196821982189286</v>
      </c>
      <c r="AM164" s="16">
        <f t="shared" si="95"/>
        <v>4.0791161818024439E-2</v>
      </c>
      <c r="AN164" s="16">
        <f>AN163</f>
        <v>1.48</v>
      </c>
      <c r="AO164" s="16">
        <f t="shared" si="88"/>
        <v>-0.41199668451128058</v>
      </c>
      <c r="AP164" s="16">
        <f t="shared" si="89"/>
        <v>0.38813057056665667</v>
      </c>
    </row>
    <row r="165" spans="1:42" x14ac:dyDescent="0.3">
      <c r="A165" s="2">
        <v>44528</v>
      </c>
      <c r="B165" s="4">
        <v>1.5959159999999999</v>
      </c>
      <c r="C165" s="6">
        <v>57300</v>
      </c>
      <c r="D165" s="6">
        <v>0.2077611</v>
      </c>
      <c r="E165" s="6">
        <v>3.9582999999999999</v>
      </c>
      <c r="F165" s="6">
        <v>47.594999999999999</v>
      </c>
      <c r="G165" s="6">
        <v>4298.8100000000004</v>
      </c>
      <c r="H165" s="6">
        <v>199.66</v>
      </c>
      <c r="I165" s="6">
        <v>8.1043050000000001</v>
      </c>
      <c r="J165" s="10">
        <v>0.96972000000000003</v>
      </c>
      <c r="K165" s="16">
        <f t="shared" si="76"/>
        <v>4795.1619970214315</v>
      </c>
      <c r="L165" s="16">
        <f t="shared" si="77"/>
        <v>6802.6696121444647</v>
      </c>
      <c r="M165" s="16">
        <f t="shared" si="78"/>
        <v>3016.6578367574489</v>
      </c>
      <c r="N165" s="16">
        <f t="shared" si="79"/>
        <v>3691.8385202264149</v>
      </c>
      <c r="O165" s="16">
        <f t="shared" si="80"/>
        <v>3856.7808564425291</v>
      </c>
      <c r="P165" s="16">
        <f t="shared" si="81"/>
        <v>8187.9995468561383</v>
      </c>
      <c r="Q165" s="16">
        <f t="shared" si="82"/>
        <v>5435.324371604268</v>
      </c>
      <c r="R165" s="16">
        <f t="shared" si="83"/>
        <v>7451.8304830534134</v>
      </c>
      <c r="S165" s="16">
        <f t="shared" si="84"/>
        <v>5185.8465806828508</v>
      </c>
      <c r="T165" s="16">
        <f t="shared" si="85"/>
        <v>48424.109804788961</v>
      </c>
      <c r="U165" s="16">
        <f t="shared" si="86"/>
        <v>2.6241953506288067</v>
      </c>
      <c r="V165" s="16">
        <f t="shared" si="92"/>
        <v>54474.904300686394</v>
      </c>
      <c r="W165" s="16">
        <f t="shared" si="90"/>
        <v>-0.11107489904890373</v>
      </c>
      <c r="X165" s="17">
        <f t="shared" si="91"/>
        <v>1.2337633198724156E-2</v>
      </c>
      <c r="Y165" s="16">
        <f t="shared" si="65"/>
        <v>2.5798460322228786E-5</v>
      </c>
      <c r="Z165" s="16">
        <f t="shared" si="66"/>
        <v>0.92627166872423716</v>
      </c>
      <c r="AA165" s="16">
        <f t="shared" si="67"/>
        <v>3.3585204326873144E-6</v>
      </c>
      <c r="AB165" s="16">
        <f t="shared" si="68"/>
        <v>6.3987105520264356E-5</v>
      </c>
      <c r="AC165" s="16">
        <f t="shared" si="69"/>
        <v>7.6938743582774982E-4</v>
      </c>
      <c r="AD165" s="16">
        <f t="shared" si="70"/>
        <v>6.9491551696831383E-2</v>
      </c>
      <c r="AE165" s="16">
        <f t="shared" si="71"/>
        <v>3.2275637238652912E-3</v>
      </c>
      <c r="AF165" s="16">
        <f t="shared" si="72"/>
        <v>1.3100851860733297E-4</v>
      </c>
      <c r="AG165" s="16">
        <f t="shared" si="73"/>
        <v>1.5675814355938347E-5</v>
      </c>
      <c r="AH165" s="16">
        <f t="shared" si="74"/>
        <v>61860.901002099999</v>
      </c>
      <c r="AI165" s="16">
        <f t="shared" si="75"/>
        <v>53374.780001701009</v>
      </c>
      <c r="AJ165" s="16">
        <f t="shared" si="87"/>
        <v>4.484508744756134</v>
      </c>
      <c r="AK165" s="16">
        <f t="shared" si="93"/>
        <v>63815.135178746175</v>
      </c>
      <c r="AL165" s="16">
        <f t="shared" si="94"/>
        <v>-0.16360311935094607</v>
      </c>
      <c r="AM165" s="16">
        <f t="shared" si="95"/>
        <v>2.6765980661359903E-2</v>
      </c>
      <c r="AN165" s="16">
        <f>AN166</f>
        <v>1.52</v>
      </c>
      <c r="AO165" s="16">
        <f t="shared" si="88"/>
        <v>1.1041953506288067</v>
      </c>
      <c r="AP165" s="16">
        <f t="shared" si="89"/>
        <v>2.964508744756134</v>
      </c>
    </row>
    <row r="166" spans="1:42" x14ac:dyDescent="0.3">
      <c r="A166" s="2">
        <v>44529</v>
      </c>
      <c r="B166" s="4">
        <v>1.6038079999999999</v>
      </c>
      <c r="C166" s="6">
        <v>57830.2</v>
      </c>
      <c r="D166" s="6">
        <v>0.2151602</v>
      </c>
      <c r="E166" s="6">
        <v>4.0128000000000004</v>
      </c>
      <c r="F166" s="6">
        <v>48.481999999999999</v>
      </c>
      <c r="G166" s="6">
        <v>4448</v>
      </c>
      <c r="H166" s="6">
        <v>205.86</v>
      </c>
      <c r="I166" s="6">
        <v>8.806559</v>
      </c>
      <c r="J166" s="10">
        <v>0.99104999999999999</v>
      </c>
      <c r="K166" s="16">
        <f t="shared" si="76"/>
        <v>4818.8746601443618</v>
      </c>
      <c r="L166" s="16">
        <f t="shared" si="77"/>
        <v>6865.615082098373</v>
      </c>
      <c r="M166" s="16">
        <f t="shared" si="78"/>
        <v>3124.0915815727776</v>
      </c>
      <c r="N166" s="16">
        <f t="shared" si="79"/>
        <v>3742.6697354835555</v>
      </c>
      <c r="O166" s="16">
        <f t="shared" si="80"/>
        <v>3928.6574111155937</v>
      </c>
      <c r="P166" s="16">
        <f t="shared" si="81"/>
        <v>8472.16368818722</v>
      </c>
      <c r="Q166" s="16">
        <f t="shared" si="82"/>
        <v>5604.1063564983206</v>
      </c>
      <c r="R166" s="16">
        <f t="shared" si="83"/>
        <v>8097.5462802804659</v>
      </c>
      <c r="S166" s="16">
        <f t="shared" si="84"/>
        <v>5299.9146699931307</v>
      </c>
      <c r="T166" s="16">
        <f t="shared" si="85"/>
        <v>49953.639465373803</v>
      </c>
      <c r="U166" s="16">
        <f t="shared" si="86"/>
        <v>3.1097538453501929</v>
      </c>
      <c r="V166" s="16">
        <f t="shared" si="92"/>
        <v>54183.209795182353</v>
      </c>
      <c r="W166" s="16">
        <f t="shared" si="90"/>
        <v>-7.8060534726472008E-2</v>
      </c>
      <c r="X166" s="17">
        <f t="shared" si="91"/>
        <v>6.0934470817827421E-3</v>
      </c>
      <c r="Y166" s="16">
        <f t="shared" si="65"/>
        <v>2.5641165276090208E-5</v>
      </c>
      <c r="Z166" s="16">
        <f t="shared" si="66"/>
        <v>0.92457059457824875</v>
      </c>
      <c r="AA166" s="16">
        <f t="shared" si="67"/>
        <v>3.4399119152895015E-6</v>
      </c>
      <c r="AB166" s="16">
        <f t="shared" si="68"/>
        <v>6.4155352772834909E-5</v>
      </c>
      <c r="AC166" s="16">
        <f t="shared" si="69"/>
        <v>7.7511458660600621E-4</v>
      </c>
      <c r="AD166" s="16">
        <f t="shared" si="70"/>
        <v>7.1113190075151919E-2</v>
      </c>
      <c r="AE166" s="16">
        <f t="shared" si="71"/>
        <v>3.2912233158432498E-3</v>
      </c>
      <c r="AF166" s="16">
        <f t="shared" si="72"/>
        <v>1.4079642627586327E-4</v>
      </c>
      <c r="AG166" s="16">
        <f t="shared" si="73"/>
        <v>1.5844587910067291E-5</v>
      </c>
      <c r="AH166" s="16">
        <f t="shared" si="74"/>
        <v>62548.171377199993</v>
      </c>
      <c r="AI166" s="16">
        <f t="shared" si="75"/>
        <v>53785.130533311545</v>
      </c>
      <c r="AJ166" s="16">
        <f t="shared" si="87"/>
        <v>0.76586950351091521</v>
      </c>
      <c r="AK166" s="16">
        <f t="shared" si="93"/>
        <v>63733.395578646421</v>
      </c>
      <c r="AL166" s="16">
        <f t="shared" si="94"/>
        <v>-0.15609187232239666</v>
      </c>
      <c r="AM166" s="16">
        <f t="shared" si="95"/>
        <v>2.4364672605111378E-2</v>
      </c>
      <c r="AN166" s="16">
        <v>1.52</v>
      </c>
      <c r="AO166" s="16">
        <f t="shared" si="88"/>
        <v>1.5897538453501929</v>
      </c>
      <c r="AP166" s="16">
        <f t="shared" si="89"/>
        <v>-0.75413049648908481</v>
      </c>
    </row>
    <row r="167" spans="1:42" x14ac:dyDescent="0.3">
      <c r="A167" s="2">
        <v>44530</v>
      </c>
      <c r="B167" s="4">
        <v>1.553701</v>
      </c>
      <c r="C167" s="6">
        <v>56980.7</v>
      </c>
      <c r="D167" s="6">
        <v>0.21485509999999999</v>
      </c>
      <c r="E167" s="6">
        <v>4.0109000000000004</v>
      </c>
      <c r="F167" s="6">
        <v>48.362000000000002</v>
      </c>
      <c r="G167" s="6">
        <v>4630.3100000000004</v>
      </c>
      <c r="H167" s="6">
        <v>207.81</v>
      </c>
      <c r="I167" s="6">
        <v>8.6279950000000003</v>
      </c>
      <c r="J167" s="10">
        <v>0.99958000000000002</v>
      </c>
      <c r="K167" s="16">
        <f t="shared" si="76"/>
        <v>4668.3208827621229</v>
      </c>
      <c r="L167" s="16">
        <f t="shared" si="77"/>
        <v>6764.7622402917987</v>
      </c>
      <c r="M167" s="16">
        <f t="shared" si="78"/>
        <v>3119.6615785260342</v>
      </c>
      <c r="N167" s="16">
        <f t="shared" si="79"/>
        <v>3740.8976380709214</v>
      </c>
      <c r="O167" s="16">
        <f t="shared" si="80"/>
        <v>3918.933412738178</v>
      </c>
      <c r="P167" s="16">
        <f t="shared" si="81"/>
        <v>8819.4119260454518</v>
      </c>
      <c r="Q167" s="16">
        <f t="shared" si="82"/>
        <v>5657.1910130375791</v>
      </c>
      <c r="R167" s="16">
        <f t="shared" si="83"/>
        <v>7933.3584000888959</v>
      </c>
      <c r="S167" s="16">
        <f t="shared" si="84"/>
        <v>5345.5312101626905</v>
      </c>
      <c r="T167" s="16">
        <f t="shared" si="85"/>
        <v>49968.068301723673</v>
      </c>
      <c r="U167" s="16">
        <f t="shared" si="86"/>
        <v>2.888028391947578E-2</v>
      </c>
      <c r="V167" s="16">
        <f t="shared" si="92"/>
        <v>53911.26518270115</v>
      </c>
      <c r="W167" s="16">
        <f t="shared" si="90"/>
        <v>-7.3142354712216168E-2</v>
      </c>
      <c r="X167" s="17">
        <f t="shared" si="91"/>
        <v>5.3498040528476504E-3</v>
      </c>
      <c r="Y167" s="16">
        <f t="shared" si="65"/>
        <v>2.5107239763662197E-5</v>
      </c>
      <c r="Z167" s="16">
        <f t="shared" si="66"/>
        <v>0.9207872665341057</v>
      </c>
      <c r="AA167" s="16">
        <f t="shared" si="67"/>
        <v>3.4719798147427452E-6</v>
      </c>
      <c r="AB167" s="16">
        <f t="shared" si="68"/>
        <v>6.4814676677219568E-5</v>
      </c>
      <c r="AC167" s="16">
        <f t="shared" si="69"/>
        <v>7.8151222754586067E-4</v>
      </c>
      <c r="AD167" s="16">
        <f t="shared" si="70"/>
        <v>7.4824115676106737E-2</v>
      </c>
      <c r="AE167" s="16">
        <f t="shared" si="71"/>
        <v>3.3581335760784355E-3</v>
      </c>
      <c r="AF167" s="16">
        <f t="shared" si="72"/>
        <v>1.3942524278781995E-4</v>
      </c>
      <c r="AG167" s="16">
        <f t="shared" si="73"/>
        <v>1.6152847119852185E-5</v>
      </c>
      <c r="AH167" s="16">
        <f t="shared" si="74"/>
        <v>61882.589031099997</v>
      </c>
      <c r="AI167" s="16">
        <f t="shared" si="75"/>
        <v>52814.299017315599</v>
      </c>
      <c r="AJ167" s="16">
        <f t="shared" si="87"/>
        <v>-1.8215076056998427</v>
      </c>
      <c r="AK167" s="16">
        <f t="shared" si="93"/>
        <v>63613.988704611169</v>
      </c>
      <c r="AL167" s="16">
        <f t="shared" si="94"/>
        <v>-0.16976910121834154</v>
      </c>
      <c r="AM167" s="16">
        <f t="shared" si="95"/>
        <v>2.8821547728483495E-2</v>
      </c>
      <c r="AN167" s="16">
        <v>1.43</v>
      </c>
      <c r="AO167" s="16">
        <f t="shared" si="88"/>
        <v>-1.4011197160805242</v>
      </c>
      <c r="AP167" s="16">
        <f t="shared" si="89"/>
        <v>-3.2515076056998424</v>
      </c>
    </row>
    <row r="168" spans="1:42" x14ac:dyDescent="0.3">
      <c r="A168" s="2">
        <v>44531</v>
      </c>
      <c r="B168" s="4">
        <v>1.5482750000000001</v>
      </c>
      <c r="C168" s="6">
        <v>57237.9</v>
      </c>
      <c r="D168" s="6">
        <v>0.209482</v>
      </c>
      <c r="E168" s="6">
        <v>3.9935</v>
      </c>
      <c r="F168" s="6">
        <v>47.811999999999998</v>
      </c>
      <c r="G168" s="6">
        <v>4588.3999999999996</v>
      </c>
      <c r="H168" s="6">
        <v>209</v>
      </c>
      <c r="I168" s="6">
        <v>8.2738680000000002</v>
      </c>
      <c r="J168" s="10">
        <v>0.99114999999999998</v>
      </c>
      <c r="K168" s="16">
        <f t="shared" si="76"/>
        <v>4652.0176757037079</v>
      </c>
      <c r="L168" s="16">
        <f t="shared" si="77"/>
        <v>6795.297085392036</v>
      </c>
      <c r="M168" s="16">
        <f t="shared" si="78"/>
        <v>3041.6450286392587</v>
      </c>
      <c r="N168" s="16">
        <f t="shared" si="79"/>
        <v>3724.6689565025863</v>
      </c>
      <c r="O168" s="16">
        <f t="shared" si="80"/>
        <v>3874.3650868416889</v>
      </c>
      <c r="P168" s="16">
        <f t="shared" si="81"/>
        <v>8739.5854017262209</v>
      </c>
      <c r="Q168" s="16">
        <f t="shared" si="82"/>
        <v>5689.5862649769206</v>
      </c>
      <c r="R168" s="16">
        <f t="shared" si="83"/>
        <v>7607.7420303357512</v>
      </c>
      <c r="S168" s="16">
        <f t="shared" si="84"/>
        <v>5300.4494477207927</v>
      </c>
      <c r="T168" s="16">
        <f t="shared" si="85"/>
        <v>49425.356977838965</v>
      </c>
      <c r="U168" s="16">
        <f t="shared" si="86"/>
        <v>-1.0920575801613022</v>
      </c>
      <c r="V168" s="16">
        <f t="shared" si="92"/>
        <v>53621.851750129397</v>
      </c>
      <c r="W168" s="16">
        <f t="shared" si="90"/>
        <v>-7.8260907360035464E-2</v>
      </c>
      <c r="X168" s="17">
        <f t="shared" si="91"/>
        <v>6.1247696208160535E-3</v>
      </c>
      <c r="Y168" s="16">
        <f t="shared" si="65"/>
        <v>2.4932716057777188E-5</v>
      </c>
      <c r="Z168" s="16">
        <f t="shared" si="66"/>
        <v>0.92173309550528482</v>
      </c>
      <c r="AA168" s="16">
        <f t="shared" si="67"/>
        <v>3.3734028032586465E-6</v>
      </c>
      <c r="AB168" s="16">
        <f t="shared" si="68"/>
        <v>6.4309506758639904E-5</v>
      </c>
      <c r="AC168" s="16">
        <f t="shared" si="69"/>
        <v>7.6994269115915641E-4</v>
      </c>
      <c r="AD168" s="16">
        <f t="shared" si="70"/>
        <v>7.3889505649516296E-2</v>
      </c>
      <c r="AE168" s="16">
        <f t="shared" si="71"/>
        <v>3.3656408945926483E-3</v>
      </c>
      <c r="AF168" s="16">
        <f t="shared" si="72"/>
        <v>1.3323860525005495E-4</v>
      </c>
      <c r="AG168" s="16">
        <f t="shared" si="73"/>
        <v>1.5961028577394752E-5</v>
      </c>
      <c r="AH168" s="16">
        <f t="shared" si="74"/>
        <v>62098.128274999995</v>
      </c>
      <c r="AI168" s="16">
        <f t="shared" si="75"/>
        <v>53097.843000738896</v>
      </c>
      <c r="AJ168" s="16">
        <f t="shared" si="87"/>
        <v>0.5354337197393646</v>
      </c>
      <c r="AK168" s="16">
        <f t="shared" si="93"/>
        <v>63516.191257539482</v>
      </c>
      <c r="AL168" s="16">
        <f t="shared" si="94"/>
        <v>-0.16402665289795551</v>
      </c>
      <c r="AM168" s="16">
        <f t="shared" si="95"/>
        <v>2.6904742860906376E-2</v>
      </c>
      <c r="AN168" s="16">
        <v>1.43</v>
      </c>
      <c r="AO168" s="16">
        <f t="shared" si="88"/>
        <v>-2.5220575801613023</v>
      </c>
      <c r="AP168" s="16">
        <f t="shared" si="89"/>
        <v>-0.89456628026063534</v>
      </c>
    </row>
    <row r="169" spans="1:42" x14ac:dyDescent="0.3">
      <c r="A169" s="2">
        <v>44532</v>
      </c>
      <c r="B169" s="4">
        <v>1.72</v>
      </c>
      <c r="C169" s="6">
        <v>56526.400000000001</v>
      </c>
      <c r="D169" s="6">
        <v>0.20960709999999999</v>
      </c>
      <c r="E169" s="6">
        <v>3.9622999999999999</v>
      </c>
      <c r="F169" s="6">
        <v>46.985999999999997</v>
      </c>
      <c r="G169" s="6">
        <v>4514.99</v>
      </c>
      <c r="H169" s="6">
        <v>203.56</v>
      </c>
      <c r="I169" s="6">
        <v>8.1207639999999994</v>
      </c>
      <c r="J169" s="10">
        <v>0.97297999999999996</v>
      </c>
      <c r="K169" s="16">
        <f t="shared" si="76"/>
        <v>5167.9904424022716</v>
      </c>
      <c r="L169" s="16">
        <f t="shared" si="77"/>
        <v>6710.8276363686364</v>
      </c>
      <c r="M169" s="16">
        <f t="shared" si="78"/>
        <v>3043.461460566979</v>
      </c>
      <c r="N169" s="16">
        <f t="shared" si="79"/>
        <v>3695.5692516214344</v>
      </c>
      <c r="O169" s="16">
        <f t="shared" si="80"/>
        <v>3807.4315646771438</v>
      </c>
      <c r="P169" s="16">
        <f t="shared" si="81"/>
        <v>8599.7604160360643</v>
      </c>
      <c r="Q169" s="16">
        <f t="shared" si="82"/>
        <v>5541.493684682785</v>
      </c>
      <c r="R169" s="16">
        <f t="shared" si="83"/>
        <v>7466.9643752157363</v>
      </c>
      <c r="S169" s="16">
        <f t="shared" si="84"/>
        <v>5203.2803346046276</v>
      </c>
      <c r="T169" s="16">
        <f t="shared" si="85"/>
        <v>49236.779166175678</v>
      </c>
      <c r="U169" s="16">
        <f t="shared" si="86"/>
        <v>-0.38227033931144117</v>
      </c>
      <c r="V169" s="16">
        <f t="shared" si="92"/>
        <v>53338.94384148722</v>
      </c>
      <c r="W169" s="16">
        <f t="shared" si="90"/>
        <v>-7.6907497221961552E-2</v>
      </c>
      <c r="X169" s="17">
        <f t="shared" si="91"/>
        <v>5.914763128946024E-3</v>
      </c>
      <c r="Y169" s="16">
        <f t="shared" si="65"/>
        <v>2.8055559693383157E-5</v>
      </c>
      <c r="Z169" s="16">
        <f t="shared" si="66"/>
        <v>0.92202313340235675</v>
      </c>
      <c r="AA169" s="16">
        <f t="shared" si="67"/>
        <v>3.4189793640737976E-6</v>
      </c>
      <c r="AB169" s="16">
        <f t="shared" si="68"/>
        <v>6.4630548937844232E-5</v>
      </c>
      <c r="AC169" s="16">
        <f t="shared" si="69"/>
        <v>7.6640612078680284E-4</v>
      </c>
      <c r="AD169" s="16">
        <f t="shared" si="70"/>
        <v>7.3645681081411632E-2</v>
      </c>
      <c r="AE169" s="16">
        <f t="shared" si="71"/>
        <v>3.3203428669680672E-3</v>
      </c>
      <c r="AF169" s="16">
        <f t="shared" si="72"/>
        <v>1.3246080183597497E-4</v>
      </c>
      <c r="AG169" s="16">
        <f t="shared" si="73"/>
        <v>1.5870638645620897E-5</v>
      </c>
      <c r="AH169" s="16">
        <f t="shared" si="74"/>
        <v>61306.92165109999</v>
      </c>
      <c r="AI169" s="16">
        <f t="shared" si="75"/>
        <v>52451.871257115301</v>
      </c>
      <c r="AJ169" s="16">
        <f t="shared" si="87"/>
        <v>-1.2240294791170176</v>
      </c>
      <c r="AK169" s="16">
        <f t="shared" si="93"/>
        <v>63373.657734543383</v>
      </c>
      <c r="AL169" s="16">
        <f t="shared" si="94"/>
        <v>-0.1723395314055684</v>
      </c>
      <c r="AM169" s="16">
        <f t="shared" si="95"/>
        <v>2.9700914085090898E-2</v>
      </c>
      <c r="AN169" s="16">
        <v>1.44</v>
      </c>
      <c r="AO169" s="16">
        <f t="shared" si="88"/>
        <v>-1.8222703393114412</v>
      </c>
      <c r="AP169" s="16">
        <f t="shared" si="89"/>
        <v>-2.6640294791170174</v>
      </c>
    </row>
    <row r="170" spans="1:42" x14ac:dyDescent="0.3">
      <c r="A170" s="2">
        <v>44533</v>
      </c>
      <c r="B170" s="4">
        <v>1.5574669999999999</v>
      </c>
      <c r="C170" s="6">
        <v>53678.6</v>
      </c>
      <c r="D170" s="6">
        <v>0.19997529999999999</v>
      </c>
      <c r="E170" s="6">
        <v>3.7915999999999999</v>
      </c>
      <c r="F170" s="6">
        <v>44.898000000000003</v>
      </c>
      <c r="G170" s="6">
        <v>4223.49</v>
      </c>
      <c r="H170" s="6">
        <v>188.03</v>
      </c>
      <c r="I170" s="6">
        <v>7.6596299999999999</v>
      </c>
      <c r="J170" s="10">
        <v>0.92281999999999997</v>
      </c>
      <c r="K170" s="16">
        <f t="shared" si="76"/>
        <v>4679.6363781144992</v>
      </c>
      <c r="L170" s="16">
        <f t="shared" si="77"/>
        <v>6372.7361438474318</v>
      </c>
      <c r="M170" s="16">
        <f t="shared" si="78"/>
        <v>2903.6092699880865</v>
      </c>
      <c r="N170" s="16">
        <f t="shared" si="79"/>
        <v>3536.3602893389771</v>
      </c>
      <c r="O170" s="16">
        <f t="shared" si="80"/>
        <v>3638.2339929101099</v>
      </c>
      <c r="P170" s="16">
        <f t="shared" si="81"/>
        <v>8044.5365592225353</v>
      </c>
      <c r="Q170" s="16">
        <f t="shared" si="82"/>
        <v>5118.7220354239735</v>
      </c>
      <c r="R170" s="16">
        <f t="shared" si="83"/>
        <v>7042.9560983835645</v>
      </c>
      <c r="S170" s="16">
        <f t="shared" si="84"/>
        <v>4935.0358264094257</v>
      </c>
      <c r="T170" s="16">
        <f t="shared" si="85"/>
        <v>46271.826593638601</v>
      </c>
      <c r="U170" s="16">
        <f t="shared" si="86"/>
        <v>-6.2107609269196482</v>
      </c>
      <c r="V170" s="16">
        <f t="shared" si="92"/>
        <v>52883.00079323892</v>
      </c>
      <c r="W170" s="16">
        <f t="shared" si="90"/>
        <v>-0.12501511072430585</v>
      </c>
      <c r="X170" s="17">
        <f t="shared" si="91"/>
        <v>1.5628777909410453E-2</v>
      </c>
      <c r="Y170" s="16">
        <f t="shared" si="65"/>
        <v>2.6784003095457775E-5</v>
      </c>
      <c r="Z170" s="16">
        <f t="shared" si="66"/>
        <v>0.92311926259743526</v>
      </c>
      <c r="AA170" s="16">
        <f t="shared" si="67"/>
        <v>3.4390064471446891E-6</v>
      </c>
      <c r="AB170" s="16">
        <f t="shared" si="68"/>
        <v>6.5204737009989748E-5</v>
      </c>
      <c r="AC170" s="16">
        <f t="shared" si="69"/>
        <v>7.7211791388187578E-4</v>
      </c>
      <c r="AD170" s="16">
        <f t="shared" si="70"/>
        <v>7.2632016751324399E-2</v>
      </c>
      <c r="AE170" s="16">
        <f t="shared" si="71"/>
        <v>3.2335812585685127E-3</v>
      </c>
      <c r="AF170" s="16">
        <f t="shared" si="72"/>
        <v>1.3172385265951782E-4</v>
      </c>
      <c r="AG170" s="16">
        <f t="shared" si="73"/>
        <v>1.586987957789818E-5</v>
      </c>
      <c r="AH170" s="16">
        <f t="shared" si="74"/>
        <v>58149.149492299992</v>
      </c>
      <c r="AI170" s="16">
        <f t="shared" si="75"/>
        <v>49859.154235760099</v>
      </c>
      <c r="AJ170" s="16">
        <f t="shared" si="87"/>
        <v>-5.0693896005679369</v>
      </c>
      <c r="AK170" s="16">
        <f t="shared" si="93"/>
        <v>63036.59268665671</v>
      </c>
      <c r="AL170" s="16">
        <f t="shared" si="94"/>
        <v>-0.20904426919772187</v>
      </c>
      <c r="AM170" s="16">
        <f t="shared" si="95"/>
        <v>4.3699506484409609E-2</v>
      </c>
      <c r="AN170" s="16">
        <v>1.35</v>
      </c>
      <c r="AO170" s="16">
        <f t="shared" si="88"/>
        <v>-7.5607609269196487</v>
      </c>
      <c r="AP170" s="16">
        <f t="shared" si="89"/>
        <v>-6.4193896005679374</v>
      </c>
    </row>
    <row r="171" spans="1:42" x14ac:dyDescent="0.3">
      <c r="A171" s="2">
        <v>44534</v>
      </c>
      <c r="B171" s="4">
        <v>1.424431</v>
      </c>
      <c r="C171" s="6">
        <v>49255.1</v>
      </c>
      <c r="D171" s="6">
        <v>0.17865420000000001</v>
      </c>
      <c r="E171" s="6">
        <v>3.1486999999999998</v>
      </c>
      <c r="F171" s="6">
        <v>39.411999999999999</v>
      </c>
      <c r="G171" s="6">
        <v>4124.3</v>
      </c>
      <c r="H171" s="6">
        <v>163.03</v>
      </c>
      <c r="I171" s="6">
        <v>6.6105999999999998</v>
      </c>
      <c r="J171" s="10">
        <v>0.84801000000000004</v>
      </c>
      <c r="K171" s="16">
        <f t="shared" si="76"/>
        <v>4279.9103452683194</v>
      </c>
      <c r="L171" s="16">
        <f t="shared" si="77"/>
        <v>5847.5771730041324</v>
      </c>
      <c r="M171" s="16">
        <f t="shared" si="78"/>
        <v>2594.030318955919</v>
      </c>
      <c r="N171" s="16">
        <f t="shared" si="79"/>
        <v>2936.7384858744695</v>
      </c>
      <c r="O171" s="16">
        <f t="shared" si="80"/>
        <v>3193.6852004225852</v>
      </c>
      <c r="P171" s="16">
        <f t="shared" si="81"/>
        <v>7855.6080708611853</v>
      </c>
      <c r="Q171" s="16">
        <f t="shared" si="82"/>
        <v>4438.1495156898918</v>
      </c>
      <c r="R171" s="16">
        <f t="shared" si="83"/>
        <v>6078.3831051858106</v>
      </c>
      <c r="S171" s="16">
        <f t="shared" si="84"/>
        <v>4534.9686083455681</v>
      </c>
      <c r="T171" s="16">
        <f t="shared" si="85"/>
        <v>41759.050823607882</v>
      </c>
      <c r="U171" s="16">
        <f t="shared" si="86"/>
        <v>-10.261706498882628</v>
      </c>
      <c r="V171" s="16">
        <f t="shared" si="92"/>
        <v>52165.326601649824</v>
      </c>
      <c r="W171" s="16">
        <f t="shared" si="90"/>
        <v>-0.19948644925598577</v>
      </c>
      <c r="X171" s="17">
        <f t="shared" si="91"/>
        <v>3.9794843436760985E-2</v>
      </c>
      <c r="Y171" s="16">
        <f t="shared" si="65"/>
        <v>2.6578154409678029E-5</v>
      </c>
      <c r="Z171" s="16">
        <f t="shared" si="66"/>
        <v>0.91904041211131482</v>
      </c>
      <c r="AA171" s="16">
        <f t="shared" si="67"/>
        <v>3.3334706374246985E-6</v>
      </c>
      <c r="AB171" s="16">
        <f t="shared" si="68"/>
        <v>5.8750922150496024E-5</v>
      </c>
      <c r="AC171" s="16">
        <f t="shared" si="69"/>
        <v>7.3538010728089348E-4</v>
      </c>
      <c r="AD171" s="16">
        <f t="shared" si="70"/>
        <v>7.6954434600085997E-2</v>
      </c>
      <c r="AE171" s="16">
        <f t="shared" si="71"/>
        <v>3.0419420199432677E-3</v>
      </c>
      <c r="AF171" s="16">
        <f t="shared" si="72"/>
        <v>1.2334577634200432E-4</v>
      </c>
      <c r="AG171" s="16">
        <f t="shared" si="73"/>
        <v>1.5822837835564563E-5</v>
      </c>
      <c r="AH171" s="16">
        <f t="shared" si="74"/>
        <v>53594.052395199993</v>
      </c>
      <c r="AI171" s="16">
        <f t="shared" si="75"/>
        <v>45585.336540064287</v>
      </c>
      <c r="AJ171" s="16">
        <f t="shared" si="87"/>
        <v>-8.9616017468259255</v>
      </c>
      <c r="AK171" s="16">
        <f t="shared" si="93"/>
        <v>62427.396538820794</v>
      </c>
      <c r="AL171" s="16">
        <f t="shared" si="94"/>
        <v>-0.26978635875489676</v>
      </c>
      <c r="AM171" s="16">
        <f t="shared" si="95"/>
        <v>7.2784679370225855E-2</v>
      </c>
      <c r="AN171" s="16">
        <f>AN170</f>
        <v>1.35</v>
      </c>
      <c r="AO171" s="16">
        <f t="shared" si="88"/>
        <v>-11.611706498882628</v>
      </c>
      <c r="AP171" s="16">
        <f t="shared" si="89"/>
        <v>-10.311601746825925</v>
      </c>
    </row>
    <row r="172" spans="1:42" x14ac:dyDescent="0.3">
      <c r="A172" s="2">
        <v>44535</v>
      </c>
      <c r="B172" s="4">
        <v>1.379991</v>
      </c>
      <c r="C172" s="6">
        <v>49443.3</v>
      </c>
      <c r="D172" s="6">
        <v>0.17182739999999999</v>
      </c>
      <c r="E172" s="6">
        <v>3.0303</v>
      </c>
      <c r="F172" s="6">
        <v>38.905000000000001</v>
      </c>
      <c r="G172" s="6">
        <v>4200.9799999999996</v>
      </c>
      <c r="H172" s="6">
        <v>156.59</v>
      </c>
      <c r="I172" s="6">
        <v>6.1957760000000004</v>
      </c>
      <c r="J172" s="10">
        <v>0.8054</v>
      </c>
      <c r="K172" s="16">
        <f t="shared" si="76"/>
        <v>4146.3838945355537</v>
      </c>
      <c r="L172" s="16">
        <f t="shared" si="77"/>
        <v>5869.9203217127824</v>
      </c>
      <c r="M172" s="16">
        <f t="shared" si="78"/>
        <v>2494.9062783151262</v>
      </c>
      <c r="N172" s="16">
        <f t="shared" si="79"/>
        <v>2826.3088365818926</v>
      </c>
      <c r="O172" s="16">
        <f t="shared" si="80"/>
        <v>3152.6013072780038</v>
      </c>
      <c r="P172" s="16">
        <f t="shared" si="81"/>
        <v>8001.6614682555619</v>
      </c>
      <c r="Q172" s="16">
        <f t="shared" si="82"/>
        <v>4262.8340346063924</v>
      </c>
      <c r="R172" s="16">
        <f t="shared" si="83"/>
        <v>5696.95642784554</v>
      </c>
      <c r="S172" s="16">
        <f t="shared" si="84"/>
        <v>4307.0998185888384</v>
      </c>
      <c r="T172" s="16">
        <f t="shared" si="85"/>
        <v>40758.672387719693</v>
      </c>
      <c r="U172" s="16">
        <f t="shared" si="86"/>
        <v>-2.424757762173869</v>
      </c>
      <c r="V172" s="16">
        <f t="shared" si="92"/>
        <v>51429.413426557556</v>
      </c>
      <c r="W172" s="16">
        <f t="shared" si="90"/>
        <v>-0.2074832343572407</v>
      </c>
      <c r="X172" s="17">
        <f t="shared" si="91"/>
        <v>4.3049292539341664E-2</v>
      </c>
      <c r="Y172" s="16">
        <f t="shared" si="65"/>
        <v>2.5625927436328103E-5</v>
      </c>
      <c r="Z172" s="16">
        <f t="shared" si="66"/>
        <v>0.9181439719625718</v>
      </c>
      <c r="AA172" s="16">
        <f t="shared" si="67"/>
        <v>3.190771884724555E-6</v>
      </c>
      <c r="AB172" s="16">
        <f t="shared" si="68"/>
        <v>5.6271561126344341E-5</v>
      </c>
      <c r="AC172" s="16">
        <f t="shared" si="69"/>
        <v>7.2245160070634148E-4</v>
      </c>
      <c r="AD172" s="16">
        <f t="shared" si="70"/>
        <v>7.8010659954641459E-2</v>
      </c>
      <c r="AE172" s="16">
        <f t="shared" si="71"/>
        <v>2.9078189475544537E-3</v>
      </c>
      <c r="AF172" s="16">
        <f t="shared" si="72"/>
        <v>1.1505329106330636E-4</v>
      </c>
      <c r="AG172" s="16">
        <f t="shared" si="73"/>
        <v>1.4955983015265067E-5</v>
      </c>
      <c r="AH172" s="16">
        <f t="shared" si="74"/>
        <v>53851.358294400001</v>
      </c>
      <c r="AI172" s="16">
        <f t="shared" si="75"/>
        <v>45724.273444863298</v>
      </c>
      <c r="AJ172" s="16">
        <f t="shared" si="87"/>
        <v>0.30432067785139633</v>
      </c>
      <c r="AK172" s="16">
        <f t="shared" si="93"/>
        <v>61874.103748858164</v>
      </c>
      <c r="AL172" s="16">
        <f t="shared" si="94"/>
        <v>-0.26101113916002217</v>
      </c>
      <c r="AM172" s="16">
        <f t="shared" si="95"/>
        <v>6.8126814765612456E-2</v>
      </c>
      <c r="AN172" s="16">
        <f>AN173</f>
        <v>1.43</v>
      </c>
      <c r="AO172" s="16">
        <f t="shared" si="88"/>
        <v>-3.8547577621738691</v>
      </c>
      <c r="AP172" s="16">
        <f t="shared" si="89"/>
        <v>-1.1256793221486037</v>
      </c>
    </row>
    <row r="173" spans="1:42" x14ac:dyDescent="0.3">
      <c r="A173" s="2">
        <v>44536</v>
      </c>
      <c r="B173" s="4">
        <v>1.424666</v>
      </c>
      <c r="C173" s="6">
        <v>50564.3</v>
      </c>
      <c r="D173" s="6">
        <v>0.1783032</v>
      </c>
      <c r="E173" s="6">
        <v>3.2879</v>
      </c>
      <c r="F173" s="6">
        <v>39.340000000000003</v>
      </c>
      <c r="G173" s="6">
        <v>4354.92</v>
      </c>
      <c r="H173" s="6">
        <v>161.97999999999999</v>
      </c>
      <c r="I173" s="6">
        <v>6.4596640000000001</v>
      </c>
      <c r="J173" s="10">
        <v>0.82850999999999997</v>
      </c>
      <c r="K173" s="16">
        <f t="shared" si="76"/>
        <v>4280.6164369857406</v>
      </c>
      <c r="L173" s="16">
        <f t="shared" si="77"/>
        <v>6003.0057080166907</v>
      </c>
      <c r="M173" s="16">
        <f t="shared" si="78"/>
        <v>2588.933855273825</v>
      </c>
      <c r="N173" s="16">
        <f t="shared" si="79"/>
        <v>3066.5679384211476</v>
      </c>
      <c r="O173" s="16">
        <f t="shared" si="80"/>
        <v>3187.8508013961364</v>
      </c>
      <c r="P173" s="16">
        <f t="shared" si="81"/>
        <v>8294.8729966187693</v>
      </c>
      <c r="Q173" s="16">
        <f t="shared" si="82"/>
        <v>4409.5654698610606</v>
      </c>
      <c r="R173" s="16">
        <f t="shared" si="83"/>
        <v>5939.5989052093601</v>
      </c>
      <c r="S173" s="16">
        <f t="shared" si="84"/>
        <v>4430.6869514515001</v>
      </c>
      <c r="T173" s="16">
        <f t="shared" si="85"/>
        <v>42201.69906323422</v>
      </c>
      <c r="U173" s="16">
        <f t="shared" si="86"/>
        <v>3.4791846018820261</v>
      </c>
      <c r="V173" s="16">
        <f t="shared" si="92"/>
        <v>50834.077016020565</v>
      </c>
      <c r="W173" s="16">
        <f t="shared" si="90"/>
        <v>-0.1698147868420197</v>
      </c>
      <c r="X173" s="17">
        <f t="shared" si="91"/>
        <v>2.8837061830200586E-2</v>
      </c>
      <c r="Y173" s="16">
        <f t="shared" si="65"/>
        <v>2.5840662762953578E-5</v>
      </c>
      <c r="Z173" s="16">
        <f t="shared" si="66"/>
        <v>0.91713778818671443</v>
      </c>
      <c r="AA173" s="16">
        <f t="shared" si="67"/>
        <v>3.2340723094082855E-6</v>
      </c>
      <c r="AB173" s="16">
        <f t="shared" si="68"/>
        <v>5.9636093721837308E-5</v>
      </c>
      <c r="AC173" s="16">
        <f t="shared" si="69"/>
        <v>7.1355087655253495E-4</v>
      </c>
      <c r="AD173" s="16">
        <f t="shared" si="70"/>
        <v>7.8989755549470395E-2</v>
      </c>
      <c r="AE173" s="16">
        <f t="shared" si="71"/>
        <v>2.9380012959832132E-3</v>
      </c>
      <c r="AF173" s="16">
        <f t="shared" si="72"/>
        <v>1.1716570689971668E-4</v>
      </c>
      <c r="AG173" s="16">
        <f t="shared" si="73"/>
        <v>1.5027555585473835E-5</v>
      </c>
      <c r="AH173" s="16">
        <f t="shared" si="74"/>
        <v>55132.719043200006</v>
      </c>
      <c r="AI173" s="16">
        <f t="shared" si="75"/>
        <v>46718.929300758442</v>
      </c>
      <c r="AJ173" s="16">
        <f t="shared" si="87"/>
        <v>2.1520116412248376</v>
      </c>
      <c r="AK173" s="16">
        <f t="shared" si="93"/>
        <v>61439.175703331828</v>
      </c>
      <c r="AL173" s="16">
        <f t="shared" si="94"/>
        <v>-0.23959055820755604</v>
      </c>
      <c r="AM173" s="16">
        <f t="shared" si="95"/>
        <v>5.7403635582208297E-2</v>
      </c>
      <c r="AN173" s="16">
        <v>1.43</v>
      </c>
      <c r="AO173" s="16">
        <f t="shared" si="88"/>
        <v>2.0491846018820263</v>
      </c>
      <c r="AP173" s="16">
        <f t="shared" si="89"/>
        <v>0.72201164122483763</v>
      </c>
    </row>
    <row r="174" spans="1:42" x14ac:dyDescent="0.3">
      <c r="A174" s="2">
        <v>44537</v>
      </c>
      <c r="B174" s="4">
        <v>1.3785099999999999</v>
      </c>
      <c r="C174" s="6">
        <v>50650.1</v>
      </c>
      <c r="D174" s="6">
        <v>0.17645040000000001</v>
      </c>
      <c r="E174" s="6">
        <v>3.2256999999999998</v>
      </c>
      <c r="F174" s="6">
        <v>39.682000000000002</v>
      </c>
      <c r="G174" s="6">
        <v>4308.3500000000004</v>
      </c>
      <c r="H174" s="6">
        <v>162</v>
      </c>
      <c r="I174" s="6">
        <v>7.0628130000000002</v>
      </c>
      <c r="J174" s="10">
        <v>0.81698999999999999</v>
      </c>
      <c r="K174" s="16">
        <f t="shared" si="76"/>
        <v>4141.9340143929967</v>
      </c>
      <c r="L174" s="16">
        <f t="shared" si="77"/>
        <v>6013.191904399273</v>
      </c>
      <c r="M174" s="16">
        <f t="shared" si="78"/>
        <v>2562.0314965553539</v>
      </c>
      <c r="N174" s="16">
        <f t="shared" si="79"/>
        <v>3008.5550652285942</v>
      </c>
      <c r="O174" s="16">
        <f t="shared" si="80"/>
        <v>3215.5641967717711</v>
      </c>
      <c r="P174" s="16">
        <f t="shared" si="81"/>
        <v>8206.1705094427634</v>
      </c>
      <c r="Q174" s="16">
        <f t="shared" si="82"/>
        <v>4410.1099278768479</v>
      </c>
      <c r="R174" s="16">
        <f t="shared" si="83"/>
        <v>6494.1886083391391</v>
      </c>
      <c r="S174" s="16">
        <f t="shared" si="84"/>
        <v>4369.080557224851</v>
      </c>
      <c r="T174" s="16">
        <f t="shared" si="85"/>
        <v>42420.826280231588</v>
      </c>
      <c r="U174" s="16">
        <f t="shared" si="86"/>
        <v>0.51789451067305436</v>
      </c>
      <c r="V174" s="16">
        <f t="shared" si="92"/>
        <v>50291.28664596966</v>
      </c>
      <c r="W174" s="16">
        <f t="shared" si="90"/>
        <v>-0.15649749470803825</v>
      </c>
      <c r="X174" s="17">
        <f t="shared" si="91"/>
        <v>2.4491465849892462E-2</v>
      </c>
      <c r="Y174" s="16">
        <f t="shared" si="65"/>
        <v>2.4985322265761022E-5</v>
      </c>
      <c r="Z174" s="16">
        <f t="shared" si="66"/>
        <v>0.9180267617159269</v>
      </c>
      <c r="AA174" s="16">
        <f t="shared" si="67"/>
        <v>3.1981415498780849E-6</v>
      </c>
      <c r="AB174" s="16">
        <f t="shared" si="68"/>
        <v>5.8465411228547725E-5</v>
      </c>
      <c r="AC174" s="16">
        <f t="shared" si="69"/>
        <v>7.1923131362843136E-4</v>
      </c>
      <c r="AD174" s="16">
        <f t="shared" si="70"/>
        <v>7.8088307798776582E-2</v>
      </c>
      <c r="AE174" s="16">
        <f t="shared" si="71"/>
        <v>2.9362298474826338E-3</v>
      </c>
      <c r="AF174" s="16">
        <f t="shared" si="72"/>
        <v>1.2801260702338497E-4</v>
      </c>
      <c r="AG174" s="16">
        <f t="shared" si="73"/>
        <v>1.4807842117869365E-5</v>
      </c>
      <c r="AH174" s="16">
        <f t="shared" si="74"/>
        <v>55172.792463400001</v>
      </c>
      <c r="AI174" s="16">
        <f t="shared" si="75"/>
        <v>46835.084394090671</v>
      </c>
      <c r="AJ174" s="16">
        <f t="shared" si="87"/>
        <v>0.24831677109359973</v>
      </c>
      <c r="AK174" s="16">
        <f t="shared" si="93"/>
        <v>61034.892913658805</v>
      </c>
      <c r="AL174" s="16">
        <f t="shared" si="94"/>
        <v>-0.23265066655651334</v>
      </c>
      <c r="AM174" s="16">
        <f t="shared" si="95"/>
        <v>5.4126332649189958E-2</v>
      </c>
      <c r="AN174" s="16">
        <v>1.48</v>
      </c>
      <c r="AO174" s="16">
        <f t="shared" si="88"/>
        <v>-0.96210548932694562</v>
      </c>
      <c r="AP174" s="16">
        <f t="shared" si="89"/>
        <v>-1.2316832289064004</v>
      </c>
    </row>
    <row r="175" spans="1:42" x14ac:dyDescent="0.3">
      <c r="A175" s="2">
        <v>44538</v>
      </c>
      <c r="B175" s="4">
        <v>1.396007</v>
      </c>
      <c r="C175" s="6">
        <v>50515.1</v>
      </c>
      <c r="D175" s="6">
        <v>0.1792136</v>
      </c>
      <c r="E175" s="6">
        <v>3.6555</v>
      </c>
      <c r="F175" s="6">
        <v>40.948</v>
      </c>
      <c r="G175" s="6">
        <v>4439.83</v>
      </c>
      <c r="H175" s="6">
        <v>165.25</v>
      </c>
      <c r="I175" s="6">
        <v>7.147526</v>
      </c>
      <c r="J175" s="10">
        <v>0.86250000000000004</v>
      </c>
      <c r="K175" s="16">
        <f t="shared" si="76"/>
        <v>4194.5062985620161</v>
      </c>
      <c r="L175" s="16">
        <f t="shared" si="77"/>
        <v>5997.1646723287749</v>
      </c>
      <c r="M175" s="16">
        <f t="shared" si="78"/>
        <v>2602.1527172002588</v>
      </c>
      <c r="N175" s="16">
        <f t="shared" si="79"/>
        <v>3409.422153623439</v>
      </c>
      <c r="O175" s="16">
        <f t="shared" si="80"/>
        <v>3318.1523796535071</v>
      </c>
      <c r="P175" s="16">
        <f t="shared" si="81"/>
        <v>8456.6021824919644</v>
      </c>
      <c r="Q175" s="16">
        <f t="shared" si="82"/>
        <v>4498.5843554422781</v>
      </c>
      <c r="R175" s="16">
        <f t="shared" si="83"/>
        <v>6572.0813968892871</v>
      </c>
      <c r="S175" s="16">
        <f t="shared" si="84"/>
        <v>4612.4579010837761</v>
      </c>
      <c r="T175" s="16">
        <f t="shared" si="85"/>
        <v>43661.124057275301</v>
      </c>
      <c r="U175" s="16">
        <f t="shared" si="86"/>
        <v>2.88186689905416</v>
      </c>
      <c r="V175" s="16">
        <f t="shared" si="92"/>
        <v>49863.534220892601</v>
      </c>
      <c r="W175" s="16">
        <f t="shared" si="90"/>
        <v>-0.12438769655076951</v>
      </c>
      <c r="X175" s="17">
        <f t="shared" si="91"/>
        <v>1.5472299053206316E-2</v>
      </c>
      <c r="Y175" s="16">
        <f t="shared" si="65"/>
        <v>2.5301730345324989E-5</v>
      </c>
      <c r="Z175" s="16">
        <f t="shared" si="66"/>
        <v>0.91555374619692187</v>
      </c>
      <c r="AA175" s="16">
        <f t="shared" si="67"/>
        <v>3.2481314072314352E-6</v>
      </c>
      <c r="AB175" s="16">
        <f t="shared" si="68"/>
        <v>6.6253589901293832E-5</v>
      </c>
      <c r="AC175" s="16">
        <f t="shared" si="69"/>
        <v>7.4215620278434682E-4</v>
      </c>
      <c r="AD175" s="16">
        <f t="shared" si="70"/>
        <v>8.0469067446713546E-2</v>
      </c>
      <c r="AE175" s="16">
        <f t="shared" si="71"/>
        <v>2.9950501247951867E-3</v>
      </c>
      <c r="AF175" s="16">
        <f t="shared" si="72"/>
        <v>1.2954431853722748E-4</v>
      </c>
      <c r="AG175" s="16">
        <f t="shared" si="73"/>
        <v>1.5632258593862929E-5</v>
      </c>
      <c r="AH175" s="16">
        <f t="shared" si="74"/>
        <v>55174.368746600005</v>
      </c>
      <c r="AI175" s="16">
        <f t="shared" si="75"/>
        <v>46607.084563577089</v>
      </c>
      <c r="AJ175" s="16">
        <f t="shared" si="87"/>
        <v>-0.48800297667635745</v>
      </c>
      <c r="AK175" s="16">
        <f t="shared" si="93"/>
        <v>60656.794580300171</v>
      </c>
      <c r="AL175" s="16">
        <f t="shared" si="94"/>
        <v>-0.23162631843533124</v>
      </c>
      <c r="AM175" s="16">
        <f t="shared" si="95"/>
        <v>5.365075139190547E-2</v>
      </c>
      <c r="AN175" s="16">
        <v>1.52</v>
      </c>
      <c r="AO175" s="16">
        <f t="shared" si="88"/>
        <v>1.36186689905416</v>
      </c>
      <c r="AP175" s="16">
        <f t="shared" si="89"/>
        <v>-2.0080029766763574</v>
      </c>
    </row>
    <row r="176" spans="1:42" x14ac:dyDescent="0.3">
      <c r="A176" s="2">
        <v>44539</v>
      </c>
      <c r="B176" s="4">
        <v>1.290778</v>
      </c>
      <c r="C176" s="6">
        <v>47581.599999999999</v>
      </c>
      <c r="D176" s="6">
        <v>0.16921829999999999</v>
      </c>
      <c r="E176" s="6">
        <v>3.2242999999999999</v>
      </c>
      <c r="F176" s="6">
        <v>37.844999999999999</v>
      </c>
      <c r="G176" s="6">
        <v>4106.45</v>
      </c>
      <c r="H176" s="6">
        <v>151.44999999999999</v>
      </c>
      <c r="I176" s="6">
        <v>6.391</v>
      </c>
      <c r="J176" s="10">
        <v>0.85918000000000005</v>
      </c>
      <c r="K176" s="16">
        <f t="shared" si="76"/>
        <v>3878.3304460832087</v>
      </c>
      <c r="L176" s="16">
        <f t="shared" si="77"/>
        <v>5648.8988554487441</v>
      </c>
      <c r="M176" s="16">
        <f t="shared" si="78"/>
        <v>2457.0225649448957</v>
      </c>
      <c r="N176" s="16">
        <f t="shared" si="79"/>
        <v>3007.2493092403379</v>
      </c>
      <c r="O176" s="16">
        <f t="shared" si="80"/>
        <v>3066.7059882774979</v>
      </c>
      <c r="P176" s="16">
        <f t="shared" si="81"/>
        <v>7821.6089427509905</v>
      </c>
      <c r="Q176" s="16">
        <f t="shared" si="82"/>
        <v>4122.9083245490656</v>
      </c>
      <c r="R176" s="16">
        <f t="shared" si="83"/>
        <v>5876.4630177657882</v>
      </c>
      <c r="S176" s="16">
        <f t="shared" si="84"/>
        <v>4594.7032805254012</v>
      </c>
      <c r="T176" s="16">
        <f t="shared" si="85"/>
        <v>40473.890729585924</v>
      </c>
      <c r="U176" s="16">
        <f t="shared" si="86"/>
        <v>-7.5801003612964255</v>
      </c>
      <c r="V176" s="16">
        <f t="shared" si="92"/>
        <v>49257.750769840561</v>
      </c>
      <c r="W176" s="16">
        <f t="shared" si="90"/>
        <v>-0.17832442413576061</v>
      </c>
      <c r="X176" s="17">
        <f t="shared" si="91"/>
        <v>3.1799600243350643E-2</v>
      </c>
      <c r="Y176" s="16">
        <f t="shared" si="65"/>
        <v>2.4875620032256418E-5</v>
      </c>
      <c r="Z176" s="16">
        <f t="shared" si="66"/>
        <v>0.91698324741110548</v>
      </c>
      <c r="AA176" s="16">
        <f t="shared" si="67"/>
        <v>3.2611418333008276E-6</v>
      </c>
      <c r="AB176" s="16">
        <f t="shared" si="68"/>
        <v>6.2138076160272608E-5</v>
      </c>
      <c r="AC176" s="16">
        <f t="shared" si="69"/>
        <v>7.293414050446661E-4</v>
      </c>
      <c r="AD176" s="16">
        <f t="shared" si="70"/>
        <v>7.9138697654793741E-2</v>
      </c>
      <c r="AE176" s="16">
        <f t="shared" si="71"/>
        <v>2.9187146464266E-3</v>
      </c>
      <c r="AF176" s="16">
        <f t="shared" si="72"/>
        <v>1.2316609643652957E-4</v>
      </c>
      <c r="AG176" s="16">
        <f t="shared" si="73"/>
        <v>1.6557948167162803E-5</v>
      </c>
      <c r="AH176" s="16">
        <f t="shared" si="74"/>
        <v>51889.279476299998</v>
      </c>
      <c r="AI176" s="16">
        <f t="shared" si="75"/>
        <v>43956.979865652793</v>
      </c>
      <c r="AJ176" s="16">
        <f t="shared" si="87"/>
        <v>-5.8541133535525711</v>
      </c>
      <c r="AK176" s="16">
        <f t="shared" si="93"/>
        <v>60091.148444558225</v>
      </c>
      <c r="AL176" s="16">
        <f t="shared" si="94"/>
        <v>-0.26849492806401043</v>
      </c>
      <c r="AM176" s="16">
        <f t="shared" si="95"/>
        <v>7.2089526396098141E-2</v>
      </c>
      <c r="AN176" s="16">
        <v>1.49</v>
      </c>
      <c r="AO176" s="16">
        <f t="shared" si="88"/>
        <v>-9.0701003612964257</v>
      </c>
      <c r="AP176" s="16">
        <f t="shared" si="89"/>
        <v>-7.3441133535525713</v>
      </c>
    </row>
    <row r="177" spans="1:42" x14ac:dyDescent="0.3">
      <c r="A177" s="2">
        <v>44540</v>
      </c>
      <c r="B177" s="4">
        <v>1.2082999999999999</v>
      </c>
      <c r="C177" s="6">
        <v>47218.3</v>
      </c>
      <c r="D177" s="6">
        <v>0.16411480000000001</v>
      </c>
      <c r="E177" s="6">
        <v>3.0360999999999998</v>
      </c>
      <c r="F177" s="6">
        <v>36.414000000000001</v>
      </c>
      <c r="G177" s="6">
        <v>3901.9</v>
      </c>
      <c r="H177" s="6">
        <v>148.72</v>
      </c>
      <c r="I177" s="6">
        <v>6.0346529999999996</v>
      </c>
      <c r="J177" s="10">
        <v>0.79873000000000005</v>
      </c>
      <c r="K177" s="16">
        <f t="shared" si="76"/>
        <v>3630.5132857875956</v>
      </c>
      <c r="L177" s="16">
        <f t="shared" si="77"/>
        <v>5605.7677931434728</v>
      </c>
      <c r="M177" s="16">
        <f t="shared" si="78"/>
        <v>2382.9205638008334</v>
      </c>
      <c r="N177" s="16">
        <f t="shared" si="79"/>
        <v>2831.7183971046707</v>
      </c>
      <c r="O177" s="16">
        <f t="shared" si="80"/>
        <v>2950.7473076268147</v>
      </c>
      <c r="P177" s="16">
        <f t="shared" si="81"/>
        <v>7431.9998864518238</v>
      </c>
      <c r="Q177" s="16">
        <f t="shared" si="82"/>
        <v>4048.5898053941037</v>
      </c>
      <c r="R177" s="16">
        <f t="shared" si="83"/>
        <v>5548.8053793693261</v>
      </c>
      <c r="S177" s="16">
        <f t="shared" si="84"/>
        <v>4271.43014415379</v>
      </c>
      <c r="T177" s="16">
        <f t="shared" si="85"/>
        <v>38702.492562832427</v>
      </c>
      <c r="U177" s="16">
        <f t="shared" si="86"/>
        <v>-4.4753087607717426</v>
      </c>
      <c r="V177" s="16">
        <f t="shared" si="92"/>
        <v>48576.766369388424</v>
      </c>
      <c r="W177" s="16">
        <f t="shared" si="90"/>
        <v>-0.20327153379189231</v>
      </c>
      <c r="X177" s="17">
        <f t="shared" si="91"/>
        <v>4.1319316450108418E-2</v>
      </c>
      <c r="Y177" s="16">
        <f t="shared" si="65"/>
        <v>2.3545998127513437E-5</v>
      </c>
      <c r="Z177" s="16">
        <f t="shared" si="66"/>
        <v>0.92013738590115679</v>
      </c>
      <c r="AA177" s="16">
        <f t="shared" si="67"/>
        <v>3.1980855528405549E-6</v>
      </c>
      <c r="AB177" s="16">
        <f t="shared" si="68"/>
        <v>5.9164118939786098E-5</v>
      </c>
      <c r="AC177" s="16">
        <f t="shared" si="69"/>
        <v>7.0959527916516954E-4</v>
      </c>
      <c r="AD177" s="16">
        <f t="shared" si="70"/>
        <v>7.6035860377178424E-2</v>
      </c>
      <c r="AE177" s="16">
        <f t="shared" si="71"/>
        <v>2.8980889195760972E-3</v>
      </c>
      <c r="AF177" s="16">
        <f t="shared" si="72"/>
        <v>1.175965639644073E-4</v>
      </c>
      <c r="AG177" s="16">
        <f t="shared" si="73"/>
        <v>1.5564756338979401E-5</v>
      </c>
      <c r="AH177" s="16">
        <f t="shared" si="74"/>
        <v>51316.575897800001</v>
      </c>
      <c r="AI177" s="16">
        <f t="shared" si="75"/>
        <v>43744.465225979082</v>
      </c>
      <c r="AJ177" s="16">
        <f t="shared" si="87"/>
        <v>-0.48463296219168567</v>
      </c>
      <c r="AK177" s="16">
        <f t="shared" si="93"/>
        <v>59525.046989928662</v>
      </c>
      <c r="AL177" s="16">
        <f t="shared" si="94"/>
        <v>-0.26510826218448136</v>
      </c>
      <c r="AM177" s="16">
        <f t="shared" si="95"/>
        <v>7.0282390678475706E-2</v>
      </c>
      <c r="AN177" s="16">
        <v>1.48</v>
      </c>
      <c r="AO177" s="16">
        <f t="shared" si="88"/>
        <v>-5.955308760771743</v>
      </c>
      <c r="AP177" s="16">
        <f t="shared" si="89"/>
        <v>-1.9646329621916856</v>
      </c>
    </row>
    <row r="178" spans="1:42" x14ac:dyDescent="0.3">
      <c r="A178" s="2">
        <v>44541</v>
      </c>
      <c r="B178" s="4">
        <v>1.352889</v>
      </c>
      <c r="C178" s="6">
        <v>49367.199999999997</v>
      </c>
      <c r="D178" s="6">
        <v>0.16877130000000001</v>
      </c>
      <c r="E178" s="6">
        <v>3.4138000000000002</v>
      </c>
      <c r="F178" s="6">
        <v>37.972000000000001</v>
      </c>
      <c r="G178" s="6">
        <v>4088.8</v>
      </c>
      <c r="H178" s="6">
        <v>157.79</v>
      </c>
      <c r="I178" s="6">
        <v>6.3625319999999999</v>
      </c>
      <c r="J178" s="10">
        <v>0.83736999999999995</v>
      </c>
      <c r="K178" s="16">
        <f t="shared" si="76"/>
        <v>4064.9519893204456</v>
      </c>
      <c r="L178" s="16">
        <f t="shared" si="77"/>
        <v>5860.8857116345234</v>
      </c>
      <c r="M178" s="16">
        <f t="shared" si="78"/>
        <v>2450.5321966659899</v>
      </c>
      <c r="N178" s="16">
        <f t="shared" si="79"/>
        <v>3183.9927090793863</v>
      </c>
      <c r="O178" s="16">
        <f t="shared" si="80"/>
        <v>3076.9972198935961</v>
      </c>
      <c r="P178" s="16">
        <f t="shared" si="81"/>
        <v>7787.9907572526763</v>
      </c>
      <c r="Q178" s="16">
        <f t="shared" si="82"/>
        <v>4295.5015155536285</v>
      </c>
      <c r="R178" s="16">
        <f t="shared" si="83"/>
        <v>5850.2869656315743</v>
      </c>
      <c r="S178" s="16">
        <f t="shared" si="84"/>
        <v>4478.0682581223427</v>
      </c>
      <c r="T178" s="16">
        <f t="shared" si="85"/>
        <v>41049.207323154165</v>
      </c>
      <c r="U178" s="16">
        <f t="shared" si="86"/>
        <v>5.8867520409204914</v>
      </c>
      <c r="V178" s="16">
        <f t="shared" si="92"/>
        <v>48091.117398663635</v>
      </c>
      <c r="W178" s="16">
        <f t="shared" si="90"/>
        <v>-0.14642849774385056</v>
      </c>
      <c r="X178" s="17">
        <f t="shared" si="91"/>
        <v>2.1441304951520846E-2</v>
      </c>
      <c r="Y178" s="16">
        <f t="shared" si="65"/>
        <v>2.5210412707565149E-5</v>
      </c>
      <c r="Z178" s="16">
        <f t="shared" si="66"/>
        <v>0.91993318462705376</v>
      </c>
      <c r="AA178" s="16">
        <f t="shared" si="67"/>
        <v>3.1449691188207537E-6</v>
      </c>
      <c r="AB178" s="16">
        <f t="shared" si="68"/>
        <v>6.3614462754214062E-5</v>
      </c>
      <c r="AC178" s="16">
        <f t="shared" si="69"/>
        <v>7.0758930801541288E-4</v>
      </c>
      <c r="AD178" s="16">
        <f t="shared" si="70"/>
        <v>7.6192751569931008E-2</v>
      </c>
      <c r="AE178" s="16">
        <f t="shared" si="71"/>
        <v>2.9403380625658902E-3</v>
      </c>
      <c r="AF178" s="16">
        <f t="shared" si="72"/>
        <v>1.1856261495591279E-4</v>
      </c>
      <c r="AG178" s="16">
        <f t="shared" si="73"/>
        <v>1.5603972897210212E-5</v>
      </c>
      <c r="AH178" s="16">
        <f t="shared" si="74"/>
        <v>53663.897362300006</v>
      </c>
      <c r="AI178" s="16">
        <f t="shared" si="75"/>
        <v>45726.554278493357</v>
      </c>
      <c r="AJ178" s="16">
        <f t="shared" si="87"/>
        <v>4.4314089894223603</v>
      </c>
      <c r="AK178" s="16">
        <f t="shared" si="93"/>
        <v>59146.908304275203</v>
      </c>
      <c r="AL178" s="16">
        <f t="shared" si="94"/>
        <v>-0.22689865642244919</v>
      </c>
      <c r="AM178" s="16">
        <f t="shared" si="95"/>
        <v>5.1483000286312641E-2</v>
      </c>
      <c r="AN178" s="16">
        <f>AN177</f>
        <v>1.48</v>
      </c>
      <c r="AO178" s="16">
        <f t="shared" si="88"/>
        <v>4.406752040920491</v>
      </c>
      <c r="AP178" s="16">
        <f t="shared" si="89"/>
        <v>2.9514089894223603</v>
      </c>
    </row>
    <row r="179" spans="1:42" x14ac:dyDescent="0.3">
      <c r="A179" s="2">
        <v>44542</v>
      </c>
      <c r="B179" s="4">
        <v>1.347947</v>
      </c>
      <c r="C179" s="6">
        <v>50113.2</v>
      </c>
      <c r="D179" s="6">
        <v>0.1698616</v>
      </c>
      <c r="E179" s="6">
        <v>3.3371</v>
      </c>
      <c r="F179" s="6">
        <v>37.896999999999998</v>
      </c>
      <c r="G179" s="6">
        <v>4133.54</v>
      </c>
      <c r="H179" s="6">
        <v>159.04</v>
      </c>
      <c r="I179" s="6">
        <v>6.4482799999999996</v>
      </c>
      <c r="J179" s="10">
        <v>0.84043999999999996</v>
      </c>
      <c r="K179" s="16">
        <f t="shared" si="76"/>
        <v>4050.1030307353572</v>
      </c>
      <c r="L179" s="16">
        <f t="shared" si="77"/>
        <v>5949.4510088537163</v>
      </c>
      <c r="M179" s="16">
        <f t="shared" si="78"/>
        <v>2466.3631777274909</v>
      </c>
      <c r="N179" s="16">
        <f t="shared" si="79"/>
        <v>3112.4559345798875</v>
      </c>
      <c r="O179" s="16">
        <f t="shared" si="80"/>
        <v>3070.9197209077111</v>
      </c>
      <c r="P179" s="16">
        <f t="shared" si="81"/>
        <v>7873.2076195299906</v>
      </c>
      <c r="Q179" s="16">
        <f t="shared" si="82"/>
        <v>4329.5301415403328</v>
      </c>
      <c r="R179" s="16">
        <f t="shared" si="83"/>
        <v>5929.1314267248899</v>
      </c>
      <c r="S179" s="16">
        <f t="shared" si="84"/>
        <v>4494.4859343615626</v>
      </c>
      <c r="T179" s="16">
        <f t="shared" si="85"/>
        <v>41275.647994960942</v>
      </c>
      <c r="U179" s="16">
        <f t="shared" si="86"/>
        <v>0.55011634576753043</v>
      </c>
      <c r="V179" s="16">
        <f t="shared" si="92"/>
        <v>47651.409695198949</v>
      </c>
      <c r="W179" s="16">
        <f t="shared" si="90"/>
        <v>-0.13380006469945815</v>
      </c>
      <c r="X179" s="17">
        <f t="shared" si="91"/>
        <v>1.7902457313579187E-2</v>
      </c>
      <c r="Y179" s="16">
        <f t="shared" si="65"/>
        <v>2.4753038048830052E-5</v>
      </c>
      <c r="Z179" s="16">
        <f t="shared" si="66"/>
        <v>0.92025424319252169</v>
      </c>
      <c r="AA179" s="16">
        <f t="shared" si="67"/>
        <v>3.1192551694058824E-6</v>
      </c>
      <c r="AB179" s="16">
        <f t="shared" si="68"/>
        <v>6.1280868812164542E-5</v>
      </c>
      <c r="AC179" s="16">
        <f t="shared" si="69"/>
        <v>6.959219338271552E-4</v>
      </c>
      <c r="AD179" s="16">
        <f t="shared" si="70"/>
        <v>7.5906302618990937E-2</v>
      </c>
      <c r="AE179" s="16">
        <f t="shared" si="71"/>
        <v>2.9205326109156601E-3</v>
      </c>
      <c r="AF179" s="16">
        <f t="shared" si="72"/>
        <v>1.1841305347280704E-4</v>
      </c>
      <c r="AG179" s="16">
        <f t="shared" si="73"/>
        <v>1.5433428241435849E-5</v>
      </c>
      <c r="AH179" s="16">
        <f t="shared" si="74"/>
        <v>54455.820628599991</v>
      </c>
      <c r="AI179" s="16">
        <f t="shared" si="75"/>
        <v>46431.138547870542</v>
      </c>
      <c r="AJ179" s="16">
        <f t="shared" si="87"/>
        <v>1.5291137971762452</v>
      </c>
      <c r="AK179" s="16">
        <f t="shared" si="93"/>
        <v>58844.257486489703</v>
      </c>
      <c r="AL179" s="16">
        <f t="shared" si="94"/>
        <v>-0.21094868843351691</v>
      </c>
      <c r="AM179" s="16">
        <f t="shared" si="95"/>
        <v>4.4499349151820994E-2</v>
      </c>
      <c r="AN179" s="16">
        <f>AN180</f>
        <v>1.42</v>
      </c>
      <c r="AO179" s="16">
        <f t="shared" si="88"/>
        <v>-0.86988365423246949</v>
      </c>
      <c r="AP179" s="16">
        <f t="shared" si="89"/>
        <v>0.10911379717624525</v>
      </c>
    </row>
    <row r="180" spans="1:42" x14ac:dyDescent="0.3">
      <c r="A180" s="2">
        <v>44543</v>
      </c>
      <c r="B180" s="4">
        <v>1.224316</v>
      </c>
      <c r="C180" s="6">
        <v>46732.2</v>
      </c>
      <c r="D180" s="6">
        <v>0.15738340000000001</v>
      </c>
      <c r="E180" s="6">
        <v>3.0962999999999998</v>
      </c>
      <c r="F180" s="6">
        <v>34.305</v>
      </c>
      <c r="G180" s="6">
        <v>3783.38</v>
      </c>
      <c r="H180" s="6">
        <v>144.63999999999999</v>
      </c>
      <c r="I180" s="6">
        <v>5.7466369999999998</v>
      </c>
      <c r="J180" s="10">
        <v>0.78227000000000002</v>
      </c>
      <c r="K180" s="16">
        <f t="shared" si="76"/>
        <v>3678.6356898140575</v>
      </c>
      <c r="L180" s="16">
        <f t="shared" si="77"/>
        <v>5548.0578856659249</v>
      </c>
      <c r="M180" s="16">
        <f t="shared" si="78"/>
        <v>2285.181715853123</v>
      </c>
      <c r="N180" s="16">
        <f t="shared" si="79"/>
        <v>2887.8659045997138</v>
      </c>
      <c r="O180" s="16">
        <f t="shared" si="80"/>
        <v>2779.8480361437328</v>
      </c>
      <c r="P180" s="16">
        <f t="shared" si="81"/>
        <v>7206.2532946523752</v>
      </c>
      <c r="Q180" s="16">
        <f t="shared" si="82"/>
        <v>3937.5203701735013</v>
      </c>
      <c r="R180" s="16">
        <f t="shared" si="83"/>
        <v>5283.9774381199395</v>
      </c>
      <c r="S180" s="16">
        <f t="shared" si="84"/>
        <v>4183.4057301806433</v>
      </c>
      <c r="T180" s="16">
        <f t="shared" si="85"/>
        <v>37790.746065203013</v>
      </c>
      <c r="U180" s="16">
        <f t="shared" si="86"/>
        <v>-8.8208429572827729</v>
      </c>
      <c r="V180" s="16">
        <f t="shared" si="92"/>
        <v>47015.237848102435</v>
      </c>
      <c r="W180" s="16">
        <f t="shared" si="90"/>
        <v>-0.19620217200010887</v>
      </c>
      <c r="X180" s="17">
        <f t="shared" si="91"/>
        <v>3.8495292297560303E-2</v>
      </c>
      <c r="Y180" s="16">
        <f t="shared" si="65"/>
        <v>2.4145610034424434E-5</v>
      </c>
      <c r="Z180" s="16">
        <f t="shared" si="66"/>
        <v>0.92163908439547426</v>
      </c>
      <c r="AA180" s="16">
        <f t="shared" si="67"/>
        <v>3.1038704078782232E-6</v>
      </c>
      <c r="AB180" s="16">
        <f t="shared" si="68"/>
        <v>6.1064343151268438E-5</v>
      </c>
      <c r="AC180" s="16">
        <f t="shared" si="69"/>
        <v>6.7655339980113814E-4</v>
      </c>
      <c r="AD180" s="16">
        <f t="shared" si="70"/>
        <v>7.4614738427040667E-2</v>
      </c>
      <c r="AE180" s="16">
        <f t="shared" si="71"/>
        <v>2.8525487173075821E-3</v>
      </c>
      <c r="AF180" s="16">
        <f t="shared" si="72"/>
        <v>1.1333353154855015E-4</v>
      </c>
      <c r="AG180" s="16">
        <f t="shared" si="73"/>
        <v>1.5427705234293438E-5</v>
      </c>
      <c r="AH180" s="16">
        <f t="shared" si="74"/>
        <v>50705.531906399992</v>
      </c>
      <c r="AI180" s="16">
        <f t="shared" si="75"/>
        <v>43352.954613146314</v>
      </c>
      <c r="AJ180" s="16">
        <f t="shared" si="87"/>
        <v>-6.8595465476215782</v>
      </c>
      <c r="AK180" s="16">
        <f t="shared" si="93"/>
        <v>58319.178416806499</v>
      </c>
      <c r="AL180" s="16">
        <f t="shared" si="94"/>
        <v>-0.25662610842520373</v>
      </c>
      <c r="AM180" s="16">
        <f t="shared" si="95"/>
        <v>6.5856959525464415E-2</v>
      </c>
      <c r="AN180" s="16">
        <v>1.42</v>
      </c>
      <c r="AO180" s="16">
        <f t="shared" si="88"/>
        <v>-10.240842957282773</v>
      </c>
      <c r="AP180" s="16">
        <f t="shared" si="89"/>
        <v>-8.2795465476215782</v>
      </c>
    </row>
    <row r="181" spans="1:42" x14ac:dyDescent="0.3">
      <c r="A181" s="2">
        <v>44544</v>
      </c>
      <c r="B181" s="4">
        <v>1.2674030000000001</v>
      </c>
      <c r="C181" s="6">
        <v>48399.199999999997</v>
      </c>
      <c r="D181" s="6">
        <v>0.19105069999999999</v>
      </c>
      <c r="E181" s="6">
        <v>3.3679999999999999</v>
      </c>
      <c r="F181" s="6">
        <v>35.369999999999997</v>
      </c>
      <c r="G181" s="6">
        <v>3861.96</v>
      </c>
      <c r="H181" s="6">
        <v>150.53</v>
      </c>
      <c r="I181" s="6">
        <v>5.9707169999999996</v>
      </c>
      <c r="J181" s="10">
        <v>0.81159000000000003</v>
      </c>
      <c r="K181" s="16">
        <f t="shared" si="76"/>
        <v>3808.0968550418406</v>
      </c>
      <c r="L181" s="16">
        <f t="shared" si="77"/>
        <v>5745.9645216771787</v>
      </c>
      <c r="M181" s="16">
        <f t="shared" si="78"/>
        <v>2774.025509939042</v>
      </c>
      <c r="N181" s="16">
        <f t="shared" si="79"/>
        <v>3141.2758346064129</v>
      </c>
      <c r="O181" s="16">
        <f t="shared" si="80"/>
        <v>2866.1485217432974</v>
      </c>
      <c r="P181" s="16">
        <f t="shared" si="81"/>
        <v>7355.9256468596031</v>
      </c>
      <c r="Q181" s="16">
        <f t="shared" si="82"/>
        <v>4097.863255822851</v>
      </c>
      <c r="R181" s="16">
        <f t="shared" si="83"/>
        <v>5490.0168424417916</v>
      </c>
      <c r="S181" s="16">
        <f t="shared" si="84"/>
        <v>4340.2025599311091</v>
      </c>
      <c r="T181" s="16">
        <f t="shared" si="85"/>
        <v>39619.51954806313</v>
      </c>
      <c r="U181" s="16">
        <f t="shared" si="86"/>
        <v>4.7257655132646539</v>
      </c>
      <c r="V181" s="16">
        <f t="shared" si="92"/>
        <v>46538.094731970865</v>
      </c>
      <c r="W181" s="16">
        <f t="shared" si="90"/>
        <v>-0.1486647707379132</v>
      </c>
      <c r="X181" s="17">
        <f t="shared" si="91"/>
        <v>2.2101214058556293E-2</v>
      </c>
      <c r="Y181" s="16">
        <f t="shared" si="65"/>
        <v>2.416002978995703E-5</v>
      </c>
      <c r="Z181" s="16">
        <f t="shared" si="66"/>
        <v>0.92261586394389805</v>
      </c>
      <c r="AA181" s="16">
        <f t="shared" si="67"/>
        <v>3.6419281028939835E-6</v>
      </c>
      <c r="AB181" s="16">
        <f t="shared" si="68"/>
        <v>6.4202925456682106E-5</v>
      </c>
      <c r="AC181" s="16">
        <f t="shared" si="69"/>
        <v>6.7424509305310154E-4</v>
      </c>
      <c r="AD181" s="16">
        <f t="shared" si="70"/>
        <v>7.3619100355311176E-2</v>
      </c>
      <c r="AE181" s="16">
        <f t="shared" si="71"/>
        <v>2.8694971404377547E-3</v>
      </c>
      <c r="AF181" s="16">
        <f t="shared" si="72"/>
        <v>1.1381754705283391E-4</v>
      </c>
      <c r="AG181" s="16">
        <f t="shared" si="73"/>
        <v>1.547103689768071E-5</v>
      </c>
      <c r="AH181" s="16">
        <f t="shared" si="74"/>
        <v>52458.668760699991</v>
      </c>
      <c r="AI181" s="16">
        <f t="shared" si="75"/>
        <v>44938.640476135435</v>
      </c>
      <c r="AJ181" s="16">
        <f t="shared" si="87"/>
        <v>3.5923156252216528</v>
      </c>
      <c r="AK181" s="16">
        <f t="shared" si="93"/>
        <v>57941.081019638339</v>
      </c>
      <c r="AL181" s="16">
        <f t="shared" si="94"/>
        <v>-0.22440797297337106</v>
      </c>
      <c r="AM181" s="16">
        <f t="shared" si="95"/>
        <v>5.0358938334017236E-2</v>
      </c>
      <c r="AN181" s="16">
        <v>1.44</v>
      </c>
      <c r="AO181" s="16">
        <f t="shared" si="88"/>
        <v>3.2857655132646539</v>
      </c>
      <c r="AP181" s="16">
        <f t="shared" si="89"/>
        <v>2.1523156252216529</v>
      </c>
    </row>
    <row r="182" spans="1:42" x14ac:dyDescent="0.3">
      <c r="A182" s="2">
        <v>44545</v>
      </c>
      <c r="B182" s="4">
        <v>1.311334</v>
      </c>
      <c r="C182" s="6">
        <v>48881.3</v>
      </c>
      <c r="D182" s="6">
        <v>0.18106810000000001</v>
      </c>
      <c r="E182" s="6">
        <v>3.3637999999999999</v>
      </c>
      <c r="F182" s="6">
        <v>36.100999999999999</v>
      </c>
      <c r="G182" s="6">
        <v>4019.8</v>
      </c>
      <c r="H182" s="6">
        <v>153.58000000000001</v>
      </c>
      <c r="I182" s="6">
        <v>6.0325379999999997</v>
      </c>
      <c r="J182" s="10">
        <v>0.82674999999999998</v>
      </c>
      <c r="K182" s="16">
        <f t="shared" si="76"/>
        <v>3940.093941161128</v>
      </c>
      <c r="L182" s="16">
        <f t="shared" si="77"/>
        <v>5803.1995482044895</v>
      </c>
      <c r="M182" s="16">
        <f t="shared" si="78"/>
        <v>2629.0797596459656</v>
      </c>
      <c r="N182" s="16">
        <f t="shared" si="79"/>
        <v>3137.3585666416425</v>
      </c>
      <c r="O182" s="16">
        <f t="shared" si="80"/>
        <v>2925.3838785257217</v>
      </c>
      <c r="P182" s="16">
        <f t="shared" si="81"/>
        <v>7656.5655561544481</v>
      </c>
      <c r="Q182" s="16">
        <f t="shared" si="82"/>
        <v>4180.8931032304099</v>
      </c>
      <c r="R182" s="16">
        <f t="shared" si="83"/>
        <v>5546.860657215896</v>
      </c>
      <c r="S182" s="16">
        <f t="shared" si="84"/>
        <v>4421.2748634446507</v>
      </c>
      <c r="T182" s="16">
        <f t="shared" si="85"/>
        <v>40240.709874224354</v>
      </c>
      <c r="U182" s="16">
        <f t="shared" si="86"/>
        <v>1.5557251948729616</v>
      </c>
      <c r="V182" s="16">
        <f t="shared" si="92"/>
        <v>46131.811837922702</v>
      </c>
      <c r="W182" s="16">
        <f t="shared" si="90"/>
        <v>-0.12770150854676732</v>
      </c>
      <c r="X182" s="17">
        <f t="shared" si="91"/>
        <v>1.6307675285120084E-2</v>
      </c>
      <c r="Y182" s="16">
        <f t="shared" si="65"/>
        <v>2.4694394551572059E-5</v>
      </c>
      <c r="Z182" s="16">
        <f t="shared" si="66"/>
        <v>0.92050851148049195</v>
      </c>
      <c r="AA182" s="16">
        <f t="shared" si="67"/>
        <v>3.4097850754296809E-6</v>
      </c>
      <c r="AB182" s="16">
        <f t="shared" si="68"/>
        <v>6.3345421069367603E-5</v>
      </c>
      <c r="AC182" s="16">
        <f t="shared" si="69"/>
        <v>6.7983621084048988E-4</v>
      </c>
      <c r="AD182" s="16">
        <f t="shared" si="70"/>
        <v>7.5698889236769096E-2</v>
      </c>
      <c r="AE182" s="16">
        <f t="shared" si="71"/>
        <v>2.8921427456547587E-3</v>
      </c>
      <c r="AF182" s="16">
        <f t="shared" si="72"/>
        <v>1.1360177767018274E-4</v>
      </c>
      <c r="AG182" s="16">
        <f t="shared" si="73"/>
        <v>1.5568947877132905E-5</v>
      </c>
      <c r="AH182" s="16">
        <f t="shared" si="74"/>
        <v>53102.496490100006</v>
      </c>
      <c r="AI182" s="16">
        <f t="shared" si="75"/>
        <v>45300.41675949526</v>
      </c>
      <c r="AJ182" s="16">
        <f t="shared" si="87"/>
        <v>0.80182181133483454</v>
      </c>
      <c r="AK182" s="16">
        <f t="shared" si="93"/>
        <v>57628.914275797157</v>
      </c>
      <c r="AL182" s="16">
        <f t="shared" si="94"/>
        <v>-0.21392902627491608</v>
      </c>
      <c r="AM182" s="16">
        <f t="shared" si="95"/>
        <v>4.5765628282933735E-2</v>
      </c>
      <c r="AN182" s="16">
        <v>1.47</v>
      </c>
      <c r="AO182" s="16">
        <f t="shared" si="88"/>
        <v>8.5725194872961596E-2</v>
      </c>
      <c r="AP182" s="16">
        <f t="shared" si="89"/>
        <v>-0.66817818866516543</v>
      </c>
    </row>
    <row r="183" spans="1:42" x14ac:dyDescent="0.3">
      <c r="A183" s="2">
        <v>44546</v>
      </c>
      <c r="B183" s="4">
        <v>1.2402820000000001</v>
      </c>
      <c r="C183" s="6">
        <v>47631</v>
      </c>
      <c r="D183" s="6">
        <v>0.17324539999999999</v>
      </c>
      <c r="E183" s="6">
        <v>3.2040000000000002</v>
      </c>
      <c r="F183" s="6">
        <v>35.078000000000003</v>
      </c>
      <c r="G183" s="6">
        <v>3959.04</v>
      </c>
      <c r="H183" s="6">
        <v>148.9</v>
      </c>
      <c r="I183" s="6">
        <v>6.1015940000000004</v>
      </c>
      <c r="J183" s="10">
        <v>0.80484999999999995</v>
      </c>
      <c r="K183" s="16">
        <f t="shared" si="76"/>
        <v>3726.6078615602178</v>
      </c>
      <c r="L183" s="16">
        <f t="shared" si="77"/>
        <v>5654.7636351841711</v>
      </c>
      <c r="M183" s="16">
        <f t="shared" si="78"/>
        <v>2515.4954107972035</v>
      </c>
      <c r="N183" s="16">
        <f t="shared" si="79"/>
        <v>2988.315847410614</v>
      </c>
      <c r="O183" s="16">
        <f t="shared" si="80"/>
        <v>2842.4867923582528</v>
      </c>
      <c r="P183" s="16">
        <f t="shared" si="81"/>
        <v>7540.8351906656317</v>
      </c>
      <c r="Q183" s="16">
        <f t="shared" si="82"/>
        <v>4053.4899275361895</v>
      </c>
      <c r="R183" s="16">
        <f t="shared" si="83"/>
        <v>5610.356984888379</v>
      </c>
      <c r="S183" s="16">
        <f t="shared" si="84"/>
        <v>4304.1585410866974</v>
      </c>
      <c r="T183" s="16">
        <f t="shared" si="85"/>
        <v>39236.510191487359</v>
      </c>
      <c r="U183" s="16">
        <f t="shared" si="86"/>
        <v>-2.5271470880608162</v>
      </c>
      <c r="V183" s="16">
        <f t="shared" si="92"/>
        <v>45686.953667184935</v>
      </c>
      <c r="W183" s="16">
        <f t="shared" si="90"/>
        <v>-0.14118786563637015</v>
      </c>
      <c r="X183" s="17">
        <f t="shared" si="91"/>
        <v>1.9934013402953709E-2</v>
      </c>
      <c r="Y183" s="16">
        <f t="shared" si="65"/>
        <v>2.395035279702161E-5</v>
      </c>
      <c r="Z183" s="16">
        <f t="shared" si="66"/>
        <v>0.91977409498399254</v>
      </c>
      <c r="AA183" s="16">
        <f t="shared" si="67"/>
        <v>3.3454395455719971E-6</v>
      </c>
      <c r="AB183" s="16">
        <f t="shared" si="68"/>
        <v>6.1870550698677593E-5</v>
      </c>
      <c r="AC183" s="16">
        <f t="shared" si="69"/>
        <v>6.7737052977784415E-4</v>
      </c>
      <c r="AD183" s="16">
        <f t="shared" si="70"/>
        <v>7.6450681971938994E-2</v>
      </c>
      <c r="AE183" s="16">
        <f t="shared" si="71"/>
        <v>2.8753199123074573E-3</v>
      </c>
      <c r="AF183" s="16">
        <f t="shared" si="72"/>
        <v>1.1782427619218071E-4</v>
      </c>
      <c r="AG183" s="16">
        <f t="shared" si="73"/>
        <v>1.5541982749635036E-5</v>
      </c>
      <c r="AH183" s="16">
        <f t="shared" si="74"/>
        <v>51785.541971400002</v>
      </c>
      <c r="AI183" s="16">
        <f t="shared" si="75"/>
        <v>44112.884082017998</v>
      </c>
      <c r="AJ183" s="16">
        <f t="shared" si="87"/>
        <v>-2.6564336597166038</v>
      </c>
      <c r="AK183" s="16">
        <f t="shared" si="93"/>
        <v>57251.922514223144</v>
      </c>
      <c r="AL183" s="16">
        <f t="shared" si="94"/>
        <v>-0.2294951480265314</v>
      </c>
      <c r="AM183" s="16">
        <f t="shared" si="95"/>
        <v>5.2668022967719559E-2</v>
      </c>
      <c r="AN183" s="16">
        <v>1.44</v>
      </c>
      <c r="AO183" s="16">
        <f t="shared" si="88"/>
        <v>-3.9671470880608162</v>
      </c>
      <c r="AP183" s="16">
        <f t="shared" si="89"/>
        <v>-4.0964336597166042</v>
      </c>
    </row>
    <row r="184" spans="1:42" x14ac:dyDescent="0.3">
      <c r="A184" s="2">
        <v>44547</v>
      </c>
      <c r="B184" s="4">
        <v>1.2180329999999999</v>
      </c>
      <c r="C184" s="6">
        <v>46168.3</v>
      </c>
      <c r="D184" s="6">
        <v>0.16846939999999999</v>
      </c>
      <c r="E184" s="6">
        <v>3.1524999999999999</v>
      </c>
      <c r="F184" s="6">
        <v>34.442</v>
      </c>
      <c r="G184" s="6">
        <v>3877.5</v>
      </c>
      <c r="H184" s="6">
        <v>144</v>
      </c>
      <c r="I184" s="6">
        <v>5.949516</v>
      </c>
      <c r="J184" s="10">
        <v>0.79698000000000002</v>
      </c>
      <c r="K184" s="16">
        <f t="shared" si="76"/>
        <v>3659.7575014712588</v>
      </c>
      <c r="L184" s="16">
        <f t="shared" si="77"/>
        <v>5481.1115437062708</v>
      </c>
      <c r="M184" s="16">
        <f t="shared" si="78"/>
        <v>2446.1486571058072</v>
      </c>
      <c r="N184" s="16">
        <f t="shared" si="79"/>
        <v>2940.2826806997377</v>
      </c>
      <c r="O184" s="16">
        <f t="shared" si="80"/>
        <v>2790.9496009579489</v>
      </c>
      <c r="P184" s="16">
        <f t="shared" si="81"/>
        <v>7385.524887802595</v>
      </c>
      <c r="Q184" s="16">
        <f t="shared" si="82"/>
        <v>3920.0977136683091</v>
      </c>
      <c r="R184" s="16">
        <f t="shared" si="83"/>
        <v>5470.5227268981125</v>
      </c>
      <c r="S184" s="16">
        <f t="shared" si="84"/>
        <v>4262.0715339197068</v>
      </c>
      <c r="T184" s="16">
        <f t="shared" si="85"/>
        <v>38356.466846229749</v>
      </c>
      <c r="U184" s="16">
        <f t="shared" si="86"/>
        <v>-2.2684555147166643</v>
      </c>
      <c r="V184" s="16">
        <f t="shared" si="92"/>
        <v>45214.019033574921</v>
      </c>
      <c r="W184" s="16">
        <f t="shared" si="90"/>
        <v>-0.15166871545422467</v>
      </c>
      <c r="X184" s="17">
        <f t="shared" si="91"/>
        <v>2.300339924753457E-2</v>
      </c>
      <c r="Y184" s="16">
        <f t="shared" si="65"/>
        <v>2.4246445905018002E-5</v>
      </c>
      <c r="Z184" s="16">
        <f t="shared" si="66"/>
        <v>0.91903683108474299</v>
      </c>
      <c r="AA184" s="16">
        <f t="shared" si="67"/>
        <v>3.3535907432317842E-6</v>
      </c>
      <c r="AB184" s="16">
        <f t="shared" si="68"/>
        <v>6.2754392299362377E-5</v>
      </c>
      <c r="AC184" s="16">
        <f t="shared" si="69"/>
        <v>6.8561039796182052E-4</v>
      </c>
      <c r="AD184" s="16">
        <f t="shared" si="70"/>
        <v>7.7186409560912814E-2</v>
      </c>
      <c r="AE184" s="16">
        <f t="shared" si="71"/>
        <v>2.866497221604499E-3</v>
      </c>
      <c r="AF184" s="16">
        <f t="shared" si="72"/>
        <v>1.1843243808257994E-4</v>
      </c>
      <c r="AG184" s="16">
        <f t="shared" si="73"/>
        <v>1.5864867747738566E-5</v>
      </c>
      <c r="AH184" s="16">
        <f t="shared" si="74"/>
        <v>50235.527498399999</v>
      </c>
      <c r="AI184" s="16">
        <f t="shared" si="75"/>
        <v>42730.095766226266</v>
      </c>
      <c r="AJ184" s="16">
        <f t="shared" si="87"/>
        <v>-3.1848404990782821</v>
      </c>
      <c r="AK184" s="16">
        <f t="shared" si="93"/>
        <v>56799.251868041007</v>
      </c>
      <c r="AL184" s="16">
        <f t="shared" si="94"/>
        <v>-0.24769967277915808</v>
      </c>
      <c r="AM184" s="16">
        <f t="shared" si="95"/>
        <v>6.1355127894901988E-2</v>
      </c>
      <c r="AN184" s="16">
        <v>1.41</v>
      </c>
      <c r="AO184" s="16">
        <f t="shared" si="88"/>
        <v>-3.6784555147166644</v>
      </c>
      <c r="AP184" s="16">
        <f t="shared" si="89"/>
        <v>-4.5948404990782823</v>
      </c>
    </row>
    <row r="185" spans="1:42" x14ac:dyDescent="0.3">
      <c r="A185" s="2">
        <v>44548</v>
      </c>
      <c r="B185" s="4">
        <v>1.242653</v>
      </c>
      <c r="C185" s="6">
        <v>46864.3</v>
      </c>
      <c r="D185" s="6">
        <v>0.17233580000000001</v>
      </c>
      <c r="E185" s="6">
        <v>3.2462</v>
      </c>
      <c r="F185" s="6">
        <v>35.113999999999997</v>
      </c>
      <c r="G185" s="6">
        <v>3961.35</v>
      </c>
      <c r="H185" s="6">
        <v>148.87</v>
      </c>
      <c r="I185" s="6">
        <v>6.0519400000000001</v>
      </c>
      <c r="J185" s="10">
        <v>0.82679000000000002</v>
      </c>
      <c r="K185" s="16">
        <f t="shared" si="76"/>
        <v>3733.7318762921568</v>
      </c>
      <c r="L185" s="16">
        <f t="shared" si="77"/>
        <v>5563.7408290475014</v>
      </c>
      <c r="M185" s="16">
        <f t="shared" si="78"/>
        <v>2502.2881647424101</v>
      </c>
      <c r="N185" s="16">
        <f t="shared" si="79"/>
        <v>3027.6750636280694</v>
      </c>
      <c r="O185" s="16">
        <f t="shared" si="80"/>
        <v>2845.403991871477</v>
      </c>
      <c r="P185" s="16">
        <f t="shared" si="81"/>
        <v>7545.2350778328328</v>
      </c>
      <c r="Q185" s="16">
        <f t="shared" si="82"/>
        <v>4052.6732405125085</v>
      </c>
      <c r="R185" s="16">
        <f t="shared" si="83"/>
        <v>5564.7006095661845</v>
      </c>
      <c r="S185" s="16">
        <f t="shared" si="84"/>
        <v>4421.4887745357155</v>
      </c>
      <c r="T185" s="16">
        <f t="shared" si="85"/>
        <v>39256.937628028856</v>
      </c>
      <c r="U185" s="16">
        <f t="shared" si="86"/>
        <v>2.3205042845697315</v>
      </c>
      <c r="V185" s="16">
        <f t="shared" si="92"/>
        <v>44829.691200959045</v>
      </c>
      <c r="W185" s="16">
        <f t="shared" si="90"/>
        <v>-0.12430943474379701</v>
      </c>
      <c r="X185" s="17">
        <f t="shared" si="91"/>
        <v>1.5452835566322326E-2</v>
      </c>
      <c r="Y185" s="16">
        <f t="shared" si="65"/>
        <v>2.4355633250965123E-5</v>
      </c>
      <c r="Z185" s="16">
        <f t="shared" si="66"/>
        <v>0.91852649401176756</v>
      </c>
      <c r="AA185" s="16">
        <f t="shared" si="67"/>
        <v>3.3777309842825596E-6</v>
      </c>
      <c r="AB185" s="16">
        <f t="shared" si="68"/>
        <v>6.3624565071088214E-5</v>
      </c>
      <c r="AC185" s="16">
        <f t="shared" si="69"/>
        <v>6.8822407057673324E-4</v>
      </c>
      <c r="AD185" s="16">
        <f t="shared" si="70"/>
        <v>7.7641294696677743E-2</v>
      </c>
      <c r="AE185" s="16">
        <f t="shared" si="71"/>
        <v>2.917808207175437E-3</v>
      </c>
      <c r="AF185" s="16">
        <f t="shared" si="72"/>
        <v>1.186162437115155E-4</v>
      </c>
      <c r="AG185" s="16">
        <f t="shared" si="73"/>
        <v>1.6204840784648212E-5</v>
      </c>
      <c r="AH185" s="16">
        <f t="shared" si="74"/>
        <v>51021.173918800007</v>
      </c>
      <c r="AI185" s="16">
        <f t="shared" si="75"/>
        <v>43354.125025112335</v>
      </c>
      <c r="AJ185" s="16">
        <f t="shared" si="87"/>
        <v>1.4498364140535984</v>
      </c>
      <c r="AK185" s="16">
        <f t="shared" si="93"/>
        <v>56426.472645509326</v>
      </c>
      <c r="AL185" s="16">
        <f t="shared" si="94"/>
        <v>-0.23167047322844392</v>
      </c>
      <c r="AM185" s="16">
        <f t="shared" si="95"/>
        <v>5.3671208165891153E-2</v>
      </c>
      <c r="AN185" s="16">
        <f>AN184</f>
        <v>1.41</v>
      </c>
      <c r="AO185" s="16">
        <f t="shared" si="88"/>
        <v>0.91050428456973154</v>
      </c>
      <c r="AP185" s="16">
        <f t="shared" si="89"/>
        <v>3.9836414053598501E-2</v>
      </c>
    </row>
    <row r="186" spans="1:42" x14ac:dyDescent="0.3">
      <c r="A186" s="2">
        <v>44549</v>
      </c>
      <c r="B186" s="4">
        <v>1.2437640000000001</v>
      </c>
      <c r="C186" s="6">
        <v>46688.4</v>
      </c>
      <c r="D186" s="6">
        <v>0.16953029999999999</v>
      </c>
      <c r="E186" s="6">
        <v>3.1890000000000001</v>
      </c>
      <c r="F186" s="6">
        <v>35.22</v>
      </c>
      <c r="G186" s="6">
        <v>3924.37</v>
      </c>
      <c r="H186" s="6">
        <v>153.22</v>
      </c>
      <c r="I186" s="6">
        <v>5.9558970000000002</v>
      </c>
      <c r="J186" s="10">
        <v>0.83338000000000001</v>
      </c>
      <c r="K186" s="16">
        <f t="shared" si="76"/>
        <v>3737.0700375604761</v>
      </c>
      <c r="L186" s="16">
        <f t="shared" si="77"/>
        <v>5542.8579392608308</v>
      </c>
      <c r="M186" s="16">
        <f t="shared" si="78"/>
        <v>2461.5527548845348</v>
      </c>
      <c r="N186" s="16">
        <f t="shared" si="79"/>
        <v>2974.3256046792908</v>
      </c>
      <c r="O186" s="16">
        <f t="shared" si="80"/>
        <v>2853.9935237715276</v>
      </c>
      <c r="P186" s="16">
        <f t="shared" si="81"/>
        <v>7474.7987888964199</v>
      </c>
      <c r="Q186" s="16">
        <f t="shared" si="82"/>
        <v>4171.0928589462383</v>
      </c>
      <c r="R186" s="16">
        <f t="shared" si="83"/>
        <v>5476.3899950120804</v>
      </c>
      <c r="S186" s="16">
        <f t="shared" si="84"/>
        <v>4456.7306267886343</v>
      </c>
      <c r="T186" s="16">
        <f t="shared" si="85"/>
        <v>39148.812129800033</v>
      </c>
      <c r="U186" s="16">
        <f t="shared" si="86"/>
        <v>-0.27581029989899225</v>
      </c>
      <c r="V186" s="16">
        <f t="shared" si="92"/>
        <v>44463.182873787497</v>
      </c>
      <c r="W186" s="16">
        <f t="shared" si="90"/>
        <v>-0.11952294911213968</v>
      </c>
      <c r="X186" s="17">
        <f t="shared" si="91"/>
        <v>1.4285735364463131E-2</v>
      </c>
      <c r="Y186" s="16">
        <f t="shared" si="65"/>
        <v>2.4477471366128661E-5</v>
      </c>
      <c r="Z186" s="16">
        <f t="shared" si="66"/>
        <v>0.91883506366992562</v>
      </c>
      <c r="AA186" s="16">
        <f t="shared" si="67"/>
        <v>3.3363829986566596E-6</v>
      </c>
      <c r="AB186" s="16">
        <f t="shared" si="68"/>
        <v>6.2760022147758171E-5</v>
      </c>
      <c r="AC186" s="16">
        <f t="shared" si="69"/>
        <v>6.9313514582754557E-4</v>
      </c>
      <c r="AD186" s="16">
        <f t="shared" si="70"/>
        <v>7.7232219540921215E-2</v>
      </c>
      <c r="AE186" s="16">
        <f t="shared" si="71"/>
        <v>3.0153937263968354E-3</v>
      </c>
      <c r="AF186" s="16">
        <f t="shared" si="72"/>
        <v>1.1721299079014314E-4</v>
      </c>
      <c r="AG186" s="16">
        <f t="shared" si="73"/>
        <v>1.640104962605792E-5</v>
      </c>
      <c r="AH186" s="16">
        <f t="shared" si="74"/>
        <v>50812.601571300002</v>
      </c>
      <c r="AI186" s="16">
        <f t="shared" si="75"/>
        <v>43202.514165821689</v>
      </c>
      <c r="AJ186" s="16">
        <f t="shared" si="87"/>
        <v>-0.3503163148593797</v>
      </c>
      <c r="AK186" s="16">
        <f t="shared" si="93"/>
        <v>56064.287414915176</v>
      </c>
      <c r="AL186" s="16">
        <f t="shared" si="94"/>
        <v>-0.22941116068964393</v>
      </c>
      <c r="AM186" s="16">
        <f t="shared" si="95"/>
        <v>5.2629480648969627E-2</v>
      </c>
      <c r="AN186" s="16">
        <f>AN187</f>
        <v>1.43</v>
      </c>
      <c r="AO186" s="16">
        <f t="shared" si="88"/>
        <v>-1.7058102998989921</v>
      </c>
      <c r="AP186" s="16">
        <f t="shared" si="89"/>
        <v>-1.7803163148593797</v>
      </c>
    </row>
    <row r="187" spans="1:42" x14ac:dyDescent="0.3">
      <c r="A187" s="2">
        <v>44550</v>
      </c>
      <c r="B187" s="4">
        <v>1.237493</v>
      </c>
      <c r="C187" s="6">
        <v>46898.1</v>
      </c>
      <c r="D187" s="6">
        <v>0.16717860000000001</v>
      </c>
      <c r="E187" s="6">
        <v>3.1880000000000002</v>
      </c>
      <c r="F187" s="6">
        <v>34.529000000000003</v>
      </c>
      <c r="G187" s="6">
        <v>3941.82</v>
      </c>
      <c r="H187" s="6">
        <v>152.75</v>
      </c>
      <c r="I187" s="6">
        <v>5.8629389999999999</v>
      </c>
      <c r="J187" s="10">
        <v>0.88002000000000002</v>
      </c>
      <c r="K187" s="16">
        <f t="shared" si="76"/>
        <v>3718.2279049649501</v>
      </c>
      <c r="L187" s="16">
        <f t="shared" si="77"/>
        <v>5567.7535730770032</v>
      </c>
      <c r="M187" s="16">
        <f t="shared" si="78"/>
        <v>2427.4064482145063</v>
      </c>
      <c r="N187" s="16">
        <f t="shared" si="79"/>
        <v>2973.3929218305361</v>
      </c>
      <c r="O187" s="16">
        <f t="shared" si="80"/>
        <v>2797.9994997815757</v>
      </c>
      <c r="P187" s="16">
        <f t="shared" si="81"/>
        <v>7508.0360317828563</v>
      </c>
      <c r="Q187" s="16">
        <f t="shared" si="82"/>
        <v>4158.2980955752373</v>
      </c>
      <c r="R187" s="16">
        <f t="shared" si="83"/>
        <v>5390.9160082798826</v>
      </c>
      <c r="S187" s="16">
        <f t="shared" si="84"/>
        <v>4706.1509589701382</v>
      </c>
      <c r="T187" s="16">
        <f t="shared" si="85"/>
        <v>39248.181442476685</v>
      </c>
      <c r="U187" s="16">
        <f t="shared" si="86"/>
        <v>0.25350300149053806</v>
      </c>
      <c r="V187" s="16">
        <f t="shared" si="92"/>
        <v>44126.731168541635</v>
      </c>
      <c r="W187" s="16">
        <f t="shared" si="90"/>
        <v>-0.11055769591070264</v>
      </c>
      <c r="X187" s="17">
        <f t="shared" si="91"/>
        <v>1.2223004125083394E-2</v>
      </c>
      <c r="Y187" s="16">
        <f t="shared" si="65"/>
        <v>2.4246248622860436E-5</v>
      </c>
      <c r="Z187" s="16">
        <f t="shared" si="66"/>
        <v>0.91887630276678012</v>
      </c>
      <c r="AA187" s="16">
        <f t="shared" si="67"/>
        <v>3.2755368313370146E-6</v>
      </c>
      <c r="AB187" s="16">
        <f t="shared" si="68"/>
        <v>6.2462608361969795E-5</v>
      </c>
      <c r="AC187" s="16">
        <f t="shared" si="69"/>
        <v>6.7652804395560069E-4</v>
      </c>
      <c r="AD187" s="16">
        <f t="shared" si="70"/>
        <v>7.7232233028036307E-2</v>
      </c>
      <c r="AE187" s="16">
        <f t="shared" si="71"/>
        <v>2.9928367086859741E-3</v>
      </c>
      <c r="AF187" s="16">
        <f t="shared" si="72"/>
        <v>1.1487279253673738E-4</v>
      </c>
      <c r="AG187" s="16">
        <f t="shared" si="73"/>
        <v>1.7242266189052902E-5</v>
      </c>
      <c r="AH187" s="16">
        <f t="shared" si="74"/>
        <v>51038.534630599999</v>
      </c>
      <c r="AI187" s="16">
        <f t="shared" si="75"/>
        <v>43398.469729574063</v>
      </c>
      <c r="AJ187" s="16">
        <f t="shared" si="87"/>
        <v>0.45254889579684698</v>
      </c>
      <c r="AK187" s="16">
        <f t="shared" si="93"/>
        <v>55740.045299798068</v>
      </c>
      <c r="AL187" s="16">
        <f t="shared" si="94"/>
        <v>-0.22141308827154318</v>
      </c>
      <c r="AM187" s="16">
        <f t="shared" si="95"/>
        <v>4.9023755657942175E-2</v>
      </c>
      <c r="AN187" s="16">
        <v>1.43</v>
      </c>
      <c r="AO187" s="16">
        <f t="shared" si="88"/>
        <v>-1.176496998509462</v>
      </c>
      <c r="AP187" s="16">
        <f t="shared" si="89"/>
        <v>-0.97745110420315295</v>
      </c>
    </row>
    <row r="188" spans="1:42" x14ac:dyDescent="0.3">
      <c r="A188" s="2">
        <v>44551</v>
      </c>
      <c r="B188" s="4">
        <v>1.28006</v>
      </c>
      <c r="C188" s="6">
        <v>48925.9</v>
      </c>
      <c r="D188" s="6">
        <v>0.1709058</v>
      </c>
      <c r="E188" s="6">
        <v>3.3148</v>
      </c>
      <c r="F188" s="6">
        <v>35.325000000000003</v>
      </c>
      <c r="G188" s="6">
        <v>4018.2</v>
      </c>
      <c r="H188" s="6">
        <v>154.69999999999999</v>
      </c>
      <c r="I188" s="6">
        <v>6.13544</v>
      </c>
      <c r="J188" s="10">
        <v>0.94713000000000003</v>
      </c>
      <c r="K188" s="16">
        <f t="shared" si="76"/>
        <v>3846.1266544775881</v>
      </c>
      <c r="L188" s="16">
        <f t="shared" si="77"/>
        <v>5808.494470799631</v>
      </c>
      <c r="M188" s="16">
        <f t="shared" si="78"/>
        <v>2481.5247941857315</v>
      </c>
      <c r="N188" s="16">
        <f t="shared" si="79"/>
        <v>3091.6571070526538</v>
      </c>
      <c r="O188" s="16">
        <f t="shared" si="80"/>
        <v>2862.5020223517668</v>
      </c>
      <c r="P188" s="16">
        <f t="shared" si="81"/>
        <v>7653.5180152594166</v>
      </c>
      <c r="Q188" s="16">
        <f t="shared" si="82"/>
        <v>4211.3827521144958</v>
      </c>
      <c r="R188" s="16">
        <f t="shared" si="83"/>
        <v>5641.4780562855467</v>
      </c>
      <c r="S188" s="16">
        <f t="shared" si="84"/>
        <v>5065.0402920040306</v>
      </c>
      <c r="T188" s="16">
        <f t="shared" si="85"/>
        <v>40661.72416453086</v>
      </c>
      <c r="U188" s="16">
        <f t="shared" si="86"/>
        <v>3.5382101261896395</v>
      </c>
      <c r="V188" s="16">
        <f t="shared" si="92"/>
        <v>43903.182329573196</v>
      </c>
      <c r="W188" s="16">
        <f t="shared" si="90"/>
        <v>-7.3831963722112412E-2</v>
      </c>
      <c r="X188" s="17">
        <f t="shared" si="91"/>
        <v>5.4511588670633233E-3</v>
      </c>
      <c r="Y188" s="16">
        <f t="shared" si="65"/>
        <v>2.4085738197172708E-5</v>
      </c>
      <c r="Z188" s="16">
        <f t="shared" si="66"/>
        <v>0.92059467404735107</v>
      </c>
      <c r="AA188" s="16">
        <f t="shared" si="67"/>
        <v>3.2157807877586671E-6</v>
      </c>
      <c r="AB188" s="16">
        <f t="shared" si="68"/>
        <v>6.2371611468203128E-5</v>
      </c>
      <c r="AC188" s="16">
        <f t="shared" si="69"/>
        <v>6.6467876647588865E-4</v>
      </c>
      <c r="AD188" s="16">
        <f t="shared" si="70"/>
        <v>7.5606856884739282E-2</v>
      </c>
      <c r="AE188" s="16">
        <f t="shared" si="71"/>
        <v>2.9108508187917891E-3</v>
      </c>
      <c r="AF188" s="16">
        <f t="shared" si="72"/>
        <v>1.1544505848511892E-4</v>
      </c>
      <c r="AG188" s="16">
        <f t="shared" si="73"/>
        <v>1.7821293703957775E-5</v>
      </c>
      <c r="AH188" s="16">
        <f t="shared" si="74"/>
        <v>53145.973335799987</v>
      </c>
      <c r="AI188" s="16">
        <f t="shared" si="75"/>
        <v>45345.201187022154</v>
      </c>
      <c r="AJ188" s="16">
        <f t="shared" si="87"/>
        <v>4.3880172899392891</v>
      </c>
      <c r="AK188" s="16">
        <f t="shared" si="93"/>
        <v>55572.685818249804</v>
      </c>
      <c r="AL188" s="16">
        <f t="shared" si="94"/>
        <v>-0.1840379762222864</v>
      </c>
      <c r="AM188" s="16">
        <f t="shared" si="95"/>
        <v>3.3869976691994853E-2</v>
      </c>
      <c r="AN188" s="16">
        <v>1.48</v>
      </c>
      <c r="AO188" s="16">
        <f t="shared" si="88"/>
        <v>2.0582101261896395</v>
      </c>
      <c r="AP188" s="16">
        <f t="shared" si="89"/>
        <v>2.9080172899392891</v>
      </c>
    </row>
    <row r="189" spans="1:42" x14ac:dyDescent="0.3">
      <c r="A189" s="2">
        <v>44552</v>
      </c>
      <c r="B189" s="4">
        <v>1.3265439999999999</v>
      </c>
      <c r="C189" s="6">
        <v>48624.9</v>
      </c>
      <c r="D189" s="6">
        <v>0.1731878</v>
      </c>
      <c r="E189" s="6">
        <v>3.3513999999999999</v>
      </c>
      <c r="F189" s="6">
        <v>35.707000000000001</v>
      </c>
      <c r="G189" s="6">
        <v>3980.44</v>
      </c>
      <c r="H189" s="6">
        <v>155.41</v>
      </c>
      <c r="I189" s="6">
        <v>6.5401550000000004</v>
      </c>
      <c r="J189" s="10">
        <v>0.95459000000000005</v>
      </c>
      <c r="K189" s="16">
        <f t="shared" si="76"/>
        <v>3985.7946008291156</v>
      </c>
      <c r="L189" s="16">
        <f t="shared" si="77"/>
        <v>5772.7596792942995</v>
      </c>
      <c r="M189" s="16">
        <f t="shared" si="78"/>
        <v>2514.6590680391164</v>
      </c>
      <c r="N189" s="16">
        <f t="shared" si="79"/>
        <v>3125.7932993170821</v>
      </c>
      <c r="O189" s="16">
        <f t="shared" si="80"/>
        <v>2893.4567505198734</v>
      </c>
      <c r="P189" s="16">
        <f t="shared" si="81"/>
        <v>7581.5960501366762</v>
      </c>
      <c r="Q189" s="16">
        <f t="shared" si="82"/>
        <v>4230.7110116749436</v>
      </c>
      <c r="R189" s="16">
        <f t="shared" si="83"/>
        <v>6013.6096053756864</v>
      </c>
      <c r="S189" s="16">
        <f t="shared" si="84"/>
        <v>5104.9347104876078</v>
      </c>
      <c r="T189" s="16">
        <f t="shared" si="85"/>
        <v>41223.3147756744</v>
      </c>
      <c r="U189" s="16">
        <f t="shared" si="86"/>
        <v>1.3716777170923546</v>
      </c>
      <c r="V189" s="16">
        <f t="shared" si="92"/>
        <v>43730.287648676502</v>
      </c>
      <c r="W189" s="16">
        <f t="shared" si="90"/>
        <v>-5.7328067291548566E-2</v>
      </c>
      <c r="X189" s="17">
        <f t="shared" si="91"/>
        <v>3.2865072993843204E-3</v>
      </c>
      <c r="Y189" s="16">
        <f t="shared" si="65"/>
        <v>2.5119751400060192E-5</v>
      </c>
      <c r="Z189" s="16">
        <f t="shared" si="66"/>
        <v>0.92077262409146399</v>
      </c>
      <c r="AA189" s="16">
        <f t="shared" si="67"/>
        <v>3.2795252034786221E-6</v>
      </c>
      <c r="AB189" s="16">
        <f t="shared" si="68"/>
        <v>6.3462904240011437E-5</v>
      </c>
      <c r="AC189" s="16">
        <f t="shared" si="69"/>
        <v>6.7615620985202857E-4</v>
      </c>
      <c r="AD189" s="16">
        <f t="shared" si="70"/>
        <v>7.5374554679570077E-2</v>
      </c>
      <c r="AE189" s="16">
        <f t="shared" si="71"/>
        <v>2.9428805716835288E-3</v>
      </c>
      <c r="AF189" s="16">
        <f t="shared" si="72"/>
        <v>1.2384592423459809E-4</v>
      </c>
      <c r="AG189" s="16">
        <f t="shared" si="73"/>
        <v>1.807634235199395E-5</v>
      </c>
      <c r="AH189" s="16">
        <f t="shared" si="74"/>
        <v>52808.802876800015</v>
      </c>
      <c r="AI189" s="16">
        <f t="shared" si="75"/>
        <v>45072.983232000246</v>
      </c>
      <c r="AJ189" s="16">
        <f t="shared" si="87"/>
        <v>-0.60213281043103506</v>
      </c>
      <c r="AK189" s="16">
        <f t="shared" si="93"/>
        <v>55394.370789769171</v>
      </c>
      <c r="AL189" s="16">
        <f t="shared" si="94"/>
        <v>-0.18632556721224081</v>
      </c>
      <c r="AM189" s="16">
        <f t="shared" si="95"/>
        <v>3.4717216996963264E-2</v>
      </c>
      <c r="AN189" s="16">
        <v>1.46</v>
      </c>
      <c r="AO189" s="16">
        <f t="shared" si="88"/>
        <v>-8.8322282907645322E-2</v>
      </c>
      <c r="AP189" s="16">
        <f t="shared" si="89"/>
        <v>-2.0621328104310352</v>
      </c>
    </row>
    <row r="190" spans="1:42" x14ac:dyDescent="0.3">
      <c r="A190" s="2">
        <v>44553</v>
      </c>
      <c r="B190" s="4">
        <v>1.473339</v>
      </c>
      <c r="C190" s="6">
        <v>50818.8</v>
      </c>
      <c r="D190" s="6">
        <v>0.18493390000000001</v>
      </c>
      <c r="E190" s="6">
        <v>3.5032000000000001</v>
      </c>
      <c r="F190" s="6">
        <v>37.497999999999998</v>
      </c>
      <c r="G190" s="6">
        <v>4111.8599999999997</v>
      </c>
      <c r="H190" s="6">
        <v>163.6</v>
      </c>
      <c r="I190" s="6">
        <v>6.9038469999999998</v>
      </c>
      <c r="J190" s="10">
        <v>0.99353000000000002</v>
      </c>
      <c r="K190" s="16">
        <f t="shared" si="76"/>
        <v>4426.8615525689065</v>
      </c>
      <c r="L190" s="16">
        <f t="shared" si="77"/>
        <v>6033.2200084755168</v>
      </c>
      <c r="M190" s="16">
        <f t="shared" si="78"/>
        <v>2685.2105553788383</v>
      </c>
      <c r="N190" s="16">
        <f t="shared" si="79"/>
        <v>3267.3745557580719</v>
      </c>
      <c r="O190" s="16">
        <f t="shared" si="80"/>
        <v>3038.5874263028036</v>
      </c>
      <c r="P190" s="16">
        <f t="shared" si="81"/>
        <v>7831.9134404023152</v>
      </c>
      <c r="Q190" s="16">
        <f t="shared" si="82"/>
        <v>4453.6665691398293</v>
      </c>
      <c r="R190" s="16">
        <f t="shared" si="83"/>
        <v>6348.0209006123114</v>
      </c>
      <c r="S190" s="16">
        <f t="shared" si="84"/>
        <v>5313.1771576391457</v>
      </c>
      <c r="T190" s="16">
        <f t="shared" si="85"/>
        <v>43398.032166277742</v>
      </c>
      <c r="U190" s="16">
        <f t="shared" si="86"/>
        <v>5.1410109375461133</v>
      </c>
      <c r="V190" s="16">
        <f t="shared" si="92"/>
        <v>43708.851811102388</v>
      </c>
      <c r="W190" s="16">
        <f t="shared" si="90"/>
        <v>-7.1111372627201972E-3</v>
      </c>
      <c r="X190" s="17">
        <f t="shared" si="91"/>
        <v>5.0568273169247701E-5</v>
      </c>
      <c r="Y190" s="16">
        <f t="shared" si="65"/>
        <v>2.6717633390828314E-5</v>
      </c>
      <c r="Z190" s="16">
        <f t="shared" si="66"/>
        <v>0.92155170518246377</v>
      </c>
      <c r="AA190" s="16">
        <f t="shared" si="67"/>
        <v>3.3536043922926802E-6</v>
      </c>
      <c r="AB190" s="16">
        <f t="shared" si="68"/>
        <v>6.3527276000126078E-5</v>
      </c>
      <c r="AC190" s="16">
        <f t="shared" si="69"/>
        <v>6.7999137801231092E-4</v>
      </c>
      <c r="AD190" s="16">
        <f t="shared" si="70"/>
        <v>7.4564759389666127E-2</v>
      </c>
      <c r="AE190" s="16">
        <f t="shared" si="71"/>
        <v>2.9667339442854034E-3</v>
      </c>
      <c r="AF190" s="16">
        <f t="shared" si="72"/>
        <v>1.2519484866169286E-4</v>
      </c>
      <c r="AG190" s="16">
        <f t="shared" si="73"/>
        <v>1.8016743127542038E-5</v>
      </c>
      <c r="AH190" s="16">
        <f t="shared" si="74"/>
        <v>55144.816849899995</v>
      </c>
      <c r="AI190" s="16">
        <f t="shared" si="75"/>
        <v>47139.263647619904</v>
      </c>
      <c r="AJ190" s="16">
        <f t="shared" si="87"/>
        <v>4.482325125077125</v>
      </c>
      <c r="AK190" s="16">
        <f t="shared" si="93"/>
        <v>55378.270535584066</v>
      </c>
      <c r="AL190" s="16">
        <f t="shared" si="94"/>
        <v>-0.14877689043521278</v>
      </c>
      <c r="AM190" s="16">
        <f t="shared" si="95"/>
        <v>2.2134563127571307E-2</v>
      </c>
      <c r="AN190" s="16">
        <v>1.5</v>
      </c>
      <c r="AO190" s="16">
        <f t="shared" si="88"/>
        <v>3.6410109375461133</v>
      </c>
      <c r="AP190" s="16">
        <f t="shared" si="89"/>
        <v>2.982325125077125</v>
      </c>
    </row>
    <row r="191" spans="1:42" x14ac:dyDescent="0.3">
      <c r="A191" s="2">
        <v>44554</v>
      </c>
      <c r="B191" s="4">
        <v>1.390444</v>
      </c>
      <c r="C191" s="6">
        <v>50834.3</v>
      </c>
      <c r="D191" s="6">
        <v>0.1863157</v>
      </c>
      <c r="E191" s="6">
        <v>3.3757999999999999</v>
      </c>
      <c r="F191" s="6">
        <v>37.414999999999999</v>
      </c>
      <c r="G191" s="6">
        <v>4050.88</v>
      </c>
      <c r="H191" s="6">
        <v>161.22999999999999</v>
      </c>
      <c r="I191" s="6">
        <v>6.6806729999999996</v>
      </c>
      <c r="J191" s="10">
        <v>0.91149999999999998</v>
      </c>
      <c r="K191" s="16">
        <f t="shared" si="76"/>
        <v>4177.7914550555724</v>
      </c>
      <c r="L191" s="16">
        <f t="shared" si="77"/>
        <v>6035.060172157685</v>
      </c>
      <c r="M191" s="16">
        <f t="shared" si="78"/>
        <v>2705.2740696692008</v>
      </c>
      <c r="N191" s="16">
        <f t="shared" si="79"/>
        <v>3148.5507608267012</v>
      </c>
      <c r="O191" s="16">
        <f t="shared" si="80"/>
        <v>3031.8616607584245</v>
      </c>
      <c r="P191" s="16">
        <f t="shared" si="81"/>
        <v>7715.7640380404328</v>
      </c>
      <c r="Q191" s="16">
        <f t="shared" si="82"/>
        <v>4389.1482942690382</v>
      </c>
      <c r="R191" s="16">
        <f t="shared" si="83"/>
        <v>6142.8145545746238</v>
      </c>
      <c r="S191" s="16">
        <f t="shared" si="84"/>
        <v>4874.4989876380996</v>
      </c>
      <c r="T191" s="16">
        <f t="shared" si="85"/>
        <v>42220.763992989785</v>
      </c>
      <c r="U191" s="16">
        <f t="shared" si="86"/>
        <v>-2.7501960507894512</v>
      </c>
      <c r="V191" s="16">
        <f t="shared" si="92"/>
        <v>43612.846145417701</v>
      </c>
      <c r="W191" s="16">
        <f t="shared" si="90"/>
        <v>-3.191908521141492E-2</v>
      </c>
      <c r="X191" s="17">
        <f t="shared" si="91"/>
        <v>1.0188280007335667E-3</v>
      </c>
      <c r="Y191" s="16">
        <f t="shared" si="65"/>
        <v>2.5236581044191077E-5</v>
      </c>
      <c r="Z191" s="16">
        <f t="shared" si="66"/>
        <v>0.92264336555425652</v>
      </c>
      <c r="AA191" s="16">
        <f t="shared" si="67"/>
        <v>3.3816329624603305E-6</v>
      </c>
      <c r="AB191" s="16">
        <f t="shared" si="68"/>
        <v>6.1270824491299359E-5</v>
      </c>
      <c r="AC191" s="16">
        <f t="shared" si="69"/>
        <v>6.7908285394335127E-4</v>
      </c>
      <c r="AD191" s="16">
        <f t="shared" si="70"/>
        <v>7.352353738826789E-2</v>
      </c>
      <c r="AE191" s="16">
        <f t="shared" si="71"/>
        <v>2.9263271025333831E-3</v>
      </c>
      <c r="AF191" s="16">
        <f t="shared" si="72"/>
        <v>1.2125432278771323E-4</v>
      </c>
      <c r="AG191" s="16">
        <f t="shared" si="73"/>
        <v>1.6543739713199647E-5</v>
      </c>
      <c r="AH191" s="16">
        <f t="shared" si="74"/>
        <v>55096.369732700005</v>
      </c>
      <c r="AI191" s="16">
        <f t="shared" si="75"/>
        <v>47200.262952032113</v>
      </c>
      <c r="AJ191" s="16">
        <f t="shared" si="87"/>
        <v>0.12931867502791225</v>
      </c>
      <c r="AK191" s="16">
        <f t="shared" si="93"/>
        <v>55360.083387010898</v>
      </c>
      <c r="AL191" s="16">
        <f t="shared" si="94"/>
        <v>-0.14739537832584476</v>
      </c>
      <c r="AM191" s="16">
        <f t="shared" si="95"/>
        <v>2.1725397551818907E-2</v>
      </c>
      <c r="AN191" s="16">
        <f>AN190</f>
        <v>1.5</v>
      </c>
      <c r="AO191" s="16">
        <f t="shared" si="88"/>
        <v>-4.2501960507894516</v>
      </c>
      <c r="AP191" s="16">
        <f t="shared" si="89"/>
        <v>-1.3706813249720877</v>
      </c>
    </row>
    <row r="192" spans="1:42" x14ac:dyDescent="0.3">
      <c r="A192" s="2">
        <v>44555</v>
      </c>
      <c r="B192" s="4">
        <v>1.4553879999999999</v>
      </c>
      <c r="C192" s="6">
        <v>50436</v>
      </c>
      <c r="D192" s="6">
        <v>0.19074830000000001</v>
      </c>
      <c r="E192" s="6">
        <v>3.4220000000000002</v>
      </c>
      <c r="F192" s="6">
        <v>38.180999999999997</v>
      </c>
      <c r="G192" s="6">
        <v>4098</v>
      </c>
      <c r="H192" s="6">
        <v>157.74</v>
      </c>
      <c r="I192" s="6">
        <v>6.86</v>
      </c>
      <c r="J192" s="10">
        <v>0.92627000000000004</v>
      </c>
      <c r="K192" s="16">
        <f t="shared" si="76"/>
        <v>4372.9251592947421</v>
      </c>
      <c r="L192" s="16">
        <f t="shared" si="77"/>
        <v>5987.7739015378393</v>
      </c>
      <c r="M192" s="16">
        <f t="shared" si="78"/>
        <v>2769.6347104590845</v>
      </c>
      <c r="N192" s="16">
        <f t="shared" si="79"/>
        <v>3191.6407084391763</v>
      </c>
      <c r="O192" s="16">
        <f t="shared" si="80"/>
        <v>3093.9331837342615</v>
      </c>
      <c r="P192" s="16">
        <f t="shared" si="81"/>
        <v>7805.514117399106</v>
      </c>
      <c r="Q192" s="16">
        <f t="shared" si="82"/>
        <v>4294.1403705141611</v>
      </c>
      <c r="R192" s="16">
        <f t="shared" si="83"/>
        <v>6307.704005926038</v>
      </c>
      <c r="S192" s="16">
        <f t="shared" si="84"/>
        <v>4953.4856580137612</v>
      </c>
      <c r="T192" s="16">
        <f t="shared" si="85"/>
        <v>42776.751815318174</v>
      </c>
      <c r="U192" s="16">
        <f t="shared" si="86"/>
        <v>1.3082635346279365</v>
      </c>
      <c r="V192" s="16">
        <f t="shared" si="92"/>
        <v>43558.904575733861</v>
      </c>
      <c r="W192" s="16">
        <f t="shared" si="90"/>
        <v>-1.7956208220429287E-2</v>
      </c>
      <c r="X192" s="17">
        <f t="shared" si="91"/>
        <v>3.2242541365541232E-4</v>
      </c>
      <c r="Y192" s="16">
        <f t="shared" si="65"/>
        <v>2.6585937399010801E-5</v>
      </c>
      <c r="Z192" s="16">
        <f t="shared" si="66"/>
        <v>0.92132705413024485</v>
      </c>
      <c r="AA192" s="16">
        <f t="shared" si="67"/>
        <v>3.484447008473158E-6</v>
      </c>
      <c r="AB192" s="16">
        <f t="shared" si="68"/>
        <v>6.2510531747832855E-5</v>
      </c>
      <c r="AC192" s="16">
        <f t="shared" si="69"/>
        <v>6.9746189733021807E-4</v>
      </c>
      <c r="AD192" s="16">
        <f t="shared" si="70"/>
        <v>7.4859193191881668E-2</v>
      </c>
      <c r="AE192" s="16">
        <f t="shared" si="71"/>
        <v>2.8814761186157674E-3</v>
      </c>
      <c r="AF192" s="16">
        <f t="shared" si="72"/>
        <v>1.2531333950617575E-4</v>
      </c>
      <c r="AG192" s="16">
        <f t="shared" si="73"/>
        <v>1.6920406265945395E-5</v>
      </c>
      <c r="AH192" s="16">
        <f t="shared" si="74"/>
        <v>54742.775406300003</v>
      </c>
      <c r="AI192" s="16">
        <f t="shared" si="75"/>
        <v>46775.306558239929</v>
      </c>
      <c r="AJ192" s="16">
        <f t="shared" si="87"/>
        <v>-0.90440375641923676</v>
      </c>
      <c r="AK192" s="16">
        <f t="shared" si="93"/>
        <v>55320.257065674712</v>
      </c>
      <c r="AL192" s="16">
        <f t="shared" si="94"/>
        <v>-0.154463318875949</v>
      </c>
      <c r="AM192" s="16">
        <f t="shared" si="95"/>
        <v>2.3858916878173101E-2</v>
      </c>
      <c r="AN192" s="16">
        <f>1.49</f>
        <v>1.49</v>
      </c>
      <c r="AO192" s="16">
        <f t="shared" si="88"/>
        <v>-0.18173646537206345</v>
      </c>
      <c r="AP192" s="16">
        <f t="shared" si="89"/>
        <v>-2.3944037564192366</v>
      </c>
    </row>
    <row r="193" spans="1:42" x14ac:dyDescent="0.3">
      <c r="A193" s="2">
        <v>44556</v>
      </c>
      <c r="B193" s="4">
        <v>1.4566920000000001</v>
      </c>
      <c r="C193" s="6">
        <v>50797.3</v>
      </c>
      <c r="D193" s="6">
        <v>0.19001770000000001</v>
      </c>
      <c r="E193" s="6">
        <v>3.3982000000000001</v>
      </c>
      <c r="F193" s="6">
        <v>37.893999999999998</v>
      </c>
      <c r="G193" s="6">
        <v>4064.33</v>
      </c>
      <c r="H193" s="6">
        <v>156</v>
      </c>
      <c r="I193" s="6">
        <v>6.8179090000000002</v>
      </c>
      <c r="J193" s="10">
        <v>0.92018</v>
      </c>
      <c r="K193" s="16">
        <f t="shared" si="76"/>
        <v>4376.8432171650293</v>
      </c>
      <c r="L193" s="16">
        <f t="shared" si="77"/>
        <v>6030.6675233679935</v>
      </c>
      <c r="M193" s="16">
        <f t="shared" si="78"/>
        <v>2759.0265156837631</v>
      </c>
      <c r="N193" s="16">
        <f t="shared" si="79"/>
        <v>3169.4428566388106</v>
      </c>
      <c r="O193" s="16">
        <f t="shared" si="80"/>
        <v>3070.6766209482757</v>
      </c>
      <c r="P193" s="16">
        <f t="shared" si="81"/>
        <v>7741.3824286892896</v>
      </c>
      <c r="Q193" s="16">
        <f t="shared" si="82"/>
        <v>4246.7725231406685</v>
      </c>
      <c r="R193" s="16">
        <f t="shared" si="83"/>
        <v>6269.0017363468205</v>
      </c>
      <c r="S193" s="16">
        <f t="shared" si="84"/>
        <v>4920.9176943991515</v>
      </c>
      <c r="T193" s="16">
        <f t="shared" si="85"/>
        <v>42584.7311163798</v>
      </c>
      <c r="U193" s="16">
        <f t="shared" si="86"/>
        <v>-0.44990085981537364</v>
      </c>
      <c r="V193" s="16">
        <f t="shared" si="92"/>
        <v>43496.05467513037</v>
      </c>
      <c r="W193" s="16">
        <f t="shared" si="90"/>
        <v>-2.095186714190965E-2</v>
      </c>
      <c r="X193" s="17">
        <f t="shared" si="91"/>
        <v>4.3898073673223322E-4</v>
      </c>
      <c r="Y193" s="16">
        <f t="shared" si="65"/>
        <v>2.6452456583319116E-5</v>
      </c>
      <c r="Z193" s="16">
        <f t="shared" si="66"/>
        <v>0.92244165053411165</v>
      </c>
      <c r="AA193" s="16">
        <f t="shared" si="67"/>
        <v>3.4505818383791197E-6</v>
      </c>
      <c r="AB193" s="16">
        <f t="shared" si="68"/>
        <v>6.1708815563918116E-5</v>
      </c>
      <c r="AC193" s="16">
        <f t="shared" si="69"/>
        <v>6.881272017477232E-4</v>
      </c>
      <c r="AD193" s="16">
        <f t="shared" si="70"/>
        <v>7.3805247001618307E-2</v>
      </c>
      <c r="AE193" s="16">
        <f t="shared" si="71"/>
        <v>2.8328453969664017E-3</v>
      </c>
      <c r="AF193" s="16">
        <f t="shared" si="72"/>
        <v>1.2380821876657567E-4</v>
      </c>
      <c r="AG193" s="16">
        <f t="shared" si="73"/>
        <v>1.6709792803721434E-5</v>
      </c>
      <c r="AH193" s="16">
        <f t="shared" si="74"/>
        <v>55068.306998700005</v>
      </c>
      <c r="AI193" s="16">
        <f t="shared" si="75"/>
        <v>47157.98324237347</v>
      </c>
      <c r="AJ193" s="16">
        <f t="shared" si="87"/>
        <v>0.8147884568701752</v>
      </c>
      <c r="AK193" s="16">
        <f t="shared" si="93"/>
        <v>55304.002222644085</v>
      </c>
      <c r="AL193" s="16">
        <f t="shared" si="94"/>
        <v>-0.14729528881971671</v>
      </c>
      <c r="AM193" s="16">
        <f t="shared" si="95"/>
        <v>2.1695902108483763E-2</v>
      </c>
      <c r="AN193" s="16">
        <f>AN194</f>
        <v>1.48</v>
      </c>
      <c r="AO193" s="16">
        <f t="shared" si="88"/>
        <v>-1.9299008598153735</v>
      </c>
      <c r="AP193" s="16">
        <f t="shared" si="89"/>
        <v>-0.66521154312982478</v>
      </c>
    </row>
    <row r="194" spans="1:42" x14ac:dyDescent="0.3">
      <c r="A194" s="2">
        <v>44557</v>
      </c>
      <c r="B194" s="4">
        <v>1.514799</v>
      </c>
      <c r="C194" s="6">
        <v>50687.4</v>
      </c>
      <c r="D194" s="6">
        <v>0.18781429999999999</v>
      </c>
      <c r="E194" s="6">
        <v>3.3931</v>
      </c>
      <c r="F194" s="6">
        <v>37.604999999999997</v>
      </c>
      <c r="G194" s="6">
        <v>4038.76</v>
      </c>
      <c r="H194" s="6">
        <v>155.84</v>
      </c>
      <c r="I194" s="6">
        <v>6.8740009999999998</v>
      </c>
      <c r="J194" s="10">
        <v>0.92769999999999997</v>
      </c>
      <c r="K194" s="16">
        <f t="shared" si="76"/>
        <v>4551.4341593956506</v>
      </c>
      <c r="L194" s="16">
        <f t="shared" si="77"/>
        <v>6017.6201692602326</v>
      </c>
      <c r="M194" s="16">
        <f t="shared" si="78"/>
        <v>2727.0335012190176</v>
      </c>
      <c r="N194" s="16">
        <f t="shared" si="79"/>
        <v>3164.6861741101602</v>
      </c>
      <c r="O194" s="16">
        <f t="shared" si="80"/>
        <v>3047.2579915226661</v>
      </c>
      <c r="P194" s="16">
        <f t="shared" si="81"/>
        <v>7692.6789157605699</v>
      </c>
      <c r="Q194" s="16">
        <f t="shared" si="82"/>
        <v>4242.4168590143699</v>
      </c>
      <c r="R194" s="16">
        <f t="shared" si="83"/>
        <v>6320.5777907346337</v>
      </c>
      <c r="S194" s="16">
        <f t="shared" si="84"/>
        <v>4961.132979519326</v>
      </c>
      <c r="T194" s="16">
        <f t="shared" si="85"/>
        <v>42724.838540536628</v>
      </c>
      <c r="U194" s="16">
        <f t="shared" si="86"/>
        <v>0.3284685427211983</v>
      </c>
      <c r="V194" s="16">
        <f t="shared" si="92"/>
        <v>43446.298795479161</v>
      </c>
      <c r="W194" s="16">
        <f t="shared" si="90"/>
        <v>-1.6605793242337245E-2</v>
      </c>
      <c r="X194" s="17">
        <f t="shared" si="91"/>
        <v>2.757523692072533E-4</v>
      </c>
      <c r="Y194" s="16">
        <f t="shared" si="65"/>
        <v>2.7575641622429865E-5</v>
      </c>
      <c r="Z194" s="16">
        <f t="shared" si="66"/>
        <v>0.92272148131385845</v>
      </c>
      <c r="AA194" s="16">
        <f t="shared" si="67"/>
        <v>3.4190013515770269E-6</v>
      </c>
      <c r="AB194" s="16">
        <f t="shared" si="68"/>
        <v>6.1768531395298501E-5</v>
      </c>
      <c r="AC194" s="16">
        <f t="shared" si="69"/>
        <v>6.8456739356936131E-4</v>
      </c>
      <c r="AD194" s="16">
        <f t="shared" si="70"/>
        <v>7.3522228598648959E-2</v>
      </c>
      <c r="AE194" s="16">
        <f t="shared" si="71"/>
        <v>2.8369361152466234E-3</v>
      </c>
      <c r="AF194" s="16">
        <f t="shared" si="72"/>
        <v>1.2513540614182112E-4</v>
      </c>
      <c r="AG194" s="16">
        <f t="shared" si="73"/>
        <v>1.6887998165517789E-5</v>
      </c>
      <c r="AH194" s="16">
        <f t="shared" si="74"/>
        <v>54932.502414299997</v>
      </c>
      <c r="AI194" s="16">
        <f t="shared" si="75"/>
        <v>47067.760427052592</v>
      </c>
      <c r="AJ194" s="16">
        <f t="shared" si="87"/>
        <v>-0.19150359419973767</v>
      </c>
      <c r="AK194" s="16">
        <f t="shared" si="93"/>
        <v>55280.034493073501</v>
      </c>
      <c r="AL194" s="16">
        <f t="shared" si="94"/>
        <v>-0.14855768708049366</v>
      </c>
      <c r="AM194" s="16">
        <f t="shared" si="95"/>
        <v>2.2069386390705874E-2</v>
      </c>
      <c r="AN194" s="16">
        <v>1.48</v>
      </c>
      <c r="AO194" s="16">
        <f t="shared" si="88"/>
        <v>-1.1515314572788018</v>
      </c>
      <c r="AP194" s="16">
        <f t="shared" si="89"/>
        <v>-1.6715035941997376</v>
      </c>
    </row>
    <row r="195" spans="1:42" x14ac:dyDescent="0.3">
      <c r="A195" s="2">
        <v>44558</v>
      </c>
      <c r="B195" s="4">
        <v>1.398307</v>
      </c>
      <c r="C195" s="6">
        <v>47548.1</v>
      </c>
      <c r="D195" s="6">
        <v>0.17374529999999999</v>
      </c>
      <c r="E195" s="6">
        <v>3.1335999999999999</v>
      </c>
      <c r="F195" s="6">
        <v>35.003</v>
      </c>
      <c r="G195" s="6">
        <v>3792.09</v>
      </c>
      <c r="H195" s="6">
        <v>145.63999999999999</v>
      </c>
      <c r="I195" s="6">
        <v>6.2683239999999998</v>
      </c>
      <c r="J195" s="10">
        <v>0.85179000000000005</v>
      </c>
      <c r="K195" s="16">
        <f t="shared" si="76"/>
        <v>4201.4169834559261</v>
      </c>
      <c r="L195" s="16">
        <f t="shared" si="77"/>
        <v>5644.9217274905095</v>
      </c>
      <c r="M195" s="16">
        <f t="shared" si="78"/>
        <v>2522.7538785883107</v>
      </c>
      <c r="N195" s="16">
        <f t="shared" si="79"/>
        <v>2922.6549748582706</v>
      </c>
      <c r="O195" s="16">
        <f t="shared" si="80"/>
        <v>2836.4092933723678</v>
      </c>
      <c r="P195" s="16">
        <f t="shared" si="81"/>
        <v>7222.8433453997022</v>
      </c>
      <c r="Q195" s="16">
        <f t="shared" si="82"/>
        <v>3964.7432709628647</v>
      </c>
      <c r="R195" s="16">
        <f t="shared" si="83"/>
        <v>5763.6636159245363</v>
      </c>
      <c r="S195" s="16">
        <f t="shared" si="84"/>
        <v>4555.1832064511873</v>
      </c>
      <c r="T195" s="16">
        <f t="shared" si="85"/>
        <v>39634.59029650368</v>
      </c>
      <c r="U195" s="16">
        <f t="shared" si="86"/>
        <v>-7.5078220631031325</v>
      </c>
      <c r="V195" s="16">
        <f t="shared" si="92"/>
        <v>43200.382118125905</v>
      </c>
      <c r="W195" s="16">
        <f t="shared" si="90"/>
        <v>-8.2540747252466976E-2</v>
      </c>
      <c r="X195" s="17">
        <f t="shared" si="91"/>
        <v>6.8129749569956349E-3</v>
      </c>
      <c r="Y195" s="16">
        <f t="shared" ref="Y195:Y200" si="96">B195/$AH195</f>
        <v>2.7134384941039149E-5</v>
      </c>
      <c r="Z195" s="16">
        <f t="shared" ref="Z195:Z200" si="97">C195/$AH195</f>
        <v>0.92267896006744132</v>
      </c>
      <c r="AA195" s="16">
        <f t="shared" ref="AA195:AA200" si="98">D195/$AH195</f>
        <v>3.3715570700113278E-6</v>
      </c>
      <c r="AB195" s="16">
        <f t="shared" ref="AB195:AB200" si="99">E195/$AH195</f>
        <v>6.08080404741164E-5</v>
      </c>
      <c r="AC195" s="16">
        <f t="shared" ref="AC195:AC200" si="100">F195/$AH195</f>
        <v>6.79239162852788E-4</v>
      </c>
      <c r="AD195" s="16">
        <f t="shared" ref="AD195:AD200" si="101">G195/$AH195</f>
        <v>7.3586150817427906E-2</v>
      </c>
      <c r="AE195" s="16">
        <f t="shared" ref="AE195:AE200" si="102">H195/$AH195</f>
        <v>2.8261689477439085E-3</v>
      </c>
      <c r="AF195" s="16">
        <f t="shared" ref="AF195:AF200" si="103">I195/$AH195</f>
        <v>1.2163789235922747E-4</v>
      </c>
      <c r="AG195" s="16">
        <f t="shared" ref="AG195:AG200" si="104">J195/$AH195</f>
        <v>1.6529129689637353E-5</v>
      </c>
      <c r="AH195" s="16">
        <f t="shared" ref="AH195:AH200" si="105">SUM(B195:J195)</f>
        <v>51532.658766300003</v>
      </c>
      <c r="AI195" s="16">
        <f t="shared" ref="AI195:AI200" si="106">SUMPRODUCT(Y195:AG195,B195:J195)</f>
        <v>44151.113152111066</v>
      </c>
      <c r="AJ195" s="16">
        <f t="shared" si="87"/>
        <v>-6.3970134965657417</v>
      </c>
      <c r="AK195" s="16">
        <f t="shared" si="93"/>
        <v>55038.26831715263</v>
      </c>
      <c r="AL195" s="16">
        <f t="shared" si="94"/>
        <v>-0.19781064153954478</v>
      </c>
      <c r="AM195" s="16">
        <f t="shared" si="95"/>
        <v>3.9129049906286281E-2</v>
      </c>
      <c r="AN195" s="16">
        <v>1.49</v>
      </c>
      <c r="AO195" s="16">
        <f t="shared" si="88"/>
        <v>-8.9978220631031327</v>
      </c>
      <c r="AP195" s="16">
        <f t="shared" si="89"/>
        <v>-7.8870134965657419</v>
      </c>
    </row>
    <row r="196" spans="1:42" x14ac:dyDescent="0.3">
      <c r="A196" s="2">
        <v>44559</v>
      </c>
      <c r="B196" s="4">
        <v>1.3310839999999999</v>
      </c>
      <c r="C196" s="6">
        <v>46473.2</v>
      </c>
      <c r="D196" s="6">
        <v>0.16797419999999999</v>
      </c>
      <c r="E196" s="6">
        <v>3.0295999999999998</v>
      </c>
      <c r="F196" s="6">
        <v>33.86</v>
      </c>
      <c r="G196" s="6">
        <v>3628.29</v>
      </c>
      <c r="H196" s="6">
        <v>145.47999999999999</v>
      </c>
      <c r="I196" s="6">
        <v>5.9148319999999996</v>
      </c>
      <c r="J196" s="10">
        <v>0.81703999999999999</v>
      </c>
      <c r="K196" s="16">
        <f t="shared" ref="K196:K200" si="107">K$2*B196</f>
        <v>3999.4356918805724</v>
      </c>
      <c r="L196" s="16">
        <f t="shared" ref="L196:L200" si="108">L$2*C196</f>
        <v>5517.3093441380825</v>
      </c>
      <c r="M196" s="16">
        <f t="shared" ref="M196:M200" si="109">M$2*D196</f>
        <v>2438.9584325605852</v>
      </c>
      <c r="N196" s="16">
        <f t="shared" ref="N196:N200" si="110">N$2*E196</f>
        <v>2825.655958587764</v>
      </c>
      <c r="O196" s="16">
        <f t="shared" ref="O196:O200" si="111">O$2*F196</f>
        <v>2743.7882088274823</v>
      </c>
      <c r="P196" s="16">
        <f t="shared" ref="P196:P200" si="112">P$2*G196</f>
        <v>6910.8513462708643</v>
      </c>
      <c r="Q196" s="16">
        <f t="shared" ref="Q196:Q200" si="113">Q$2*H196</f>
        <v>3960.3876068365666</v>
      </c>
      <c r="R196" s="16">
        <f t="shared" ref="R196:R200" si="114">R$2*I196</f>
        <v>5438.6311225626114</v>
      </c>
      <c r="S196" s="16">
        <f t="shared" ref="S196:S200" si="115">S$2*J196</f>
        <v>4369.3479460886811</v>
      </c>
      <c r="T196" s="16">
        <f t="shared" ref="T196:T200" si="116">SUM(K196:S196)</f>
        <v>38204.365657753209</v>
      </c>
      <c r="U196" s="16">
        <f t="shared" ref="U196:U200" si="117">LN(T196/T195)*100</f>
        <v>-3.6752436007004374</v>
      </c>
      <c r="V196" s="16">
        <f t="shared" si="92"/>
        <v>42878.058475521211</v>
      </c>
      <c r="W196" s="16">
        <f t="shared" si="90"/>
        <v>-0.10899963720223435</v>
      </c>
      <c r="X196" s="17">
        <f t="shared" si="91"/>
        <v>1.1880920910218711E-2</v>
      </c>
      <c r="Y196" s="16">
        <f t="shared" si="96"/>
        <v>2.6467064422400468E-5</v>
      </c>
      <c r="Z196" s="16">
        <f t="shared" si="97"/>
        <v>0.92406578271176076</v>
      </c>
      <c r="AA196" s="16">
        <f t="shared" si="98"/>
        <v>3.3399725131555787E-6</v>
      </c>
      <c r="AB196" s="16">
        <f t="shared" si="99"/>
        <v>6.024008881040149E-5</v>
      </c>
      <c r="AC196" s="16">
        <f t="shared" si="100"/>
        <v>6.7326690227099105E-4</v>
      </c>
      <c r="AD196" s="16">
        <f t="shared" si="101"/>
        <v>7.2144346392227235E-2</v>
      </c>
      <c r="AE196" s="16">
        <f t="shared" si="102"/>
        <v>2.892701386366916E-3</v>
      </c>
      <c r="AF196" s="16">
        <f t="shared" si="103"/>
        <v>1.1760958706713912E-4</v>
      </c>
      <c r="AG196" s="16">
        <f t="shared" si="104"/>
        <v>1.6245894560882768E-5</v>
      </c>
      <c r="AH196" s="16">
        <f t="shared" si="105"/>
        <v>50292.090530200003</v>
      </c>
      <c r="AI196" s="16">
        <f t="shared" si="106"/>
        <v>43206.499097915439</v>
      </c>
      <c r="AJ196" s="16">
        <f t="shared" ref="AJ196:AJ200" si="118">LN(AI196/AI195)*100</f>
        <v>-2.1627213674310264</v>
      </c>
      <c r="AK196" s="16">
        <f t="shared" si="93"/>
        <v>54732.063298639558</v>
      </c>
      <c r="AL196" s="16">
        <f t="shared" si="94"/>
        <v>-0.21058157697867391</v>
      </c>
      <c r="AM196" s="16">
        <f t="shared" si="95"/>
        <v>4.4344600562825166E-2</v>
      </c>
      <c r="AN196" s="16">
        <v>1.55</v>
      </c>
      <c r="AO196" s="16">
        <f t="shared" ref="AO196:AO200" si="119">U196-AN196</f>
        <v>-5.2252436007004377</v>
      </c>
      <c r="AP196" s="16">
        <f t="shared" ref="AP196:AP200" si="120">AJ196-AN196</f>
        <v>-3.7127213674310262</v>
      </c>
    </row>
    <row r="197" spans="1:42" x14ac:dyDescent="0.3">
      <c r="A197" s="2">
        <v>44560</v>
      </c>
      <c r="B197" s="4">
        <v>1.358981</v>
      </c>
      <c r="C197" s="6">
        <v>47143.8</v>
      </c>
      <c r="D197" s="6">
        <v>0.17118269999999999</v>
      </c>
      <c r="E197" s="6">
        <v>3.0762</v>
      </c>
      <c r="F197" s="6">
        <v>34.526000000000003</v>
      </c>
      <c r="G197" s="6">
        <v>3710</v>
      </c>
      <c r="H197" s="6">
        <v>148.06</v>
      </c>
      <c r="I197" s="6">
        <v>6.065404</v>
      </c>
      <c r="J197" s="10">
        <v>0.83877000000000002</v>
      </c>
      <c r="K197" s="16">
        <f t="shared" si="107"/>
        <v>4083.256290352489</v>
      </c>
      <c r="L197" s="16">
        <f t="shared" si="108"/>
        <v>5596.9231354453095</v>
      </c>
      <c r="M197" s="16">
        <f t="shared" si="109"/>
        <v>2485.5453377571607</v>
      </c>
      <c r="N197" s="16">
        <f t="shared" si="110"/>
        <v>2869.1189793397411</v>
      </c>
      <c r="O197" s="16">
        <f t="shared" si="111"/>
        <v>2797.7563998221403</v>
      </c>
      <c r="P197" s="16">
        <f t="shared" si="112"/>
        <v>7066.4854503539982</v>
      </c>
      <c r="Q197" s="16">
        <f t="shared" si="113"/>
        <v>4030.6226908731242</v>
      </c>
      <c r="R197" s="16">
        <f t="shared" si="114"/>
        <v>5577.0806280407887</v>
      </c>
      <c r="S197" s="16">
        <f t="shared" si="115"/>
        <v>4485.5551463096099</v>
      </c>
      <c r="T197" s="16">
        <f t="shared" si="116"/>
        <v>38992.344058294366</v>
      </c>
      <c r="U197" s="16">
        <f t="shared" si="117"/>
        <v>2.0415527344521265</v>
      </c>
      <c r="V197" s="16">
        <f t="shared" si="92"/>
        <v>42627.3672227969</v>
      </c>
      <c r="W197" s="16">
        <f t="shared" si="90"/>
        <v>-8.5274400023432423E-2</v>
      </c>
      <c r="X197" s="17">
        <f t="shared" si="91"/>
        <v>7.2717232993563712E-3</v>
      </c>
      <c r="Y197" s="16">
        <f t="shared" si="96"/>
        <v>2.6621684578058224E-5</v>
      </c>
      <c r="Z197" s="16">
        <f t="shared" si="97"/>
        <v>0.92352091266254743</v>
      </c>
      <c r="AA197" s="16">
        <f t="shared" si="98"/>
        <v>3.3533742154013684E-6</v>
      </c>
      <c r="AB197" s="16">
        <f t="shared" si="99"/>
        <v>6.0261053023568911E-5</v>
      </c>
      <c r="AC197" s="16">
        <f t="shared" si="100"/>
        <v>6.7634520404776693E-4</v>
      </c>
      <c r="AD197" s="16">
        <f t="shared" si="101"/>
        <v>7.2676843741447464E-2</v>
      </c>
      <c r="AE197" s="16">
        <f t="shared" si="102"/>
        <v>2.9004133381020781E-3</v>
      </c>
      <c r="AF197" s="16">
        <f t="shared" si="103"/>
        <v>1.1881790262446101E-4</v>
      </c>
      <c r="AG197" s="16">
        <f t="shared" si="104"/>
        <v>1.6431039413750373E-5</v>
      </c>
      <c r="AH197" s="16">
        <f t="shared" si="105"/>
        <v>51047.896537700006</v>
      </c>
      <c r="AI197" s="16">
        <f t="shared" si="106"/>
        <v>43808.370035942622</v>
      </c>
      <c r="AJ197" s="16">
        <f t="shared" si="118"/>
        <v>1.3833969820603058</v>
      </c>
      <c r="AK197" s="16">
        <f t="shared" si="93"/>
        <v>54494.375120514422</v>
      </c>
      <c r="AL197" s="16">
        <f t="shared" si="94"/>
        <v>-0.19609372638808459</v>
      </c>
      <c r="AM197" s="16">
        <f t="shared" si="95"/>
        <v>3.8452749528764985E-2</v>
      </c>
      <c r="AN197" s="16">
        <v>1.52</v>
      </c>
      <c r="AO197" s="16">
        <f t="shared" si="119"/>
        <v>0.52155273445212647</v>
      </c>
      <c r="AP197" s="16">
        <f t="shared" si="120"/>
        <v>-0.1366030179396942</v>
      </c>
    </row>
    <row r="198" spans="1:42" x14ac:dyDescent="0.3">
      <c r="A198" s="2">
        <v>44561</v>
      </c>
      <c r="B198" s="4">
        <v>1.3075399999999999</v>
      </c>
      <c r="C198" s="6">
        <v>46150</v>
      </c>
      <c r="D198" s="6">
        <v>0.17022200000000001</v>
      </c>
      <c r="E198" s="6">
        <v>3.0409000000000002</v>
      </c>
      <c r="F198" s="6">
        <v>34.158999999999999</v>
      </c>
      <c r="G198" s="6">
        <v>3676.9</v>
      </c>
      <c r="H198" s="6">
        <v>146.22</v>
      </c>
      <c r="I198" s="6">
        <v>5.8862319999999997</v>
      </c>
      <c r="J198" s="10">
        <v>0.82918000000000003</v>
      </c>
      <c r="K198" s="16">
        <f t="shared" si="107"/>
        <v>3928.6943157317824</v>
      </c>
      <c r="L198" s="16">
        <f t="shared" si="108"/>
        <v>5478.9389633589362</v>
      </c>
      <c r="M198" s="16">
        <f t="shared" si="109"/>
        <v>2471.5961279013563</v>
      </c>
      <c r="N198" s="16">
        <f t="shared" si="110"/>
        <v>2836.1952747786941</v>
      </c>
      <c r="O198" s="16">
        <f t="shared" si="111"/>
        <v>2768.0171714512098</v>
      </c>
      <c r="P198" s="16">
        <f t="shared" si="112"/>
        <v>7003.4394480880364</v>
      </c>
      <c r="Q198" s="16">
        <f t="shared" si="113"/>
        <v>3980.5325534206954</v>
      </c>
      <c r="R198" s="16">
        <f t="shared" si="114"/>
        <v>5412.3336976982546</v>
      </c>
      <c r="S198" s="16">
        <f t="shared" si="115"/>
        <v>4434.2699622268347</v>
      </c>
      <c r="T198" s="16">
        <f t="shared" si="116"/>
        <v>38314.017514655803</v>
      </c>
      <c r="U198" s="16">
        <f t="shared" si="117"/>
        <v>-1.7549498884058408</v>
      </c>
      <c r="V198" s="16">
        <f t="shared" si="92"/>
        <v>42349.086596465218</v>
      </c>
      <c r="W198" s="16">
        <f t="shared" si="90"/>
        <v>-9.5281136055156701E-2</v>
      </c>
      <c r="X198" s="17">
        <f t="shared" si="91"/>
        <v>9.0784948879612821E-3</v>
      </c>
      <c r="Y198" s="16">
        <f t="shared" si="96"/>
        <v>2.614112094986824E-5</v>
      </c>
      <c r="Z198" s="16">
        <f t="shared" si="97"/>
        <v>0.92265837514448457</v>
      </c>
      <c r="AA198" s="16">
        <f t="shared" si="98"/>
        <v>3.4031799335610935E-6</v>
      </c>
      <c r="AB198" s="16">
        <f t="shared" si="99"/>
        <v>6.0795489771979703E-5</v>
      </c>
      <c r="AC198" s="16">
        <f t="shared" si="100"/>
        <v>6.8292713838700861E-4</v>
      </c>
      <c r="AD198" s="16">
        <f t="shared" si="101"/>
        <v>7.3510781789138793E-2</v>
      </c>
      <c r="AE198" s="16">
        <f t="shared" si="102"/>
        <v>2.923317608095916E-3</v>
      </c>
      <c r="AF198" s="16">
        <f t="shared" si="103"/>
        <v>1.17681067233878E-4</v>
      </c>
      <c r="AG198" s="16">
        <f t="shared" si="104"/>
        <v>1.6577462004383614E-5</v>
      </c>
      <c r="AH198" s="16">
        <f t="shared" si="105"/>
        <v>50018.513074000002</v>
      </c>
      <c r="AI198" s="16">
        <f t="shared" si="106"/>
        <v>42851.427508163855</v>
      </c>
      <c r="AJ198" s="16">
        <f t="shared" si="118"/>
        <v>-2.2085937271711957</v>
      </c>
      <c r="AK198" s="16">
        <f t="shared" si="93"/>
        <v>54205.609827190914</v>
      </c>
      <c r="AL198" s="16">
        <f t="shared" si="94"/>
        <v>-0.20946507852645746</v>
      </c>
      <c r="AM198" s="16">
        <f t="shared" si="95"/>
        <v>4.3875619122094991E-2</v>
      </c>
      <c r="AN198" s="16">
        <v>1.52</v>
      </c>
      <c r="AO198" s="16">
        <f t="shared" si="119"/>
        <v>-3.2749498884058408</v>
      </c>
      <c r="AP198" s="16">
        <f t="shared" si="120"/>
        <v>-3.7285937271711957</v>
      </c>
    </row>
    <row r="199" spans="1:42" x14ac:dyDescent="0.3">
      <c r="A199" s="2">
        <v>44562</v>
      </c>
      <c r="B199" s="4">
        <v>1.378835</v>
      </c>
      <c r="C199" s="6">
        <v>47738.3</v>
      </c>
      <c r="D199" s="6">
        <v>0.1731182</v>
      </c>
      <c r="E199" s="6">
        <v>3.1486000000000001</v>
      </c>
      <c r="F199" s="6">
        <v>34.886000000000003</v>
      </c>
      <c r="G199" s="6">
        <v>3769.04</v>
      </c>
      <c r="H199" s="6">
        <v>150.80000000000001</v>
      </c>
      <c r="I199" s="6">
        <v>6.1094280000000003</v>
      </c>
      <c r="J199" s="10">
        <v>0.84977000000000003</v>
      </c>
      <c r="K199" s="16">
        <f t="shared" si="107"/>
        <v>4142.9105242149626</v>
      </c>
      <c r="L199" s="16">
        <f t="shared" si="108"/>
        <v>5667.5023166742776</v>
      </c>
      <c r="M199" s="16">
        <f t="shared" si="109"/>
        <v>2513.6484872064275</v>
      </c>
      <c r="N199" s="16">
        <f t="shared" si="110"/>
        <v>2936.6452175895938</v>
      </c>
      <c r="O199" s="16">
        <f t="shared" si="111"/>
        <v>2826.9283949543874</v>
      </c>
      <c r="P199" s="16">
        <f t="shared" si="112"/>
        <v>7178.9397093806556</v>
      </c>
      <c r="Q199" s="16">
        <f t="shared" si="113"/>
        <v>4105.2134390359797</v>
      </c>
      <c r="R199" s="16">
        <f t="shared" si="114"/>
        <v>5617.5602725243007</v>
      </c>
      <c r="S199" s="16">
        <f t="shared" si="115"/>
        <v>4544.3806963524175</v>
      </c>
      <c r="T199" s="16">
        <f t="shared" si="116"/>
        <v>39533.729057933</v>
      </c>
      <c r="U199" s="16">
        <f t="shared" si="117"/>
        <v>3.1338385965117475</v>
      </c>
      <c r="V199" s="16">
        <f t="shared" si="92"/>
        <v>42167.450626237332</v>
      </c>
      <c r="W199" s="16">
        <f t="shared" si="90"/>
        <v>-6.2458638812411017E-2</v>
      </c>
      <c r="X199" s="17">
        <f t="shared" si="91"/>
        <v>3.9010815622992161E-3</v>
      </c>
      <c r="Y199" s="16">
        <f t="shared" si="96"/>
        <v>2.6667505661573405E-5</v>
      </c>
      <c r="Z199" s="16">
        <f t="shared" si="97"/>
        <v>0.92328769252585674</v>
      </c>
      <c r="AA199" s="16">
        <f t="shared" si="98"/>
        <v>3.3482110467324929E-6</v>
      </c>
      <c r="AB199" s="16">
        <f t="shared" si="99"/>
        <v>6.0895834763427109E-5</v>
      </c>
      <c r="AC199" s="16">
        <f t="shared" si="100"/>
        <v>6.7471641096262408E-4</v>
      </c>
      <c r="AD199" s="16">
        <f t="shared" si="101"/>
        <v>7.2895520884439846E-2</v>
      </c>
      <c r="AE199" s="16">
        <f t="shared" si="102"/>
        <v>2.9165635146810674E-3</v>
      </c>
      <c r="AF199" s="16">
        <f t="shared" si="103"/>
        <v>1.181600450952979E-4</v>
      </c>
      <c r="AG199" s="16">
        <f t="shared" si="104"/>
        <v>1.6435067492510147E-5</v>
      </c>
      <c r="AH199" s="16">
        <f t="shared" si="105"/>
        <v>51704.685751200013</v>
      </c>
      <c r="AI199" s="16">
        <f t="shared" si="106"/>
        <v>44351.3953070188</v>
      </c>
      <c r="AJ199" s="16">
        <f t="shared" si="118"/>
        <v>3.4405210958743897</v>
      </c>
      <c r="AK199" s="16">
        <f t="shared" si="93"/>
        <v>54044.259886804408</v>
      </c>
      <c r="AL199" s="16">
        <f t="shared" si="94"/>
        <v>-0.17935049161719105</v>
      </c>
      <c r="AM199" s="16">
        <f t="shared" si="95"/>
        <v>3.2166598843328113E-2</v>
      </c>
      <c r="AN199" s="16">
        <v>1.52</v>
      </c>
      <c r="AO199" s="16">
        <f t="shared" si="119"/>
        <v>1.6138385965117474</v>
      </c>
      <c r="AP199" s="16">
        <f t="shared" si="120"/>
        <v>1.9205210958743897</v>
      </c>
    </row>
    <row r="200" spans="1:42" x14ac:dyDescent="0.3">
      <c r="A200" s="2">
        <v>44563</v>
      </c>
      <c r="B200" s="4">
        <v>1.3779030000000001</v>
      </c>
      <c r="C200" s="6">
        <v>47304.6</v>
      </c>
      <c r="D200" s="6">
        <v>0.174401</v>
      </c>
      <c r="E200" s="6">
        <v>3.2534999999999998</v>
      </c>
      <c r="F200" s="6">
        <v>35.387</v>
      </c>
      <c r="G200" s="6">
        <v>3832</v>
      </c>
      <c r="H200" s="6">
        <v>151.26</v>
      </c>
      <c r="I200" s="6">
        <v>6.29</v>
      </c>
      <c r="J200" s="10">
        <v>0.85894999999999999</v>
      </c>
      <c r="K200" s="16">
        <f t="shared" si="107"/>
        <v>4140.1101945101263</v>
      </c>
      <c r="L200" s="16">
        <f t="shared" si="108"/>
        <v>5616.0133496448343</v>
      </c>
      <c r="M200" s="16">
        <f t="shared" si="109"/>
        <v>2532.2745373813277</v>
      </c>
      <c r="N200" s="16">
        <f t="shared" si="110"/>
        <v>3034.48364842398</v>
      </c>
      <c r="O200" s="16">
        <f t="shared" si="111"/>
        <v>2867.5260881800982</v>
      </c>
      <c r="P200" s="16">
        <f t="shared" si="112"/>
        <v>7298.8604436001406</v>
      </c>
      <c r="Q200" s="16">
        <f t="shared" si="113"/>
        <v>4117.7359733990861</v>
      </c>
      <c r="R200" s="16">
        <f t="shared" si="114"/>
        <v>5783.5944893986552</v>
      </c>
      <c r="S200" s="16">
        <f t="shared" si="115"/>
        <v>4593.4732917517786</v>
      </c>
      <c r="T200" s="16">
        <f t="shared" si="116"/>
        <v>39984.072016290025</v>
      </c>
      <c r="U200" s="16">
        <f t="shared" si="117"/>
        <v>1.1326967476134717</v>
      </c>
      <c r="V200" s="16">
        <f t="shared" si="92"/>
        <v>42026.587490111699</v>
      </c>
      <c r="W200" s="16">
        <f t="shared" si="90"/>
        <v>-4.8600554929715628E-2</v>
      </c>
      <c r="X200" s="17">
        <f t="shared" si="91"/>
        <v>2.3620139394763058E-3</v>
      </c>
      <c r="Y200" s="16">
        <f t="shared" si="96"/>
        <v>2.6841289269748216E-5</v>
      </c>
      <c r="Z200" s="16">
        <f t="shared" si="97"/>
        <v>0.92148464179969958</v>
      </c>
      <c r="AA200" s="16">
        <f t="shared" si="98"/>
        <v>3.3972984237158627E-6</v>
      </c>
      <c r="AB200" s="16">
        <f t="shared" si="99"/>
        <v>6.3377563325666482E-5</v>
      </c>
      <c r="AC200" s="16">
        <f t="shared" si="100"/>
        <v>6.8933205268337477E-4</v>
      </c>
      <c r="AD200" s="16">
        <f t="shared" si="101"/>
        <v>7.4646633675719665E-2</v>
      </c>
      <c r="AE200" s="16">
        <f t="shared" si="102"/>
        <v>2.9465161299032767E-3</v>
      </c>
      <c r="AF200" s="16">
        <f t="shared" si="103"/>
        <v>1.2252800778190937E-4</v>
      </c>
      <c r="AG200" s="16">
        <f t="shared" si="104"/>
        <v>1.6732183193047864E-5</v>
      </c>
      <c r="AH200" s="16">
        <f t="shared" si="105"/>
        <v>51335.201754000002</v>
      </c>
      <c r="AI200" s="16">
        <f t="shared" si="106"/>
        <v>43876.979398995951</v>
      </c>
      <c r="AJ200" s="16">
        <f t="shared" si="118"/>
        <v>-1.0754374248369081</v>
      </c>
      <c r="AK200" s="16">
        <f t="shared" si="93"/>
        <v>53869.481942752507</v>
      </c>
      <c r="AL200" s="16">
        <f t="shared" si="94"/>
        <v>-0.18549468425138491</v>
      </c>
      <c r="AM200" s="16">
        <f t="shared" si="95"/>
        <v>3.4408277885520984E-2</v>
      </c>
      <c r="AN200" s="16">
        <v>1.52</v>
      </c>
      <c r="AO200" s="16">
        <f t="shared" si="119"/>
        <v>-0.3873032523865283</v>
      </c>
      <c r="AP200" s="16">
        <f t="shared" si="120"/>
        <v>-2.5954374248369083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70D4-892F-48BD-A2F5-9F79FF9536B7}">
  <dimension ref="A1:AP200"/>
  <sheetViews>
    <sheetView tabSelected="1" topLeftCell="AN174" workbookViewId="0">
      <selection activeCell="AO2" sqref="AO2:AP200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9.6640625" style="4" bestFit="1" customWidth="1"/>
    <col min="4" max="4" width="11.21875" style="4" bestFit="1" customWidth="1"/>
    <col min="5" max="5" width="9.77734375" style="4" bestFit="1" customWidth="1"/>
    <col min="6" max="6" width="9.5546875" style="4" bestFit="1" customWidth="1"/>
    <col min="7" max="7" width="9.6640625" style="4" bestFit="1" customWidth="1"/>
    <col min="8" max="8" width="9.44140625" style="4" bestFit="1" customWidth="1"/>
    <col min="9" max="9" width="10.77734375" style="4" bestFit="1" customWidth="1"/>
    <col min="10" max="10" width="9.77734375" style="4" bestFit="1" customWidth="1"/>
  </cols>
  <sheetData>
    <row r="1" spans="1:42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7</v>
      </c>
      <c r="I1" s="5" t="s">
        <v>6</v>
      </c>
      <c r="J1" s="5" t="s">
        <v>5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X1" s="15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26</v>
      </c>
      <c r="AD1" s="14" t="s">
        <v>27</v>
      </c>
      <c r="AE1" s="14" t="s">
        <v>28</v>
      </c>
      <c r="AF1" s="14" t="s">
        <v>29</v>
      </c>
      <c r="AG1" s="14" t="s">
        <v>30</v>
      </c>
      <c r="AH1" s="14" t="s">
        <v>31</v>
      </c>
      <c r="AI1" s="14" t="s">
        <v>32</v>
      </c>
      <c r="AJ1" s="14" t="s">
        <v>33</v>
      </c>
      <c r="AM1" s="15" t="s">
        <v>34</v>
      </c>
      <c r="AN1" s="15" t="s">
        <v>35</v>
      </c>
      <c r="AO1" s="15" t="s">
        <v>36</v>
      </c>
      <c r="AP1" s="15" t="s">
        <v>37</v>
      </c>
    </row>
    <row r="2" spans="1:42" x14ac:dyDescent="0.3">
      <c r="A2" s="2">
        <v>44365</v>
      </c>
      <c r="B2" s="7">
        <v>1.4800799999999998</v>
      </c>
      <c r="C2" s="8">
        <v>37529.718999999997</v>
      </c>
      <c r="D2" s="8">
        <v>0.30658799999999997</v>
      </c>
      <c r="E2" s="8">
        <v>4.7750199999999996</v>
      </c>
      <c r="F2" s="8">
        <v>54.92154</v>
      </c>
      <c r="G2" s="8">
        <v>2334.6499999999996</v>
      </c>
      <c r="H2" s="8">
        <v>163.38145</v>
      </c>
      <c r="I2" s="8">
        <v>4.8366899999999999</v>
      </c>
      <c r="J2" s="9">
        <v>0.83254499999999998</v>
      </c>
      <c r="K2" s="16">
        <f>($T$2/9)/B2</f>
        <v>3009.9651455026456</v>
      </c>
      <c r="L2" s="16">
        <f>($T$2/9)/C2</f>
        <v>0.11870563732586316</v>
      </c>
      <c r="M2" s="16">
        <f t="shared" ref="M2:S2" si="0">($T$2/9)/D2</f>
        <v>14530.866219667943</v>
      </c>
      <c r="N2" s="16">
        <f t="shared" si="0"/>
        <v>932.9781262812628</v>
      </c>
      <c r="O2" s="16">
        <f t="shared" si="0"/>
        <v>81.115518839339813</v>
      </c>
      <c r="P2" s="16">
        <f t="shared" si="0"/>
        <v>1.9082043186582811</v>
      </c>
      <c r="Q2" s="16">
        <f t="shared" si="0"/>
        <v>27.267411401695572</v>
      </c>
      <c r="R2" s="16">
        <f t="shared" si="0"/>
        <v>921.08223031774935</v>
      </c>
      <c r="S2" s="16">
        <f t="shared" si="0"/>
        <v>5351.0491475602585</v>
      </c>
      <c r="T2" s="16">
        <f>SUM(B2:J2)</f>
        <v>40094.902912999998</v>
      </c>
      <c r="U2" s="16"/>
      <c r="V2" s="16">
        <v>30</v>
      </c>
      <c r="W2" s="16"/>
      <c r="X2" s="16"/>
      <c r="Y2" s="16">
        <f>B2/$AH2</f>
        <v>3.6914417855345708E-5</v>
      </c>
      <c r="Z2" s="16">
        <f t="shared" ref="Z2:AG17" si="1">C2/$AH2</f>
        <v>0.93602219417849519</v>
      </c>
      <c r="AA2" s="16">
        <f t="shared" si="1"/>
        <v>7.6465579843216106E-6</v>
      </c>
      <c r="AB2" s="16">
        <f t="shared" si="1"/>
        <v>1.19092943319032E-4</v>
      </c>
      <c r="AC2" s="16">
        <f t="shared" si="1"/>
        <v>1.3697885768465784E-3</v>
      </c>
      <c r="AD2" s="16">
        <f t="shared" si="1"/>
        <v>5.8228099593253646E-2</v>
      </c>
      <c r="AE2" s="16">
        <f t="shared" si="1"/>
        <v>4.0748683281392039E-3</v>
      </c>
      <c r="AF2" s="16">
        <f t="shared" si="1"/>
        <v>1.2063104406300474E-4</v>
      </c>
      <c r="AG2" s="16">
        <f>J2/$AH2</f>
        <v>2.0764360043631963E-5</v>
      </c>
      <c r="AH2" s="16">
        <f>SUM(B2:J2)</f>
        <v>40094.902912999998</v>
      </c>
      <c r="AI2" s="16">
        <f>SUMPRODUCT(Y2:AG2,B2:J2)</f>
        <v>35265.33437318592</v>
      </c>
      <c r="AJ2" s="16"/>
      <c r="AK2" s="16">
        <v>30</v>
      </c>
      <c r="AL2" s="16"/>
      <c r="AM2" s="16"/>
      <c r="AN2" s="16">
        <v>1.45</v>
      </c>
      <c r="AO2" s="16"/>
      <c r="AP2" s="16"/>
    </row>
    <row r="3" spans="1:42" x14ac:dyDescent="0.3">
      <c r="A3" s="2">
        <v>44366</v>
      </c>
      <c r="B3" s="4">
        <v>1.4492449999999999</v>
      </c>
      <c r="C3" s="6">
        <v>37079.527999999998</v>
      </c>
      <c r="D3" s="6">
        <v>0.29953999999999997</v>
      </c>
      <c r="E3" s="6">
        <v>4.6692999999999998</v>
      </c>
      <c r="F3" s="6">
        <v>53.291689999999996</v>
      </c>
      <c r="G3" s="6">
        <v>2267.694</v>
      </c>
      <c r="H3" s="6">
        <v>159.59314999999998</v>
      </c>
      <c r="I3" s="6">
        <v>4.6869199999999998</v>
      </c>
      <c r="J3" s="10">
        <v>0.79378099999999996</v>
      </c>
      <c r="K3" s="16">
        <f>K$2*B3</f>
        <v>4362.1769372939816</v>
      </c>
      <c r="L3" s="16">
        <f t="shared" ref="L3:S18" si="2">L$2*C3</f>
        <v>4401.5490029821876</v>
      </c>
      <c r="M3" s="16">
        <f t="shared" si="2"/>
        <v>4352.5756674393351</v>
      </c>
      <c r="N3" s="16">
        <f t="shared" si="2"/>
        <v>4356.3547650451001</v>
      </c>
      <c r="O3" s="16">
        <f t="shared" si="2"/>
        <v>4322.7830841752566</v>
      </c>
      <c r="P3" s="16">
        <f t="shared" si="2"/>
        <v>4327.2234841954723</v>
      </c>
      <c r="Q3" s="16">
        <f t="shared" si="2"/>
        <v>4351.6920779425109</v>
      </c>
      <c r="R3" s="16">
        <f t="shared" si="2"/>
        <v>4317.0387269208659</v>
      </c>
      <c r="S3" s="16">
        <f t="shared" si="2"/>
        <v>4247.5611433995291</v>
      </c>
      <c r="T3" s="16">
        <f>SUM(K3:S3)</f>
        <v>39038.954889394241</v>
      </c>
      <c r="U3" s="16">
        <f>LN(T3/T2)*100</f>
        <v>-2.6689225896552498</v>
      </c>
      <c r="V3" s="16">
        <f>2/(V2+1)</f>
        <v>6.4516129032258063E-2</v>
      </c>
      <c r="W3" s="16"/>
      <c r="X3" s="16"/>
      <c r="Y3" s="16">
        <f t="shared" ref="Y3:AG44" si="3">B3/$AH3</f>
        <v>3.6622985797004997E-5</v>
      </c>
      <c r="Z3" s="16">
        <f t="shared" si="1"/>
        <v>0.93701411928531686</v>
      </c>
      <c r="AA3" s="16">
        <f t="shared" si="1"/>
        <v>7.5694925051560475E-6</v>
      </c>
      <c r="AB3" s="16">
        <f t="shared" si="1"/>
        <v>1.1799503022743251E-4</v>
      </c>
      <c r="AC3" s="16">
        <f t="shared" si="1"/>
        <v>1.3467017695202627E-3</v>
      </c>
      <c r="AD3" s="16">
        <f t="shared" si="1"/>
        <v>5.7305510906681373E-2</v>
      </c>
      <c r="AE3" s="16">
        <f t="shared" si="1"/>
        <v>4.0329810803206405E-3</v>
      </c>
      <c r="AF3" s="16">
        <f t="shared" si="1"/>
        <v>1.1844029449244169E-4</v>
      </c>
      <c r="AG3" s="16">
        <f t="shared" si="1"/>
        <v>2.0059155138663525E-5</v>
      </c>
      <c r="AH3" s="16">
        <f t="shared" ref="AH3:AH66" si="4">SUM(B3:J3)</f>
        <v>39572.005626000006</v>
      </c>
      <c r="AI3" s="16">
        <f t="shared" ref="AI3:AI66" si="5">SUMPRODUCT(Y3:AG3,B3:J3)</f>
        <v>34874.709217192976</v>
      </c>
      <c r="AJ3" s="16">
        <f>LN(AI3/AI2)*100</f>
        <v>-1.1138550096048641</v>
      </c>
      <c r="AK3" s="16">
        <f>2/(AK2+1)</f>
        <v>6.4516129032258063E-2</v>
      </c>
      <c r="AL3" s="16"/>
      <c r="AM3" s="16"/>
      <c r="AN3" s="16">
        <f>AN2</f>
        <v>1.45</v>
      </c>
      <c r="AO3" s="16">
        <f>U3-AN3</f>
        <v>-4.1189225896552495</v>
      </c>
      <c r="AP3" s="16">
        <f>AJ3-AN3</f>
        <v>-2.5638550096048638</v>
      </c>
    </row>
    <row r="4" spans="1:42" x14ac:dyDescent="0.3">
      <c r="A4" s="2">
        <v>44367</v>
      </c>
      <c r="B4" s="4">
        <v>1.4756749999999998</v>
      </c>
      <c r="C4" s="6">
        <v>36862.801999999996</v>
      </c>
      <c r="D4" s="6">
        <v>0.29161100000000001</v>
      </c>
      <c r="E4" s="6">
        <v>4.6692999999999998</v>
      </c>
      <c r="F4" s="6">
        <v>52.754279999999994</v>
      </c>
      <c r="G4" s="6">
        <v>2323.1969999999997</v>
      </c>
      <c r="H4" s="6">
        <v>160.51819999999998</v>
      </c>
      <c r="I4" s="6">
        <v>4.7441849999999999</v>
      </c>
      <c r="J4" s="10">
        <v>0.80170999999999992</v>
      </c>
      <c r="K4" s="16">
        <f t="shared" ref="K4:S45" si="6">K$2*B4</f>
        <v>4441.7303160896163</v>
      </c>
      <c r="L4" s="16">
        <f t="shared" si="2"/>
        <v>4375.8224050271028</v>
      </c>
      <c r="M4" s="16">
        <f t="shared" si="2"/>
        <v>4237.3604291835891</v>
      </c>
      <c r="N4" s="16">
        <f t="shared" si="2"/>
        <v>4356.3547650451001</v>
      </c>
      <c r="O4" s="16">
        <f t="shared" si="2"/>
        <v>4279.1907931958067</v>
      </c>
      <c r="P4" s="16">
        <f t="shared" si="2"/>
        <v>4433.134548493962</v>
      </c>
      <c r="Q4" s="16">
        <f t="shared" si="2"/>
        <v>4376.9157968596492</v>
      </c>
      <c r="R4" s="16">
        <f t="shared" si="2"/>
        <v>4369.7845008400118</v>
      </c>
      <c r="S4" s="16">
        <f t="shared" si="2"/>
        <v>4289.9896120905341</v>
      </c>
      <c r="T4" s="16">
        <f t="shared" ref="T4:T67" si="7">SUM(K4:S4)</f>
        <v>39160.283166825371</v>
      </c>
      <c r="U4" s="16">
        <f t="shared" ref="U4:U67" si="8">LN(T4/T3)*100</f>
        <v>0.31030577228742173</v>
      </c>
      <c r="V4" s="16"/>
      <c r="W4" s="16"/>
      <c r="X4" s="16"/>
      <c r="Y4" s="16">
        <f t="shared" si="3"/>
        <v>3.7442985231078312E-5</v>
      </c>
      <c r="Z4" s="16">
        <f t="shared" si="1"/>
        <v>0.93533694808285306</v>
      </c>
      <c r="AA4" s="16">
        <f t="shared" si="1"/>
        <v>7.3991809620817459E-6</v>
      </c>
      <c r="AB4" s="16">
        <f t="shared" si="1"/>
        <v>1.1847631147744184E-4</v>
      </c>
      <c r="AC4" s="16">
        <f t="shared" si="1"/>
        <v>1.3385587794847579E-3</v>
      </c>
      <c r="AD4" s="16">
        <f t="shared" si="1"/>
        <v>5.8947553465285678E-2</v>
      </c>
      <c r="AE4" s="16">
        <f t="shared" si="1"/>
        <v>4.0729026322999812E-3</v>
      </c>
      <c r="AF4" s="16">
        <f t="shared" si="1"/>
        <v>1.2037640326528761E-4</v>
      </c>
      <c r="AG4" s="16">
        <f t="shared" si="1"/>
        <v>2.0342159140466429E-5</v>
      </c>
      <c r="AH4" s="16">
        <f t="shared" si="4"/>
        <v>39411.253961000002</v>
      </c>
      <c r="AI4" s="16">
        <f t="shared" si="5"/>
        <v>34616.813087543589</v>
      </c>
      <c r="AJ4" s="16">
        <f t="shared" ref="AJ4:AJ67" si="9">LN(AI4/AI3)*100</f>
        <v>-0.74224108236516562</v>
      </c>
      <c r="AK4" s="16"/>
      <c r="AL4" s="16"/>
      <c r="AM4" s="16"/>
      <c r="AN4" s="16">
        <f>AN5</f>
        <v>1.5</v>
      </c>
      <c r="AO4" s="16">
        <f t="shared" ref="AO4:AO67" si="10">U4-AN4</f>
        <v>-1.1896942277125784</v>
      </c>
      <c r="AP4" s="16">
        <f t="shared" ref="AP4:AP67" si="11">AJ4-AN4</f>
        <v>-2.2422410823651657</v>
      </c>
    </row>
    <row r="5" spans="1:42" x14ac:dyDescent="0.3">
      <c r="A5" s="2">
        <v>44368</v>
      </c>
      <c r="B5" s="4">
        <v>1.2289949999999998</v>
      </c>
      <c r="C5" s="6">
        <v>32943.233</v>
      </c>
      <c r="D5" s="6">
        <v>0.18765299999999999</v>
      </c>
      <c r="E5" s="6">
        <v>3.6737699999999998</v>
      </c>
      <c r="F5" s="6">
        <v>41.25723</v>
      </c>
      <c r="G5" s="6">
        <v>1967.2729999999999</v>
      </c>
      <c r="H5" s="6">
        <v>129.85939999999999</v>
      </c>
      <c r="I5" s="6">
        <v>3.6120999999999999</v>
      </c>
      <c r="J5" s="10">
        <v>0.63255799999999995</v>
      </c>
      <c r="K5" s="16">
        <f t="shared" si="6"/>
        <v>3699.2321139970236</v>
      </c>
      <c r="L5" s="16">
        <f t="shared" si="2"/>
        <v>3910.547468839407</v>
      </c>
      <c r="M5" s="16">
        <f t="shared" si="2"/>
        <v>2726.7606387193482</v>
      </c>
      <c r="N5" s="16">
        <f t="shared" si="2"/>
        <v>3427.5470509883148</v>
      </c>
      <c r="O5" s="16">
        <f t="shared" si="2"/>
        <v>3346.6016173239759</v>
      </c>
      <c r="P5" s="16">
        <f t="shared" si="2"/>
        <v>3753.9588345798325</v>
      </c>
      <c r="Q5" s="16">
        <f t="shared" si="2"/>
        <v>3540.9296841773457</v>
      </c>
      <c r="R5" s="16">
        <f t="shared" si="2"/>
        <v>3327.0411241307424</v>
      </c>
      <c r="S5" s="16">
        <f t="shared" si="2"/>
        <v>3384.8489466824217</v>
      </c>
      <c r="T5" s="16">
        <f t="shared" si="7"/>
        <v>31117.467479438412</v>
      </c>
      <c r="U5" s="16">
        <f t="shared" si="8"/>
        <v>-22.989373185496355</v>
      </c>
      <c r="V5" s="16"/>
      <c r="W5" s="16"/>
      <c r="X5" s="16"/>
      <c r="Y5" s="16">
        <f t="shared" si="3"/>
        <v>3.5023125053946907E-5</v>
      </c>
      <c r="Z5" s="16">
        <f t="shared" si="1"/>
        <v>0.93879549472561774</v>
      </c>
      <c r="AA5" s="16">
        <f t="shared" si="1"/>
        <v>5.3476169437209254E-6</v>
      </c>
      <c r="AB5" s="16">
        <f t="shared" si="1"/>
        <v>1.0469278241932516E-4</v>
      </c>
      <c r="AC5" s="16">
        <f t="shared" si="1"/>
        <v>1.1757225421335725E-3</v>
      </c>
      <c r="AD5" s="16">
        <f t="shared" si="1"/>
        <v>5.6062106269149425E-2</v>
      </c>
      <c r="AE5" s="16">
        <f t="shared" si="1"/>
        <v>3.7006513497862179E-3</v>
      </c>
      <c r="AF5" s="16">
        <f t="shared" si="1"/>
        <v>1.0293534962091923E-4</v>
      </c>
      <c r="AG5" s="16">
        <f t="shared" si="1"/>
        <v>1.802623927507805E-5</v>
      </c>
      <c r="AH5" s="16">
        <f t="shared" si="4"/>
        <v>35090.957706000001</v>
      </c>
      <c r="AI5" s="16">
        <f t="shared" si="5"/>
        <v>31037.77807338132</v>
      </c>
      <c r="AJ5" s="16">
        <f t="shared" si="9"/>
        <v>-10.913438135945439</v>
      </c>
      <c r="AK5" s="16"/>
      <c r="AL5" s="16"/>
      <c r="AM5" s="16"/>
      <c r="AN5" s="16">
        <v>1.5</v>
      </c>
      <c r="AO5" s="16">
        <f t="shared" si="10"/>
        <v>-24.489373185496355</v>
      </c>
      <c r="AP5" s="16">
        <f t="shared" si="11"/>
        <v>-12.413438135945439</v>
      </c>
    </row>
    <row r="6" spans="1:42" x14ac:dyDescent="0.3">
      <c r="A6" s="2">
        <v>44369</v>
      </c>
      <c r="B6" s="4">
        <v>1.1849449999999999</v>
      </c>
      <c r="C6" s="6">
        <v>33287.703999999998</v>
      </c>
      <c r="D6" s="6">
        <v>0.19558199999999998</v>
      </c>
      <c r="E6" s="6">
        <v>3.4755449999999999</v>
      </c>
      <c r="F6" s="6">
        <v>37.574649999999998</v>
      </c>
      <c r="G6" s="6">
        <v>1925.866</v>
      </c>
      <c r="H6" s="6">
        <v>122.72329999999999</v>
      </c>
      <c r="I6" s="6">
        <v>3.405065</v>
      </c>
      <c r="J6" s="10">
        <v>0.56295899999999999</v>
      </c>
      <c r="K6" s="16">
        <f t="shared" si="6"/>
        <v>3566.6431493376322</v>
      </c>
      <c r="L6" s="16">
        <f t="shared" si="2"/>
        <v>3951.4381184346839</v>
      </c>
      <c r="M6" s="16">
        <f t="shared" si="2"/>
        <v>2841.9758769750952</v>
      </c>
      <c r="N6" s="16">
        <f t="shared" si="2"/>
        <v>3242.6074619062115</v>
      </c>
      <c r="O6" s="16">
        <f t="shared" si="2"/>
        <v>3047.8872299565996</v>
      </c>
      <c r="P6" s="16">
        <f t="shared" si="2"/>
        <v>3674.9458183571492</v>
      </c>
      <c r="Q6" s="16">
        <f t="shared" si="2"/>
        <v>3346.3467096737058</v>
      </c>
      <c r="R6" s="16">
        <f t="shared" si="2"/>
        <v>3136.3448645769072</v>
      </c>
      <c r="S6" s="16">
        <f t="shared" si="2"/>
        <v>3012.4212770613753</v>
      </c>
      <c r="T6" s="16">
        <f t="shared" si="7"/>
        <v>29820.610506279354</v>
      </c>
      <c r="U6" s="16">
        <f t="shared" si="8"/>
        <v>-4.2569534628680934</v>
      </c>
      <c r="V6" s="16"/>
      <c r="W6" s="16"/>
      <c r="X6" s="16"/>
      <c r="Y6" s="16">
        <f t="shared" si="3"/>
        <v>3.3489396410524317E-5</v>
      </c>
      <c r="Z6" s="16">
        <f t="shared" si="1"/>
        <v>0.94079059775111595</v>
      </c>
      <c r="AA6" s="16">
        <f t="shared" si="1"/>
        <v>5.5276178461980659E-6</v>
      </c>
      <c r="AB6" s="16">
        <f t="shared" si="1"/>
        <v>9.8227263077708875E-5</v>
      </c>
      <c r="AC6" s="16">
        <f t="shared" si="1"/>
        <v>1.0619500051367006E-3</v>
      </c>
      <c r="AD6" s="16">
        <f t="shared" si="1"/>
        <v>5.4429606359409792E-2</v>
      </c>
      <c r="AE6" s="16">
        <f t="shared" si="1"/>
        <v>3.4684557025918498E-3</v>
      </c>
      <c r="AF6" s="16">
        <f t="shared" si="1"/>
        <v>9.6235328718718589E-5</v>
      </c>
      <c r="AG6" s="16">
        <f t="shared" si="1"/>
        <v>1.5910575692434975E-5</v>
      </c>
      <c r="AH6" s="16">
        <f t="shared" si="4"/>
        <v>35382.692046000004</v>
      </c>
      <c r="AI6" s="16">
        <f t="shared" si="5"/>
        <v>31422.049353734685</v>
      </c>
      <c r="AJ6" s="16">
        <f t="shared" si="9"/>
        <v>1.2304745133291859</v>
      </c>
      <c r="AK6" s="16"/>
      <c r="AL6" s="16"/>
      <c r="AM6" s="16"/>
      <c r="AN6" s="16">
        <v>1.48</v>
      </c>
      <c r="AO6" s="16">
        <f t="shared" si="10"/>
        <v>-5.7369534628680938</v>
      </c>
      <c r="AP6" s="16">
        <f t="shared" si="11"/>
        <v>-0.24952548667081409</v>
      </c>
    </row>
    <row r="7" spans="1:42" x14ac:dyDescent="0.3">
      <c r="A7" s="2">
        <v>44370</v>
      </c>
      <c r="B7" s="4">
        <v>1.273045</v>
      </c>
      <c r="C7" s="6">
        <v>34426.837</v>
      </c>
      <c r="D7" s="6">
        <v>0.24051299999999998</v>
      </c>
      <c r="E7" s="6">
        <v>3.7530599999999996</v>
      </c>
      <c r="F7" s="6">
        <v>41.61844</v>
      </c>
      <c r="G7" s="6">
        <v>2010.4419999999998</v>
      </c>
      <c r="H7" s="6">
        <v>131.75354999999999</v>
      </c>
      <c r="I7" s="6">
        <v>3.79711</v>
      </c>
      <c r="J7" s="10">
        <v>0.65193999999999996</v>
      </c>
      <c r="K7" s="16">
        <f t="shared" si="6"/>
        <v>3831.8210786564155</v>
      </c>
      <c r="L7" s="16">
        <f t="shared" si="2"/>
        <v>4086.6596271986068</v>
      </c>
      <c r="M7" s="16">
        <f t="shared" si="2"/>
        <v>3494.8622270909959</v>
      </c>
      <c r="N7" s="16">
        <f t="shared" si="2"/>
        <v>3501.522886621156</v>
      </c>
      <c r="O7" s="16">
        <f t="shared" si="2"/>
        <v>3375.9013538839336</v>
      </c>
      <c r="P7" s="16">
        <f t="shared" si="2"/>
        <v>3836.3341068119917</v>
      </c>
      <c r="Q7" s="16">
        <f t="shared" si="2"/>
        <v>3592.5782514838675</v>
      </c>
      <c r="R7" s="16">
        <f t="shared" si="2"/>
        <v>3497.4505475618294</v>
      </c>
      <c r="S7" s="16">
        <f t="shared" si="2"/>
        <v>3488.5629812604348</v>
      </c>
      <c r="T7" s="16">
        <f t="shared" si="7"/>
        <v>32705.693060569232</v>
      </c>
      <c r="U7" s="16">
        <f t="shared" si="8"/>
        <v>9.2349380286589273</v>
      </c>
      <c r="V7" s="16"/>
      <c r="W7" s="16"/>
      <c r="X7" s="16"/>
      <c r="Y7" s="16">
        <f t="shared" si="3"/>
        <v>3.4763305673289685E-5</v>
      </c>
      <c r="Z7" s="16">
        <f t="shared" si="1"/>
        <v>0.94010082753988988</v>
      </c>
      <c r="AA7" s="16">
        <f t="shared" si="1"/>
        <v>6.5677387188983274E-6</v>
      </c>
      <c r="AB7" s="16">
        <f t="shared" si="1"/>
        <v>1.0248559319599587E-4</v>
      </c>
      <c r="AC7" s="16">
        <f t="shared" si="1"/>
        <v>1.1364834325302455E-3</v>
      </c>
      <c r="AD7" s="16">
        <f t="shared" si="1"/>
        <v>5.4899559547714222E-2</v>
      </c>
      <c r="AE7" s="16">
        <f t="shared" si="1"/>
        <v>3.5978217048030945E-3</v>
      </c>
      <c r="AF7" s="16">
        <f t="shared" si="1"/>
        <v>1.0368847574524466E-4</v>
      </c>
      <c r="AG7" s="16">
        <f t="shared" si="1"/>
        <v>1.7802661728881912E-5</v>
      </c>
      <c r="AH7" s="16">
        <f t="shared" si="4"/>
        <v>36620.366658000006</v>
      </c>
      <c r="AI7" s="16">
        <f t="shared" si="5"/>
        <v>32475.592493818818</v>
      </c>
      <c r="AJ7" s="16">
        <f t="shared" si="9"/>
        <v>3.2978951804901251</v>
      </c>
      <c r="AK7" s="16"/>
      <c r="AL7" s="16"/>
      <c r="AM7" s="16"/>
      <c r="AN7" s="16">
        <v>1.5</v>
      </c>
      <c r="AO7" s="16">
        <f t="shared" si="10"/>
        <v>7.7349380286589273</v>
      </c>
      <c r="AP7" s="16">
        <f t="shared" si="11"/>
        <v>1.7978951804901251</v>
      </c>
    </row>
    <row r="8" spans="1:42" x14ac:dyDescent="0.3">
      <c r="A8" s="2">
        <v>44371</v>
      </c>
      <c r="B8" s="4">
        <v>1.38317</v>
      </c>
      <c r="C8" s="6">
        <v>35326.337999999996</v>
      </c>
      <c r="D8" s="6">
        <v>0.26870499999999997</v>
      </c>
      <c r="E8" s="6">
        <v>3.9953349999999999</v>
      </c>
      <c r="F8" s="6">
        <v>43.944279999999999</v>
      </c>
      <c r="G8" s="6">
        <v>2031.5859999999998</v>
      </c>
      <c r="H8" s="6">
        <v>137.17169999999999</v>
      </c>
      <c r="I8" s="6">
        <v>3.9821199999999997</v>
      </c>
      <c r="J8" s="10">
        <v>0.68718000000000001</v>
      </c>
      <c r="K8" s="16">
        <f t="shared" si="6"/>
        <v>4163.2934903048945</v>
      </c>
      <c r="L8" s="16">
        <f t="shared" si="2"/>
        <v>4193.4354666788577</v>
      </c>
      <c r="M8" s="16">
        <f t="shared" si="2"/>
        <v>3904.5164075558741</v>
      </c>
      <c r="N8" s="16">
        <f t="shared" si="2"/>
        <v>3727.5601621659489</v>
      </c>
      <c r="O8" s="16">
        <f t="shared" si="2"/>
        <v>3564.5630722212236</v>
      </c>
      <c r="P8" s="16">
        <f t="shared" si="2"/>
        <v>3876.6811789257022</v>
      </c>
      <c r="Q8" s="16">
        <f t="shared" si="2"/>
        <v>3740.317176569964</v>
      </c>
      <c r="R8" s="16">
        <f t="shared" si="2"/>
        <v>3667.8599709929158</v>
      </c>
      <c r="S8" s="16">
        <f t="shared" si="2"/>
        <v>3677.1339532204584</v>
      </c>
      <c r="T8" s="16">
        <f t="shared" si="7"/>
        <v>34515.360878635838</v>
      </c>
      <c r="U8" s="16">
        <f t="shared" si="8"/>
        <v>5.3855305343925073</v>
      </c>
      <c r="V8" s="16"/>
      <c r="W8" s="16"/>
      <c r="X8" s="16"/>
      <c r="Y8" s="16">
        <f t="shared" si="3"/>
        <v>3.6836050715499221E-5</v>
      </c>
      <c r="Z8" s="16">
        <f t="shared" si="1"/>
        <v>0.94079742776438702</v>
      </c>
      <c r="AA8" s="16">
        <f t="shared" si="1"/>
        <v>7.1560480689345612E-6</v>
      </c>
      <c r="AB8" s="16">
        <f t="shared" si="1"/>
        <v>1.0640222292661718E-4</v>
      </c>
      <c r="AC8" s="16">
        <f t="shared" si="1"/>
        <v>1.1703071399293637E-3</v>
      </c>
      <c r="AD8" s="16">
        <f t="shared" si="1"/>
        <v>5.4104415891682286E-2</v>
      </c>
      <c r="AE8" s="16">
        <f t="shared" si="1"/>
        <v>3.6531038830593808E-3</v>
      </c>
      <c r="AF8" s="16">
        <f t="shared" si="1"/>
        <v>1.060502861363417E-4</v>
      </c>
      <c r="AG8" s="16">
        <f t="shared" si="1"/>
        <v>1.8300713094324455E-5</v>
      </c>
      <c r="AH8" s="16">
        <f t="shared" si="4"/>
        <v>37549.356490000006</v>
      </c>
      <c r="AI8" s="16">
        <f t="shared" si="5"/>
        <v>33345.399140240355</v>
      </c>
      <c r="AJ8" s="16">
        <f t="shared" si="9"/>
        <v>2.6430999026743089</v>
      </c>
      <c r="AK8" s="16"/>
      <c r="AL8" s="16"/>
      <c r="AM8" s="16"/>
      <c r="AN8" s="16">
        <v>1.49</v>
      </c>
      <c r="AO8" s="16">
        <f t="shared" si="10"/>
        <v>3.8955305343925071</v>
      </c>
      <c r="AP8" s="16">
        <f t="shared" si="11"/>
        <v>1.153099902674309</v>
      </c>
    </row>
    <row r="9" spans="1:42" x14ac:dyDescent="0.3">
      <c r="A9" s="2">
        <v>44372</v>
      </c>
      <c r="B9" s="4">
        <v>1.2950699999999999</v>
      </c>
      <c r="C9" s="6">
        <v>32730.911999999997</v>
      </c>
      <c r="D9" s="6">
        <v>0.24579899999999999</v>
      </c>
      <c r="E9" s="6">
        <v>3.6649599999999998</v>
      </c>
      <c r="F9" s="6">
        <v>40.772679999999994</v>
      </c>
      <c r="G9" s="6">
        <v>1873.8869999999999</v>
      </c>
      <c r="H9" s="6">
        <v>129.6832</v>
      </c>
      <c r="I9" s="6">
        <v>3.6385299999999998</v>
      </c>
      <c r="J9" s="10">
        <v>0.63343899999999997</v>
      </c>
      <c r="K9" s="16">
        <f t="shared" si="6"/>
        <v>3898.1155609861112</v>
      </c>
      <c r="L9" s="16">
        <f t="shared" si="2"/>
        <v>3885.3437692167417</v>
      </c>
      <c r="M9" s="16">
        <f t="shared" si="2"/>
        <v>3571.6723859281606</v>
      </c>
      <c r="N9" s="16">
        <f t="shared" si="2"/>
        <v>3419.3275136957768</v>
      </c>
      <c r="O9" s="16">
        <f t="shared" si="2"/>
        <v>3307.2970926703733</v>
      </c>
      <c r="P9" s="16">
        <f t="shared" si="2"/>
        <v>3575.7592660776104</v>
      </c>
      <c r="Q9" s="16">
        <f t="shared" si="2"/>
        <v>3536.1251662883674</v>
      </c>
      <c r="R9" s="16">
        <f t="shared" si="2"/>
        <v>3351.3853274780404</v>
      </c>
      <c r="S9" s="16">
        <f t="shared" si="2"/>
        <v>3389.5632209814225</v>
      </c>
      <c r="T9" s="16">
        <f t="shared" si="7"/>
        <v>31934.589303322602</v>
      </c>
      <c r="U9" s="16">
        <f t="shared" si="8"/>
        <v>-7.7714741268120902</v>
      </c>
      <c r="V9" s="16"/>
      <c r="W9" s="16"/>
      <c r="X9" s="16"/>
      <c r="Y9" s="16">
        <f t="shared" si="3"/>
        <v>3.7230989008550926E-5</v>
      </c>
      <c r="Z9" s="16">
        <f t="shared" si="1"/>
        <v>0.94095626098345841</v>
      </c>
      <c r="AA9" s="16">
        <f t="shared" si="1"/>
        <v>7.0662897506025224E-6</v>
      </c>
      <c r="AB9" s="16">
        <f t="shared" si="1"/>
        <v>1.053611661738584E-4</v>
      </c>
      <c r="AC9" s="16">
        <f t="shared" si="1"/>
        <v>1.1721429736841747E-3</v>
      </c>
      <c r="AD9" s="16">
        <f t="shared" si="1"/>
        <v>5.3870961647066541E-2</v>
      </c>
      <c r="AE9" s="16">
        <f t="shared" si="1"/>
        <v>3.7281643415365282E-3</v>
      </c>
      <c r="AF9" s="16">
        <f t="shared" si="1"/>
        <v>1.0460135007164307E-4</v>
      </c>
      <c r="AG9" s="16">
        <f t="shared" si="1"/>
        <v>1.8210259249760623E-5</v>
      </c>
      <c r="AH9" s="16">
        <f t="shared" si="4"/>
        <v>34784.732677999993</v>
      </c>
      <c r="AI9" s="16">
        <f t="shared" si="5"/>
        <v>30899.836768727182</v>
      </c>
      <c r="AJ9" s="16">
        <f t="shared" si="9"/>
        <v>-7.6168904706050338</v>
      </c>
      <c r="AK9" s="16"/>
      <c r="AL9" s="16"/>
      <c r="AM9" s="16"/>
      <c r="AN9" s="16">
        <v>1.54</v>
      </c>
      <c r="AO9" s="16">
        <f t="shared" si="10"/>
        <v>-9.3114741268120902</v>
      </c>
      <c r="AP9" s="16">
        <f t="shared" si="11"/>
        <v>-9.1568904706050347</v>
      </c>
    </row>
    <row r="10" spans="1:42" x14ac:dyDescent="0.3">
      <c r="A10" s="2">
        <v>44373</v>
      </c>
      <c r="B10" s="4">
        <v>1.2950699999999999</v>
      </c>
      <c r="C10" s="6">
        <v>33151.148999999998</v>
      </c>
      <c r="D10" s="6">
        <v>0.25372800000000001</v>
      </c>
      <c r="E10" s="6">
        <v>3.6737699999999998</v>
      </c>
      <c r="F10" s="6">
        <v>41.785829999999997</v>
      </c>
      <c r="G10" s="6">
        <v>1880.9349999999999</v>
      </c>
      <c r="H10" s="6">
        <v>130.21179999999998</v>
      </c>
      <c r="I10" s="6">
        <v>3.6605549999999996</v>
      </c>
      <c r="J10" s="10">
        <v>0.63255799999999995</v>
      </c>
      <c r="K10" s="16">
        <f t="shared" si="6"/>
        <v>3898.1155609861112</v>
      </c>
      <c r="L10" s="16">
        <f t="shared" si="2"/>
        <v>3935.2282701296508</v>
      </c>
      <c r="M10" s="16">
        <f t="shared" si="2"/>
        <v>3686.887624183908</v>
      </c>
      <c r="N10" s="16">
        <f t="shared" si="2"/>
        <v>3427.5470509883148</v>
      </c>
      <c r="O10" s="16">
        <f t="shared" si="2"/>
        <v>3389.4792805824504</v>
      </c>
      <c r="P10" s="16">
        <f t="shared" si="2"/>
        <v>3589.208290115514</v>
      </c>
      <c r="Q10" s="16">
        <f t="shared" si="2"/>
        <v>3550.5387199553029</v>
      </c>
      <c r="R10" s="16">
        <f t="shared" si="2"/>
        <v>3371.6721636007887</v>
      </c>
      <c r="S10" s="16">
        <f t="shared" si="2"/>
        <v>3384.8489466824217</v>
      </c>
      <c r="T10" s="16">
        <f t="shared" si="7"/>
        <v>32233.525907224466</v>
      </c>
      <c r="U10" s="16">
        <f t="shared" si="8"/>
        <v>0.93173616072554577</v>
      </c>
      <c r="V10" s="16"/>
      <c r="W10" s="16"/>
      <c r="X10" s="16"/>
      <c r="Y10" s="16">
        <f t="shared" si="3"/>
        <v>3.677755466339268E-5</v>
      </c>
      <c r="Z10" s="16">
        <f t="shared" si="1"/>
        <v>0.94143034314884566</v>
      </c>
      <c r="AA10" s="16">
        <f t="shared" si="1"/>
        <v>7.2053984646646888E-6</v>
      </c>
      <c r="AB10" s="16">
        <f t="shared" si="1"/>
        <v>1.0432816526962414E-4</v>
      </c>
      <c r="AC10" s="16">
        <f t="shared" si="1"/>
        <v>1.1866390596494659E-3</v>
      </c>
      <c r="AD10" s="16">
        <f t="shared" si="1"/>
        <v>5.3415019868260798E-2</v>
      </c>
      <c r="AE10" s="16">
        <f t="shared" si="1"/>
        <v>3.6977704620744477E-3</v>
      </c>
      <c r="AF10" s="16">
        <f t="shared" si="1"/>
        <v>1.0395288409958951E-4</v>
      </c>
      <c r="AG10" s="16">
        <f t="shared" si="1"/>
        <v>1.7963458672323772E-5</v>
      </c>
      <c r="AH10" s="16">
        <f t="shared" si="4"/>
        <v>35213.597310999998</v>
      </c>
      <c r="AI10" s="16">
        <f t="shared" si="5"/>
        <v>31310.499661913866</v>
      </c>
      <c r="AJ10" s="16">
        <f t="shared" si="9"/>
        <v>1.3202592427539752</v>
      </c>
      <c r="AK10" s="16"/>
      <c r="AL10" s="16"/>
      <c r="AM10" s="16"/>
      <c r="AN10" s="16">
        <f>AN9</f>
        <v>1.54</v>
      </c>
      <c r="AO10" s="16">
        <f t="shared" si="10"/>
        <v>-0.60826383927445427</v>
      </c>
      <c r="AP10" s="16">
        <f t="shared" si="11"/>
        <v>-0.21974075724602482</v>
      </c>
    </row>
    <row r="11" spans="1:42" x14ac:dyDescent="0.3">
      <c r="A11" s="2">
        <v>44374</v>
      </c>
      <c r="B11" s="4">
        <v>1.3611449999999998</v>
      </c>
      <c r="C11" s="6">
        <v>35226.784999999996</v>
      </c>
      <c r="D11" s="6">
        <v>0.26870499999999997</v>
      </c>
      <c r="E11" s="6">
        <v>3.8279449999999997</v>
      </c>
      <c r="F11" s="6">
        <v>43.036849999999994</v>
      </c>
      <c r="G11" s="6">
        <v>2009.5609999999999</v>
      </c>
      <c r="H11" s="6">
        <v>134.66084999999998</v>
      </c>
      <c r="I11" s="6">
        <v>3.7706799999999996</v>
      </c>
      <c r="J11" s="10">
        <v>0.658107</v>
      </c>
      <c r="K11" s="16">
        <f t="shared" si="6"/>
        <v>4096.9990079751979</v>
      </c>
      <c r="L11" s="16">
        <f t="shared" si="2"/>
        <v>4181.6179643661562</v>
      </c>
      <c r="M11" s="16">
        <f t="shared" si="2"/>
        <v>3904.5164075558741</v>
      </c>
      <c r="N11" s="16">
        <f t="shared" si="2"/>
        <v>3571.3889536077281</v>
      </c>
      <c r="O11" s="16">
        <f t="shared" si="2"/>
        <v>3490.9564169608411</v>
      </c>
      <c r="P11" s="16">
        <f t="shared" si="2"/>
        <v>3834.6529788072539</v>
      </c>
      <c r="Q11" s="16">
        <f t="shared" si="2"/>
        <v>3671.8527966520169</v>
      </c>
      <c r="R11" s="16">
        <f t="shared" si="2"/>
        <v>3473.106344214531</v>
      </c>
      <c r="S11" s="16">
        <f t="shared" si="2"/>
        <v>3521.562901353439</v>
      </c>
      <c r="T11" s="16">
        <f t="shared" si="7"/>
        <v>33746.653771493038</v>
      </c>
      <c r="U11" s="16">
        <f t="shared" si="8"/>
        <v>4.5874176747513387</v>
      </c>
      <c r="V11" s="16"/>
      <c r="W11" s="16"/>
      <c r="X11" s="16"/>
      <c r="Y11" s="16">
        <f t="shared" si="3"/>
        <v>3.637097947071255E-5</v>
      </c>
      <c r="Z11" s="16">
        <f t="shared" si="1"/>
        <v>0.94129036513685527</v>
      </c>
      <c r="AA11" s="16">
        <f t="shared" si="1"/>
        <v>7.1800315459982709E-6</v>
      </c>
      <c r="AB11" s="16">
        <f t="shared" si="1"/>
        <v>1.0228602317168029E-4</v>
      </c>
      <c r="AC11" s="16">
        <f t="shared" si="1"/>
        <v>1.1499821017115263E-3</v>
      </c>
      <c r="AD11" s="16">
        <f t="shared" si="1"/>
        <v>5.3697219529252646E-2</v>
      </c>
      <c r="AE11" s="16">
        <f t="shared" si="1"/>
        <v>3.5982551534617562E-3</v>
      </c>
      <c r="AF11" s="16">
        <f t="shared" si="1"/>
        <v>1.0075585251433639E-4</v>
      </c>
      <c r="AG11" s="16">
        <f t="shared" si="1"/>
        <v>1.7585192015936749E-5</v>
      </c>
      <c r="AH11" s="16">
        <f t="shared" si="4"/>
        <v>37423.930282000001</v>
      </c>
      <c r="AI11" s="16">
        <f t="shared" si="5"/>
        <v>33267.076023598376</v>
      </c>
      <c r="AJ11" s="16">
        <f t="shared" si="9"/>
        <v>6.0614706140363763</v>
      </c>
      <c r="AK11" s="16"/>
      <c r="AL11" s="16"/>
      <c r="AM11" s="16"/>
      <c r="AN11" s="16">
        <f>AN12</f>
        <v>1.49</v>
      </c>
      <c r="AO11" s="16">
        <f t="shared" si="10"/>
        <v>3.0974176747513384</v>
      </c>
      <c r="AP11" s="16">
        <f t="shared" si="11"/>
        <v>4.5714706140363761</v>
      </c>
    </row>
    <row r="12" spans="1:42" x14ac:dyDescent="0.3">
      <c r="A12" s="2">
        <v>44375</v>
      </c>
      <c r="B12" s="4">
        <v>1.3611449999999998</v>
      </c>
      <c r="C12" s="6">
        <v>35203.879000000001</v>
      </c>
      <c r="D12" s="6">
        <v>0.26253799999999999</v>
      </c>
      <c r="E12" s="6">
        <v>3.9380699999999997</v>
      </c>
      <c r="F12" s="6">
        <v>44.243819999999999</v>
      </c>
      <c r="G12" s="6">
        <v>2127.6149999999998</v>
      </c>
      <c r="H12" s="6">
        <v>140.60759999999999</v>
      </c>
      <c r="I12" s="6">
        <v>3.9556899999999997</v>
      </c>
      <c r="J12" s="10">
        <v>0.658107</v>
      </c>
      <c r="K12" s="16">
        <f t="shared" si="6"/>
        <v>4096.9990079751979</v>
      </c>
      <c r="L12" s="16">
        <f t="shared" si="2"/>
        <v>4178.8988930375699</v>
      </c>
      <c r="M12" s="16">
        <f t="shared" si="2"/>
        <v>3814.9045555791822</v>
      </c>
      <c r="N12" s="16">
        <f t="shared" si="2"/>
        <v>3674.1331697644523</v>
      </c>
      <c r="O12" s="16">
        <f t="shared" si="2"/>
        <v>3588.8604147343594</v>
      </c>
      <c r="P12" s="16">
        <f t="shared" si="2"/>
        <v>4059.9241314421383</v>
      </c>
      <c r="Q12" s="16">
        <f t="shared" si="2"/>
        <v>3834.0052754050503</v>
      </c>
      <c r="R12" s="16">
        <f t="shared" si="2"/>
        <v>3643.5157676456179</v>
      </c>
      <c r="S12" s="16">
        <f t="shared" si="2"/>
        <v>3521.562901353439</v>
      </c>
      <c r="T12" s="16">
        <f t="shared" si="7"/>
        <v>34412.804116937004</v>
      </c>
      <c r="U12" s="16">
        <f t="shared" si="8"/>
        <v>1.9547442935264363</v>
      </c>
      <c r="V12" s="16"/>
      <c r="W12" s="16"/>
      <c r="X12" s="16"/>
      <c r="Y12" s="16">
        <f t="shared" si="3"/>
        <v>3.6271547823155409E-5</v>
      </c>
      <c r="Z12" s="16">
        <f t="shared" si="1"/>
        <v>0.93810665337570698</v>
      </c>
      <c r="AA12" s="16">
        <f t="shared" si="1"/>
        <v>6.9960655348222093E-6</v>
      </c>
      <c r="AB12" s="16">
        <f t="shared" si="1"/>
        <v>1.0494098302233314E-4</v>
      </c>
      <c r="AC12" s="16">
        <f t="shared" si="1"/>
        <v>1.1790013797274208E-3</v>
      </c>
      <c r="AD12" s="16">
        <f t="shared" si="1"/>
        <v>5.6696302908039044E-2</v>
      </c>
      <c r="AE12" s="16">
        <f t="shared" si="1"/>
        <v>3.7468861052269279E-3</v>
      </c>
      <c r="AF12" s="16">
        <f t="shared" si="1"/>
        <v>1.0541051762198563E-4</v>
      </c>
      <c r="AG12" s="16">
        <f t="shared" si="1"/>
        <v>1.7537117297020775E-5</v>
      </c>
      <c r="AH12" s="16">
        <f t="shared" si="4"/>
        <v>37526.520970000012</v>
      </c>
      <c r="AI12" s="16">
        <f t="shared" si="5"/>
        <v>33146.200916217706</v>
      </c>
      <c r="AJ12" s="16">
        <f t="shared" si="9"/>
        <v>-0.36400926567502245</v>
      </c>
      <c r="AK12" s="16"/>
      <c r="AL12" s="16"/>
      <c r="AM12" s="16"/>
      <c r="AN12" s="16">
        <v>1.49</v>
      </c>
      <c r="AO12" s="16">
        <f t="shared" si="10"/>
        <v>0.46474429352643631</v>
      </c>
      <c r="AP12" s="16">
        <f t="shared" si="11"/>
        <v>-1.8540092656750224</v>
      </c>
    </row>
    <row r="13" spans="1:42" x14ac:dyDescent="0.3">
      <c r="A13" s="2">
        <v>44376</v>
      </c>
      <c r="B13" s="4">
        <v>1.40079</v>
      </c>
      <c r="C13" s="6">
        <v>36586.167999999998</v>
      </c>
      <c r="D13" s="6">
        <v>0.26782400000000001</v>
      </c>
      <c r="E13" s="6">
        <v>4.2111799999999997</v>
      </c>
      <c r="F13" s="6">
        <v>58.066709999999993</v>
      </c>
      <c r="G13" s="6">
        <v>2208.6669999999999</v>
      </c>
      <c r="H13" s="6">
        <v>146.95079999999999</v>
      </c>
      <c r="I13" s="6">
        <v>4.3036849999999998</v>
      </c>
      <c r="J13" s="10">
        <v>0.71889599999999998</v>
      </c>
      <c r="K13" s="16">
        <f t="shared" si="6"/>
        <v>4216.3290761686512</v>
      </c>
      <c r="L13" s="16">
        <f t="shared" si="2"/>
        <v>4342.9843897511</v>
      </c>
      <c r="M13" s="16">
        <f t="shared" si="2"/>
        <v>3891.7147144163473</v>
      </c>
      <c r="N13" s="16">
        <f t="shared" si="2"/>
        <v>3928.9388258331278</v>
      </c>
      <c r="O13" s="16">
        <f t="shared" si="2"/>
        <v>4710.1113089434812</v>
      </c>
      <c r="P13" s="16">
        <f t="shared" si="2"/>
        <v>4214.5879078780299</v>
      </c>
      <c r="Q13" s="16">
        <f t="shared" si="2"/>
        <v>4006.9679194082855</v>
      </c>
      <c r="R13" s="16">
        <f t="shared" si="2"/>
        <v>3964.0477783850429</v>
      </c>
      <c r="S13" s="16">
        <f t="shared" si="2"/>
        <v>3846.8478279844794</v>
      </c>
      <c r="T13" s="16">
        <f t="shared" si="7"/>
        <v>37122.529748768546</v>
      </c>
      <c r="U13" s="16">
        <f t="shared" si="8"/>
        <v>7.5795348328307091</v>
      </c>
      <c r="V13" s="16"/>
      <c r="W13" s="16"/>
      <c r="X13" s="16"/>
      <c r="Y13" s="16">
        <f t="shared" si="3"/>
        <v>3.5907790149905995E-5</v>
      </c>
      <c r="Z13" s="16">
        <f t="shared" si="1"/>
        <v>0.9378482448712554</v>
      </c>
      <c r="AA13" s="16">
        <f t="shared" si="1"/>
        <v>6.8653888085354862E-6</v>
      </c>
      <c r="AB13" s="16">
        <f t="shared" si="1"/>
        <v>1.0794920560789348E-4</v>
      </c>
      <c r="AC13" s="16">
        <f t="shared" si="1"/>
        <v>1.4884795275347824E-3</v>
      </c>
      <c r="AD13" s="16">
        <f t="shared" si="1"/>
        <v>5.6616874154600205E-2</v>
      </c>
      <c r="AE13" s="16">
        <f t="shared" si="1"/>
        <v>3.7669304383674963E-3</v>
      </c>
      <c r="AF13" s="16">
        <f t="shared" si="1"/>
        <v>1.1032047476873634E-4</v>
      </c>
      <c r="AG13" s="16">
        <f t="shared" si="1"/>
        <v>1.8428148907121568E-5</v>
      </c>
      <c r="AH13" s="16">
        <f t="shared" si="4"/>
        <v>39010.754884999995</v>
      </c>
      <c r="AI13" s="16">
        <f t="shared" si="5"/>
        <v>34437.962246267853</v>
      </c>
      <c r="AJ13" s="16">
        <f t="shared" si="9"/>
        <v>3.8231402346750807</v>
      </c>
      <c r="AK13" s="16"/>
      <c r="AL13" s="16"/>
      <c r="AM13" s="16"/>
      <c r="AN13" s="16">
        <v>1.49</v>
      </c>
      <c r="AO13" s="16">
        <f t="shared" si="10"/>
        <v>6.0895348328307088</v>
      </c>
      <c r="AP13" s="16">
        <f t="shared" si="11"/>
        <v>2.3331402346750805</v>
      </c>
    </row>
    <row r="14" spans="1:42" x14ac:dyDescent="0.3">
      <c r="A14" s="2">
        <v>44377</v>
      </c>
      <c r="B14" s="4">
        <v>1.4184099999999999</v>
      </c>
      <c r="C14" s="6">
        <v>35833.793999999994</v>
      </c>
      <c r="D14" s="6">
        <v>0.25901399999999997</v>
      </c>
      <c r="E14" s="6">
        <v>4.2287999999999997</v>
      </c>
      <c r="F14" s="6">
        <v>59.026999999999994</v>
      </c>
      <c r="G14" s="6">
        <v>2322.3159999999998</v>
      </c>
      <c r="H14" s="6">
        <v>147.61154999999999</v>
      </c>
      <c r="I14" s="6">
        <v>4.4931000000000001</v>
      </c>
      <c r="J14" s="10">
        <v>0.72153899999999993</v>
      </c>
      <c r="K14" s="16">
        <f t="shared" si="6"/>
        <v>4269.3646620324071</v>
      </c>
      <c r="L14" s="16">
        <f t="shared" si="2"/>
        <v>4253.6733545736906</v>
      </c>
      <c r="M14" s="16">
        <f t="shared" si="2"/>
        <v>3763.6977830210722</v>
      </c>
      <c r="N14" s="16">
        <f t="shared" si="2"/>
        <v>3945.3779004182038</v>
      </c>
      <c r="O14" s="16">
        <f t="shared" si="2"/>
        <v>4788.0057305297105</v>
      </c>
      <c r="P14" s="16">
        <f t="shared" si="2"/>
        <v>4431.4534204892243</v>
      </c>
      <c r="Q14" s="16">
        <f t="shared" si="2"/>
        <v>4024.9848614919561</v>
      </c>
      <c r="R14" s="16">
        <f t="shared" si="2"/>
        <v>4138.5145690406798</v>
      </c>
      <c r="S14" s="16">
        <f t="shared" si="2"/>
        <v>3860.9906508814811</v>
      </c>
      <c r="T14" s="16">
        <f t="shared" si="7"/>
        <v>37476.062932478431</v>
      </c>
      <c r="U14" s="16">
        <f t="shared" si="8"/>
        <v>0.94783512063387887</v>
      </c>
      <c r="V14" s="16"/>
      <c r="W14" s="16"/>
      <c r="X14" s="16"/>
      <c r="Y14" s="16">
        <f t="shared" si="3"/>
        <v>3.6962913088964711E-5</v>
      </c>
      <c r="Z14" s="16">
        <f t="shared" si="1"/>
        <v>0.93380715961524874</v>
      </c>
      <c r="AA14" s="16">
        <f t="shared" si="1"/>
        <v>6.7497493466805114E-6</v>
      </c>
      <c r="AB14" s="16">
        <f t="shared" si="1"/>
        <v>1.1019998933355938E-4</v>
      </c>
      <c r="AC14" s="16">
        <f t="shared" si="1"/>
        <v>1.5382081844475997E-3</v>
      </c>
      <c r="AD14" s="16">
        <f t="shared" si="1"/>
        <v>6.0518160809013025E-2</v>
      </c>
      <c r="AE14" s="16">
        <f t="shared" si="1"/>
        <v>3.8466683776745571E-3</v>
      </c>
      <c r="AF14" s="16">
        <f t="shared" si="1"/>
        <v>1.1708748866690685E-4</v>
      </c>
      <c r="AG14" s="16">
        <f t="shared" si="1"/>
        <v>1.8802873180038569E-5</v>
      </c>
      <c r="AH14" s="16">
        <f t="shared" si="4"/>
        <v>38373.869412999993</v>
      </c>
      <c r="AI14" s="16">
        <f t="shared" si="5"/>
        <v>33603.05535485471</v>
      </c>
      <c r="AJ14" s="16">
        <f t="shared" si="9"/>
        <v>-2.4542513567000714</v>
      </c>
      <c r="AK14" s="16"/>
      <c r="AL14" s="16"/>
      <c r="AM14" s="16"/>
      <c r="AN14" s="16">
        <v>1.45</v>
      </c>
      <c r="AO14" s="16">
        <f t="shared" si="10"/>
        <v>-0.50216487936612109</v>
      </c>
      <c r="AP14" s="16">
        <f t="shared" si="11"/>
        <v>-3.9042513567000716</v>
      </c>
    </row>
    <row r="15" spans="1:42" x14ac:dyDescent="0.3">
      <c r="A15" s="2">
        <v>44378</v>
      </c>
      <c r="B15" s="4">
        <v>1.37436</v>
      </c>
      <c r="C15" s="6">
        <v>34640.92</v>
      </c>
      <c r="D15" s="6">
        <v>0.25196599999999997</v>
      </c>
      <c r="E15" s="6">
        <v>4.0614099999999995</v>
      </c>
      <c r="F15" s="6">
        <v>54.868679999999998</v>
      </c>
      <c r="G15" s="6">
        <v>2180.4749999999999</v>
      </c>
      <c r="H15" s="6">
        <v>141.84099999999998</v>
      </c>
      <c r="I15" s="6">
        <v>4.2948749999999993</v>
      </c>
      <c r="J15" s="10">
        <v>0.68277499999999991</v>
      </c>
      <c r="K15" s="16">
        <f t="shared" si="6"/>
        <v>4136.7756973730156</v>
      </c>
      <c r="L15" s="16">
        <f t="shared" si="2"/>
        <v>4112.0724861542394</v>
      </c>
      <c r="M15" s="16">
        <f t="shared" si="2"/>
        <v>3661.2842379048525</v>
      </c>
      <c r="N15" s="16">
        <f t="shared" si="2"/>
        <v>3789.206691859983</v>
      </c>
      <c r="O15" s="16">
        <f t="shared" si="2"/>
        <v>4450.7014462297075</v>
      </c>
      <c r="P15" s="16">
        <f t="shared" si="2"/>
        <v>4160.7918117264153</v>
      </c>
      <c r="Q15" s="16">
        <f t="shared" si="2"/>
        <v>3867.636900627901</v>
      </c>
      <c r="R15" s="16">
        <f t="shared" si="2"/>
        <v>3955.9330439359433</v>
      </c>
      <c r="S15" s="16">
        <f t="shared" si="2"/>
        <v>3653.5625817254549</v>
      </c>
      <c r="T15" s="16">
        <f t="shared" si="7"/>
        <v>35787.964897537517</v>
      </c>
      <c r="U15" s="16">
        <f t="shared" si="8"/>
        <v>-4.6090746521310155</v>
      </c>
      <c r="V15" s="16"/>
      <c r="W15" s="16"/>
      <c r="X15" s="16"/>
      <c r="Y15" s="16">
        <f t="shared" si="3"/>
        <v>3.7116004597245424E-5</v>
      </c>
      <c r="Z15" s="16">
        <f t="shared" si="1"/>
        <v>0.93551365433569877</v>
      </c>
      <c r="AA15" s="16">
        <f t="shared" si="1"/>
        <v>6.8046008428283274E-6</v>
      </c>
      <c r="AB15" s="16">
        <f t="shared" si="1"/>
        <v>1.0968255204698808E-4</v>
      </c>
      <c r="AC15" s="16">
        <f t="shared" si="1"/>
        <v>1.4817851066131057E-3</v>
      </c>
      <c r="AD15" s="16">
        <f t="shared" si="1"/>
        <v>5.888596883216822E-2</v>
      </c>
      <c r="AE15" s="16">
        <f t="shared" si="1"/>
        <v>3.8305620129208415E-3</v>
      </c>
      <c r="AF15" s="16">
        <f t="shared" si="1"/>
        <v>1.1598751436639194E-4</v>
      </c>
      <c r="AG15" s="16">
        <f t="shared" si="1"/>
        <v>1.8439040745426412E-5</v>
      </c>
      <c r="AH15" s="16">
        <f t="shared" si="4"/>
        <v>37028.770066000005</v>
      </c>
      <c r="AI15" s="16">
        <f t="shared" si="5"/>
        <v>32536.078684911918</v>
      </c>
      <c r="AJ15" s="16">
        <f t="shared" si="9"/>
        <v>-3.2267409017813233</v>
      </c>
      <c r="AK15" s="16"/>
      <c r="AL15" s="16"/>
      <c r="AM15" s="16"/>
      <c r="AN15" s="16">
        <v>1.48</v>
      </c>
      <c r="AO15" s="16">
        <f t="shared" si="10"/>
        <v>-6.089074652131016</v>
      </c>
      <c r="AP15" s="16">
        <f t="shared" si="11"/>
        <v>-4.7067409017813233</v>
      </c>
    </row>
    <row r="16" spans="1:42" x14ac:dyDescent="0.3">
      <c r="A16" s="2">
        <v>44379</v>
      </c>
      <c r="B16" s="4">
        <v>1.4360299999999999</v>
      </c>
      <c r="C16" s="6">
        <v>34748.401999999995</v>
      </c>
      <c r="D16" s="6">
        <v>0.251085</v>
      </c>
      <c r="E16" s="6">
        <v>4.03498</v>
      </c>
      <c r="F16" s="6">
        <v>55.326799999999999</v>
      </c>
      <c r="G16" s="6">
        <v>2209.5479999999998</v>
      </c>
      <c r="H16" s="6">
        <v>140.82784999999998</v>
      </c>
      <c r="I16" s="6">
        <v>4.2684449999999998</v>
      </c>
      <c r="J16" s="10">
        <v>0.6730839999999999</v>
      </c>
      <c r="K16" s="16">
        <f t="shared" si="6"/>
        <v>4322.4002478961638</v>
      </c>
      <c r="L16" s="16">
        <f t="shared" si="2"/>
        <v>4124.831205465297</v>
      </c>
      <c r="M16" s="16">
        <f t="shared" si="2"/>
        <v>3648.4825447653257</v>
      </c>
      <c r="N16" s="16">
        <f t="shared" si="2"/>
        <v>3764.5480799823699</v>
      </c>
      <c r="O16" s="16">
        <f t="shared" si="2"/>
        <v>4487.8620877203857</v>
      </c>
      <c r="P16" s="16">
        <f t="shared" si="2"/>
        <v>4216.2690358827676</v>
      </c>
      <c r="Q16" s="16">
        <f t="shared" si="2"/>
        <v>3840.0109227662733</v>
      </c>
      <c r="R16" s="16">
        <f t="shared" si="2"/>
        <v>3931.5888405886453</v>
      </c>
      <c r="S16" s="16">
        <f t="shared" si="2"/>
        <v>3601.7055644364486</v>
      </c>
      <c r="T16" s="16">
        <f t="shared" si="7"/>
        <v>35937.698529503679</v>
      </c>
      <c r="U16" s="16">
        <f t="shared" si="8"/>
        <v>0.41751820011612223</v>
      </c>
      <c r="V16" s="16"/>
      <c r="W16" s="16"/>
      <c r="X16" s="16"/>
      <c r="Y16" s="16">
        <f t="shared" si="3"/>
        <v>3.8639552099794153E-5</v>
      </c>
      <c r="Z16" s="16">
        <f t="shared" si="1"/>
        <v>0.9349823398282705</v>
      </c>
      <c r="AA16" s="16">
        <f t="shared" si="1"/>
        <v>6.7559953057922295E-6</v>
      </c>
      <c r="AB16" s="16">
        <f t="shared" si="1"/>
        <v>1.0857002982641548E-4</v>
      </c>
      <c r="AC16" s="16">
        <f t="shared" si="1"/>
        <v>1.4886894919429895E-3</v>
      </c>
      <c r="AD16" s="16">
        <f t="shared" si="1"/>
        <v>5.9452758690971615E-2</v>
      </c>
      <c r="AE16" s="16">
        <f t="shared" si="1"/>
        <v>3.7892836829153957E-3</v>
      </c>
      <c r="AF16" s="16">
        <f t="shared" si="1"/>
        <v>1.148519201984679E-4</v>
      </c>
      <c r="AG16" s="16">
        <f t="shared" si="1"/>
        <v>1.8110808468860571E-5</v>
      </c>
      <c r="AH16" s="16">
        <f t="shared" si="4"/>
        <v>37164.768274000002</v>
      </c>
      <c r="AI16" s="16">
        <f t="shared" si="5"/>
        <v>32621.122930104342</v>
      </c>
      <c r="AJ16" s="16">
        <f t="shared" si="9"/>
        <v>0.26104341923233437</v>
      </c>
      <c r="AK16" s="16"/>
      <c r="AL16" s="16"/>
      <c r="AM16" s="16"/>
      <c r="AN16" s="16">
        <v>1.44</v>
      </c>
      <c r="AO16" s="16">
        <f t="shared" si="10"/>
        <v>-1.0224817998838778</v>
      </c>
      <c r="AP16" s="16">
        <f t="shared" si="11"/>
        <v>-1.1789565807676656</v>
      </c>
    </row>
    <row r="17" spans="1:42" x14ac:dyDescent="0.3">
      <c r="A17" s="2">
        <v>44380</v>
      </c>
      <c r="B17" s="4">
        <v>1.4448399999999999</v>
      </c>
      <c r="C17" s="6">
        <v>35503.418999999994</v>
      </c>
      <c r="D17" s="6">
        <v>0.25196599999999997</v>
      </c>
      <c r="E17" s="6">
        <v>4.1495099999999994</v>
      </c>
      <c r="F17" s="6">
        <v>58.207669999999993</v>
      </c>
      <c r="G17" s="6">
        <v>2278.2660000000001</v>
      </c>
      <c r="H17" s="6">
        <v>143.8673</v>
      </c>
      <c r="I17" s="6">
        <v>4.7045399999999997</v>
      </c>
      <c r="J17" s="10">
        <v>0.68982299999999996</v>
      </c>
      <c r="K17" s="16">
        <f t="shared" si="6"/>
        <v>4348.9180408280417</v>
      </c>
      <c r="L17" s="16">
        <f t="shared" si="2"/>
        <v>4214.455979642159</v>
      </c>
      <c r="M17" s="16">
        <f t="shared" si="2"/>
        <v>3661.2842379048525</v>
      </c>
      <c r="N17" s="16">
        <f t="shared" si="2"/>
        <v>3871.4020647853622</v>
      </c>
      <c r="O17" s="16">
        <f t="shared" si="2"/>
        <v>4721.5453524790746</v>
      </c>
      <c r="P17" s="16">
        <f t="shared" si="2"/>
        <v>4347.3970202523278</v>
      </c>
      <c r="Q17" s="16">
        <f t="shared" si="2"/>
        <v>3922.8888563511573</v>
      </c>
      <c r="R17" s="16">
        <f t="shared" si="2"/>
        <v>4333.2681958190642</v>
      </c>
      <c r="S17" s="16">
        <f t="shared" si="2"/>
        <v>3691.27677611746</v>
      </c>
      <c r="T17" s="16">
        <f t="shared" si="7"/>
        <v>37112.436524179502</v>
      </c>
      <c r="U17" s="16">
        <f t="shared" si="8"/>
        <v>3.2165286884582112</v>
      </c>
      <c r="V17" s="16"/>
      <c r="W17" s="16"/>
      <c r="X17" s="16"/>
      <c r="Y17" s="16">
        <f t="shared" si="3"/>
        <v>3.8027108180560776E-5</v>
      </c>
      <c r="Z17" s="16">
        <f t="shared" si="1"/>
        <v>0.93442343449293808</v>
      </c>
      <c r="AA17" s="16">
        <f t="shared" si="1"/>
        <v>6.6315566705124277E-6</v>
      </c>
      <c r="AB17" s="16">
        <f t="shared" si="1"/>
        <v>1.0921199971368368E-4</v>
      </c>
      <c r="AC17" s="16">
        <f t="shared" si="1"/>
        <v>1.5319823399327136E-3</v>
      </c>
      <c r="AD17" s="16">
        <f t="shared" si="1"/>
        <v>5.9962257167640351E-2</v>
      </c>
      <c r="AE17" s="16">
        <f t="shared" si="1"/>
        <v>3.7864797352960824E-3</v>
      </c>
      <c r="AF17" s="16">
        <f t="shared" si="1"/>
        <v>1.2381997419767959E-4</v>
      </c>
      <c r="AG17" s="16">
        <f t="shared" si="1"/>
        <v>1.81556254301092E-5</v>
      </c>
      <c r="AH17" s="16">
        <f t="shared" si="4"/>
        <v>37995.000649000001</v>
      </c>
      <c r="AI17" s="16">
        <f t="shared" si="5"/>
        <v>33312.471718579109</v>
      </c>
      <c r="AJ17" s="16">
        <f t="shared" si="9"/>
        <v>2.0971831762770532</v>
      </c>
      <c r="AK17" s="16"/>
      <c r="AL17" s="16"/>
      <c r="AM17" s="16"/>
      <c r="AN17" s="16">
        <f>AN16</f>
        <v>1.44</v>
      </c>
      <c r="AO17" s="16">
        <f t="shared" si="10"/>
        <v>1.7765286884582112</v>
      </c>
      <c r="AP17" s="16">
        <f t="shared" si="11"/>
        <v>0.65718317627705325</v>
      </c>
    </row>
    <row r="18" spans="1:42" x14ac:dyDescent="0.3">
      <c r="A18" s="2">
        <v>44381</v>
      </c>
      <c r="B18" s="4">
        <v>1.4888899999999998</v>
      </c>
      <c r="C18" s="6">
        <v>36075.187999999995</v>
      </c>
      <c r="D18" s="6">
        <v>0.25196599999999997</v>
      </c>
      <c r="E18" s="6">
        <v>4.1495099999999994</v>
      </c>
      <c r="F18" s="6">
        <v>58.057899999999997</v>
      </c>
      <c r="G18" s="6">
        <v>2373.4139999999998</v>
      </c>
      <c r="H18" s="6">
        <v>147.87584999999999</v>
      </c>
      <c r="I18" s="6">
        <v>4.6428699999999994</v>
      </c>
      <c r="J18" s="10">
        <v>0.7109669999999999</v>
      </c>
      <c r="K18" s="16">
        <f t="shared" si="6"/>
        <v>4481.5070054874332</v>
      </c>
      <c r="L18" s="16">
        <f t="shared" si="2"/>
        <v>4282.3281831903305</v>
      </c>
      <c r="M18" s="16">
        <f t="shared" si="2"/>
        <v>3661.2842379048525</v>
      </c>
      <c r="N18" s="16">
        <f t="shared" si="2"/>
        <v>3871.4020647853622</v>
      </c>
      <c r="O18" s="16">
        <f t="shared" si="2"/>
        <v>4709.3966812225062</v>
      </c>
      <c r="P18" s="16">
        <f t="shared" si="2"/>
        <v>4528.9588447640253</v>
      </c>
      <c r="Q18" s="16">
        <f t="shared" si="2"/>
        <v>4032.1916383254238</v>
      </c>
      <c r="R18" s="16">
        <f t="shared" si="2"/>
        <v>4276.4650546753683</v>
      </c>
      <c r="S18" s="16">
        <f t="shared" si="2"/>
        <v>3804.4193592934739</v>
      </c>
      <c r="T18" s="16">
        <f t="shared" si="7"/>
        <v>37647.953069648778</v>
      </c>
      <c r="U18" s="16">
        <f t="shared" si="8"/>
        <v>1.4326455701813994</v>
      </c>
      <c r="V18" s="16"/>
      <c r="W18" s="16"/>
      <c r="X18" s="16"/>
      <c r="Y18" s="16">
        <f t="shared" si="3"/>
        <v>3.8506658906397672E-5</v>
      </c>
      <c r="Z18" s="16">
        <f t="shared" si="3"/>
        <v>0.9330003957983265</v>
      </c>
      <c r="AA18" s="16">
        <f t="shared" si="3"/>
        <v>6.5165115072365286E-6</v>
      </c>
      <c r="AB18" s="16">
        <f t="shared" si="3"/>
        <v>1.073173748219722E-4</v>
      </c>
      <c r="AC18" s="16">
        <f t="shared" si="3"/>
        <v>1.5015318472968086E-3</v>
      </c>
      <c r="AD18" s="16">
        <f t="shared" si="3"/>
        <v>6.1382804197535695E-2</v>
      </c>
      <c r="AE18" s="16">
        <f t="shared" si="3"/>
        <v>3.8244631345792004E-3</v>
      </c>
      <c r="AF18" s="16">
        <f t="shared" si="3"/>
        <v>1.2007697777320457E-4</v>
      </c>
      <c r="AG18" s="16">
        <f t="shared" si="3"/>
        <v>1.8387499252936639E-5</v>
      </c>
      <c r="AH18" s="16">
        <f t="shared" si="4"/>
        <v>38665.779952999997</v>
      </c>
      <c r="AI18" s="16">
        <f t="shared" si="5"/>
        <v>33804.505285726722</v>
      </c>
      <c r="AJ18" s="16">
        <f t="shared" si="9"/>
        <v>1.466223313097426</v>
      </c>
      <c r="AK18" s="16"/>
      <c r="AL18" s="16"/>
      <c r="AM18" s="16"/>
      <c r="AN18">
        <f>(AN17+AN20)/2</f>
        <v>1.405</v>
      </c>
      <c r="AO18" s="16">
        <f t="shared" si="10"/>
        <v>2.7645570181399348E-2</v>
      </c>
      <c r="AP18" s="16">
        <f t="shared" si="11"/>
        <v>6.1223313097426013E-2</v>
      </c>
    </row>
    <row r="19" spans="1:42" x14ac:dyDescent="0.3">
      <c r="A19" s="2">
        <v>44382</v>
      </c>
      <c r="B19" s="4">
        <v>1.4492449999999999</v>
      </c>
      <c r="C19" s="6">
        <v>34804.786</v>
      </c>
      <c r="D19" s="6">
        <v>0.23875099999999999</v>
      </c>
      <c r="E19" s="6">
        <v>3.933665</v>
      </c>
      <c r="F19" s="6">
        <v>55.503</v>
      </c>
      <c r="G19" s="6">
        <v>2267.694</v>
      </c>
      <c r="H19" s="6">
        <v>142.0172</v>
      </c>
      <c r="I19" s="6">
        <v>4.56358</v>
      </c>
      <c r="J19" s="10">
        <v>0.67484599999999995</v>
      </c>
      <c r="K19" s="16">
        <f t="shared" si="6"/>
        <v>4362.1769372939816</v>
      </c>
      <c r="L19" s="16">
        <f t="shared" si="6"/>
        <v>4131.5243041202793</v>
      </c>
      <c r="M19" s="16">
        <f t="shared" si="6"/>
        <v>3469.2588408119409</v>
      </c>
      <c r="N19" s="16">
        <f t="shared" si="6"/>
        <v>3670.0234011181838</v>
      </c>
      <c r="O19" s="16">
        <f t="shared" si="6"/>
        <v>4502.154642139878</v>
      </c>
      <c r="P19" s="16">
        <f t="shared" si="6"/>
        <v>4327.2234841954723</v>
      </c>
      <c r="Q19" s="16">
        <f t="shared" si="6"/>
        <v>3872.4414185168803</v>
      </c>
      <c r="R19" s="16">
        <f t="shared" si="6"/>
        <v>4203.4324446334749</v>
      </c>
      <c r="S19" s="16">
        <f t="shared" si="6"/>
        <v>3611.1341130344499</v>
      </c>
      <c r="T19" s="16">
        <f t="shared" si="7"/>
        <v>36149.369585864537</v>
      </c>
      <c r="U19" s="16">
        <f t="shared" si="8"/>
        <v>-4.0619075817145536</v>
      </c>
      <c r="V19" s="16"/>
      <c r="W19" s="16"/>
      <c r="X19" s="16"/>
      <c r="Y19" s="16">
        <f t="shared" si="3"/>
        <v>3.8873700575663967E-5</v>
      </c>
      <c r="Z19" s="16">
        <f t="shared" si="3"/>
        <v>0.93358323096789098</v>
      </c>
      <c r="AA19" s="16">
        <f t="shared" si="3"/>
        <v>6.4041172376929695E-6</v>
      </c>
      <c r="AB19" s="16">
        <f t="shared" si="3"/>
        <v>1.0551433013394505E-4</v>
      </c>
      <c r="AC19" s="16">
        <f t="shared" si="3"/>
        <v>1.4887800220467053E-3</v>
      </c>
      <c r="AD19" s="16">
        <f t="shared" si="3"/>
        <v>6.0827298043622524E-2</v>
      </c>
      <c r="AE19" s="16">
        <f t="shared" si="3"/>
        <v>3.8093863421258551E-3</v>
      </c>
      <c r="AF19" s="16">
        <f t="shared" si="3"/>
        <v>1.224108018127291E-4</v>
      </c>
      <c r="AG19" s="16">
        <f t="shared" si="3"/>
        <v>1.8101674553774222E-5</v>
      </c>
      <c r="AH19" s="16">
        <f t="shared" si="4"/>
        <v>37280.860287000003</v>
      </c>
      <c r="AI19" s="16">
        <f t="shared" si="5"/>
        <v>32631.726939747208</v>
      </c>
      <c r="AJ19" s="16">
        <f t="shared" si="9"/>
        <v>-3.5309051970711867</v>
      </c>
      <c r="AK19" s="16"/>
      <c r="AL19" s="16"/>
      <c r="AM19" s="16"/>
      <c r="AN19" s="16">
        <f>AN20</f>
        <v>1.37</v>
      </c>
      <c r="AO19" s="16">
        <f t="shared" si="10"/>
        <v>-5.4319075817145537</v>
      </c>
      <c r="AP19" s="16">
        <f t="shared" si="11"/>
        <v>-4.9009051970711868</v>
      </c>
    </row>
    <row r="20" spans="1:42" x14ac:dyDescent="0.3">
      <c r="A20" s="2">
        <v>44383</v>
      </c>
      <c r="B20" s="4">
        <v>1.4580549999999999</v>
      </c>
      <c r="C20" s="6">
        <v>35076.133999999998</v>
      </c>
      <c r="D20" s="6">
        <v>0.24051299999999998</v>
      </c>
      <c r="E20" s="6">
        <v>3.9821199999999997</v>
      </c>
      <c r="F20" s="6">
        <v>56.216609999999996</v>
      </c>
      <c r="G20" s="6">
        <v>2382.2239999999997</v>
      </c>
      <c r="H20" s="6">
        <v>142.63389999999998</v>
      </c>
      <c r="I20" s="6">
        <v>4.673705</v>
      </c>
      <c r="J20" s="10">
        <v>0.68277499999999991</v>
      </c>
      <c r="K20" s="16">
        <f t="shared" si="6"/>
        <v>4388.6947302258595</v>
      </c>
      <c r="L20" s="16">
        <f t="shared" si="6"/>
        <v>4163.7348413973777</v>
      </c>
      <c r="M20" s="16">
        <f t="shared" si="6"/>
        <v>3494.8622270909959</v>
      </c>
      <c r="N20" s="16">
        <f t="shared" si="6"/>
        <v>3715.2308562271419</v>
      </c>
      <c r="O20" s="16">
        <f t="shared" si="6"/>
        <v>4560.0394875388183</v>
      </c>
      <c r="P20" s="16">
        <f t="shared" si="6"/>
        <v>4545.7701248114045</v>
      </c>
      <c r="Q20" s="16">
        <f t="shared" si="6"/>
        <v>3889.2572311283056</v>
      </c>
      <c r="R20" s="16">
        <f t="shared" si="6"/>
        <v>4304.8666252472167</v>
      </c>
      <c r="S20" s="16">
        <f t="shared" si="6"/>
        <v>3653.5625817254549</v>
      </c>
      <c r="T20" s="16">
        <f t="shared" si="7"/>
        <v>36716.018705392577</v>
      </c>
      <c r="U20" s="16">
        <f t="shared" si="8"/>
        <v>1.5553627207533762</v>
      </c>
      <c r="V20" s="16"/>
      <c r="W20" s="16"/>
      <c r="X20" s="16"/>
      <c r="Y20" s="16">
        <f t="shared" si="3"/>
        <v>3.8707802122347608E-5</v>
      </c>
      <c r="Z20" s="16">
        <f t="shared" si="3"/>
        <v>0.93118576054329172</v>
      </c>
      <c r="AA20" s="16">
        <f t="shared" si="3"/>
        <v>6.385033220181811E-6</v>
      </c>
      <c r="AB20" s="16">
        <f t="shared" si="3"/>
        <v>1.0571556833414574E-4</v>
      </c>
      <c r="AC20" s="16">
        <f t="shared" si="3"/>
        <v>1.4924138087172212E-3</v>
      </c>
      <c r="AD20" s="16">
        <f t="shared" si="3"/>
        <v>6.3242233799896033E-2</v>
      </c>
      <c r="AE20" s="16">
        <f t="shared" si="3"/>
        <v>3.7865819719686273E-3</v>
      </c>
      <c r="AF20" s="16">
        <f t="shared" si="3"/>
        <v>1.2407546239217771E-4</v>
      </c>
      <c r="AG20" s="16">
        <f t="shared" si="3"/>
        <v>1.8126010057292688E-5</v>
      </c>
      <c r="AH20" s="16">
        <f t="shared" si="4"/>
        <v>37668.245678000007</v>
      </c>
      <c r="AI20" s="16">
        <f t="shared" si="5"/>
        <v>32813.678747493475</v>
      </c>
      <c r="AJ20" s="16">
        <f t="shared" si="9"/>
        <v>0.55604293270048755</v>
      </c>
      <c r="AK20" s="16"/>
      <c r="AL20" s="16"/>
      <c r="AM20" s="16"/>
      <c r="AN20" s="16">
        <v>1.37</v>
      </c>
      <c r="AO20" s="16">
        <f t="shared" si="10"/>
        <v>0.18536272075337612</v>
      </c>
      <c r="AP20" s="16">
        <f t="shared" si="11"/>
        <v>-0.81395706729951256</v>
      </c>
    </row>
    <row r="21" spans="1:42" x14ac:dyDescent="0.3">
      <c r="A21" s="2">
        <v>44384</v>
      </c>
      <c r="B21" s="4">
        <v>1.4492449999999999</v>
      </c>
      <c r="C21" s="6">
        <v>35013.582999999999</v>
      </c>
      <c r="D21" s="6">
        <v>0.23258399999999999</v>
      </c>
      <c r="E21" s="6">
        <v>3.9556899999999997</v>
      </c>
      <c r="F21" s="6">
        <v>54.886299999999999</v>
      </c>
      <c r="G21" s="6">
        <v>2393.6769999999997</v>
      </c>
      <c r="H21" s="6">
        <v>142.0172</v>
      </c>
      <c r="I21" s="6">
        <v>4.6648949999999996</v>
      </c>
      <c r="J21" s="10">
        <v>0.67396499999999993</v>
      </c>
      <c r="K21" s="16">
        <f t="shared" si="6"/>
        <v>4362.1769372939816</v>
      </c>
      <c r="L21" s="16">
        <f t="shared" si="6"/>
        <v>4156.309685077008</v>
      </c>
      <c r="M21" s="16">
        <f t="shared" si="6"/>
        <v>3379.6469888352485</v>
      </c>
      <c r="N21" s="16">
        <f t="shared" si="6"/>
        <v>3690.5722443495283</v>
      </c>
      <c r="O21" s="16">
        <f t="shared" si="6"/>
        <v>4452.1307016716564</v>
      </c>
      <c r="P21" s="16">
        <f t="shared" si="6"/>
        <v>4567.6247888729977</v>
      </c>
      <c r="Q21" s="16">
        <f t="shared" si="6"/>
        <v>3872.4414185168803</v>
      </c>
      <c r="R21" s="16">
        <f t="shared" si="6"/>
        <v>4296.7518907981166</v>
      </c>
      <c r="S21" s="16">
        <f t="shared" si="6"/>
        <v>3606.419838735449</v>
      </c>
      <c r="T21" s="16">
        <f t="shared" si="7"/>
        <v>36384.07449415086</v>
      </c>
      <c r="U21" s="16">
        <f t="shared" si="8"/>
        <v>-0.9081971809717293</v>
      </c>
      <c r="V21" s="16"/>
      <c r="W21" s="16"/>
      <c r="X21" s="16"/>
      <c r="Y21" s="16">
        <f t="shared" si="3"/>
        <v>3.8528236360729113E-5</v>
      </c>
      <c r="Z21" s="16">
        <f t="shared" si="3"/>
        <v>0.93083750619115946</v>
      </c>
      <c r="AA21" s="16">
        <f t="shared" si="3"/>
        <v>6.1832549539407208E-6</v>
      </c>
      <c r="AB21" s="16">
        <f t="shared" si="3"/>
        <v>1.0516217705755241E-4</v>
      </c>
      <c r="AC21" s="16">
        <f t="shared" si="3"/>
        <v>1.4591544834488899E-3</v>
      </c>
      <c r="AD21" s="16">
        <f t="shared" si="3"/>
        <v>6.3635998900973254E-2</v>
      </c>
      <c r="AE21" s="16">
        <f t="shared" si="3"/>
        <v>3.7755329491486527E-3</v>
      </c>
      <c r="AF21" s="16">
        <f t="shared" si="3"/>
        <v>1.240164203830156E-4</v>
      </c>
      <c r="AG21" s="16">
        <f t="shared" si="3"/>
        <v>1.7917386514260042E-5</v>
      </c>
      <c r="AH21" s="16">
        <f t="shared" si="4"/>
        <v>37615.139879000009</v>
      </c>
      <c r="AI21" s="16">
        <f t="shared" si="5"/>
        <v>32744.89765155036</v>
      </c>
      <c r="AJ21" s="16">
        <f t="shared" si="9"/>
        <v>-0.2098310395297476</v>
      </c>
      <c r="AK21" s="16"/>
      <c r="AL21" s="16"/>
      <c r="AM21" s="16"/>
      <c r="AN21" s="16">
        <v>1.33</v>
      </c>
      <c r="AO21" s="16">
        <f t="shared" si="10"/>
        <v>-2.2381971809717296</v>
      </c>
      <c r="AP21" s="16">
        <f t="shared" si="11"/>
        <v>-1.5398310395297476</v>
      </c>
    </row>
    <row r="22" spans="1:42" x14ac:dyDescent="0.3">
      <c r="A22" s="2">
        <v>44385</v>
      </c>
      <c r="B22" s="4">
        <v>1.39198</v>
      </c>
      <c r="C22" s="6">
        <v>34431.241999999998</v>
      </c>
      <c r="D22" s="6">
        <v>0.21672599999999997</v>
      </c>
      <c r="E22" s="6">
        <v>3.7706799999999996</v>
      </c>
      <c r="F22" s="6">
        <v>51.811609999999995</v>
      </c>
      <c r="G22" s="6">
        <v>2219.239</v>
      </c>
      <c r="H22" s="6">
        <v>138.62535</v>
      </c>
      <c r="I22" s="6">
        <v>4.2772549999999994</v>
      </c>
      <c r="J22" s="10">
        <v>0.65193999999999996</v>
      </c>
      <c r="K22" s="16">
        <f t="shared" si="6"/>
        <v>4189.8112832367724</v>
      </c>
      <c r="L22" s="16">
        <f t="shared" si="6"/>
        <v>4087.1825255310273</v>
      </c>
      <c r="M22" s="16">
        <f t="shared" si="6"/>
        <v>3149.2165123237542</v>
      </c>
      <c r="N22" s="16">
        <f t="shared" si="6"/>
        <v>3517.9619612062315</v>
      </c>
      <c r="O22" s="16">
        <f t="shared" si="6"/>
        <v>4202.7256270515263</v>
      </c>
      <c r="P22" s="16">
        <f t="shared" si="6"/>
        <v>4234.7614439348854</v>
      </c>
      <c r="Q22" s="16">
        <f t="shared" si="6"/>
        <v>3779.9544491540391</v>
      </c>
      <c r="R22" s="16">
        <f t="shared" si="6"/>
        <v>3939.7035750377445</v>
      </c>
      <c r="S22" s="16">
        <f t="shared" si="6"/>
        <v>3488.5629812604348</v>
      </c>
      <c r="T22" s="16">
        <f t="shared" si="7"/>
        <v>34589.880358736409</v>
      </c>
      <c r="U22" s="16">
        <f t="shared" si="8"/>
        <v>-5.0570000905167589</v>
      </c>
      <c r="V22" s="16"/>
      <c r="W22" s="16"/>
      <c r="X22" s="16"/>
      <c r="Y22" s="16">
        <f t="shared" si="3"/>
        <v>3.7772962548514049E-5</v>
      </c>
      <c r="Z22" s="16">
        <f t="shared" si="3"/>
        <v>0.93433096349432021</v>
      </c>
      <c r="AA22" s="16">
        <f t="shared" si="3"/>
        <v>5.8811068271737051E-6</v>
      </c>
      <c r="AB22" s="16">
        <f t="shared" si="3"/>
        <v>1.0232169601749373E-4</v>
      </c>
      <c r="AC22" s="16">
        <f t="shared" si="3"/>
        <v>1.405967042707665E-3</v>
      </c>
      <c r="AD22" s="16">
        <f t="shared" si="3"/>
        <v>6.0221577632725877E-2</v>
      </c>
      <c r="AE22" s="16">
        <f t="shared" si="3"/>
        <v>3.7617567449422058E-3</v>
      </c>
      <c r="AF22" s="16">
        <f t="shared" si="3"/>
        <v>1.1606818555255423E-4</v>
      </c>
      <c r="AG22" s="16">
        <f t="shared" si="3"/>
        <v>1.7691134358164806E-5</v>
      </c>
      <c r="AH22" s="16">
        <f t="shared" si="4"/>
        <v>36851.226541000004</v>
      </c>
      <c r="AI22" s="16">
        <f t="shared" si="5"/>
        <v>32304.416853814604</v>
      </c>
      <c r="AJ22" s="16">
        <f t="shared" si="9"/>
        <v>-1.3543187464388542</v>
      </c>
      <c r="AK22" s="16"/>
      <c r="AL22" s="16"/>
      <c r="AM22" s="16"/>
      <c r="AN22" s="16">
        <v>1.3</v>
      </c>
      <c r="AO22" s="16">
        <f t="shared" si="10"/>
        <v>-6.3570000905167587</v>
      </c>
      <c r="AP22" s="16">
        <f t="shared" si="11"/>
        <v>-2.6543187464388542</v>
      </c>
    </row>
    <row r="23" spans="1:42" x14ac:dyDescent="0.3">
      <c r="A23" s="2">
        <v>44386</v>
      </c>
      <c r="B23" s="4">
        <v>1.40079</v>
      </c>
      <c r="C23" s="6">
        <v>35081.42</v>
      </c>
      <c r="D23" s="6">
        <v>0.227298</v>
      </c>
      <c r="E23" s="6">
        <v>4.3785699999999999</v>
      </c>
      <c r="F23" s="6">
        <v>52.005429999999997</v>
      </c>
      <c r="G23" s="6">
        <v>2226.2869999999998</v>
      </c>
      <c r="H23" s="6">
        <v>139.59444999999999</v>
      </c>
      <c r="I23" s="6">
        <v>4.3168999999999995</v>
      </c>
      <c r="J23" s="10">
        <v>0.65986899999999993</v>
      </c>
      <c r="K23" s="16">
        <f t="shared" si="6"/>
        <v>4216.3290761686512</v>
      </c>
      <c r="L23" s="16">
        <f t="shared" si="6"/>
        <v>4164.3623193962821</v>
      </c>
      <c r="M23" s="16">
        <f t="shared" si="6"/>
        <v>3302.8368299980843</v>
      </c>
      <c r="N23" s="16">
        <f t="shared" si="6"/>
        <v>4085.1100343913486</v>
      </c>
      <c r="O23" s="16">
        <f t="shared" si="6"/>
        <v>4218.4474369129675</v>
      </c>
      <c r="P23" s="16">
        <f t="shared" si="6"/>
        <v>4248.2104679727881</v>
      </c>
      <c r="Q23" s="16">
        <f t="shared" si="6"/>
        <v>3806.3792975434221</v>
      </c>
      <c r="R23" s="16">
        <f t="shared" si="6"/>
        <v>3976.2198800586916</v>
      </c>
      <c r="S23" s="16">
        <f t="shared" si="6"/>
        <v>3530.9914499514398</v>
      </c>
      <c r="T23" s="16">
        <f t="shared" si="7"/>
        <v>35548.886792393678</v>
      </c>
      <c r="U23" s="16">
        <f t="shared" si="8"/>
        <v>2.7347677798800221</v>
      </c>
      <c r="V23" s="16"/>
      <c r="W23" s="16"/>
      <c r="X23" s="16"/>
      <c r="Y23" s="16">
        <f t="shared" si="3"/>
        <v>3.7344152458841179E-5</v>
      </c>
      <c r="Z23" s="16">
        <f t="shared" si="3"/>
        <v>0.93524789365475192</v>
      </c>
      <c r="AA23" s="16">
        <f t="shared" si="3"/>
        <v>6.0596171914346064E-6</v>
      </c>
      <c r="AB23" s="16">
        <f t="shared" si="3"/>
        <v>1.1672983504430229E-4</v>
      </c>
      <c r="AC23" s="16">
        <f t="shared" si="3"/>
        <v>1.3864310186449023E-3</v>
      </c>
      <c r="AD23" s="16">
        <f t="shared" si="3"/>
        <v>5.9351366832384685E-2</v>
      </c>
      <c r="AE23" s="16">
        <f t="shared" si="3"/>
        <v>3.721497457297726E-3</v>
      </c>
      <c r="AF23" s="16">
        <f t="shared" si="3"/>
        <v>1.1508575286057972E-4</v>
      </c>
      <c r="AG23" s="16">
        <f t="shared" si="3"/>
        <v>1.7591679365831472E-5</v>
      </c>
      <c r="AH23" s="16">
        <f t="shared" si="4"/>
        <v>37510.290306999988</v>
      </c>
      <c r="AI23" s="16">
        <f t="shared" si="5"/>
        <v>32942.550013381166</v>
      </c>
      <c r="AJ23" s="16">
        <f t="shared" si="9"/>
        <v>1.95611700584262</v>
      </c>
      <c r="AK23" s="16"/>
      <c r="AL23" s="16"/>
      <c r="AM23" s="16"/>
      <c r="AN23" s="16">
        <v>1.37</v>
      </c>
      <c r="AO23" s="16">
        <f t="shared" si="10"/>
        <v>1.364767779880022</v>
      </c>
      <c r="AP23" s="16">
        <f t="shared" si="11"/>
        <v>0.58611700584261994</v>
      </c>
    </row>
    <row r="24" spans="1:42" x14ac:dyDescent="0.3">
      <c r="A24" s="2">
        <v>44387</v>
      </c>
      <c r="B24" s="4">
        <v>1.387575</v>
      </c>
      <c r="C24" s="6">
        <v>34910.506000000001</v>
      </c>
      <c r="D24" s="6">
        <v>0.22289299999999998</v>
      </c>
      <c r="E24" s="6">
        <v>4.1230799999999999</v>
      </c>
      <c r="F24" s="6">
        <v>51.106809999999996</v>
      </c>
      <c r="G24" s="6">
        <v>2196.3330000000001</v>
      </c>
      <c r="H24" s="6">
        <v>139.2861</v>
      </c>
      <c r="I24" s="6">
        <v>4.2287999999999997</v>
      </c>
      <c r="J24" s="10">
        <v>0.65017799999999992</v>
      </c>
      <c r="K24" s="16">
        <f t="shared" si="6"/>
        <v>4176.5523867708334</v>
      </c>
      <c r="L24" s="16">
        <f t="shared" si="6"/>
        <v>4144.07386409837</v>
      </c>
      <c r="M24" s="16">
        <f t="shared" si="6"/>
        <v>3238.8283643004465</v>
      </c>
      <c r="N24" s="16">
        <f t="shared" si="6"/>
        <v>3846.7434529077491</v>
      </c>
      <c r="O24" s="16">
        <f t="shared" si="6"/>
        <v>4145.55540937356</v>
      </c>
      <c r="P24" s="16">
        <f t="shared" si="6"/>
        <v>4191.052115811699</v>
      </c>
      <c r="Q24" s="16">
        <f t="shared" si="6"/>
        <v>3797.9713912377097</v>
      </c>
      <c r="R24" s="16">
        <f t="shared" si="6"/>
        <v>3895.0725355676982</v>
      </c>
      <c r="S24" s="16">
        <f t="shared" si="6"/>
        <v>3479.1344326624335</v>
      </c>
      <c r="T24" s="16">
        <f t="shared" si="7"/>
        <v>34914.983952730501</v>
      </c>
      <c r="U24" s="16">
        <f t="shared" si="8"/>
        <v>-1.7992765213958899</v>
      </c>
      <c r="V24" s="16"/>
      <c r="W24" s="16"/>
      <c r="X24" s="16"/>
      <c r="Y24" s="16">
        <f t="shared" si="3"/>
        <v>3.7192580299843523E-5</v>
      </c>
      <c r="Z24" s="16">
        <f t="shared" si="3"/>
        <v>0.93574170600736473</v>
      </c>
      <c r="AA24" s="16">
        <f t="shared" si="3"/>
        <v>5.9744271846732763E-6</v>
      </c>
      <c r="AB24" s="16">
        <f t="shared" si="3"/>
        <v>1.1051509574810646E-4</v>
      </c>
      <c r="AC24" s="16">
        <f t="shared" si="3"/>
        <v>1.3698676718691572E-3</v>
      </c>
      <c r="AD24" s="16">
        <f t="shared" si="3"/>
        <v>5.8870541388895171E-2</v>
      </c>
      <c r="AE24" s="16">
        <f t="shared" si="3"/>
        <v>3.73342663200334E-3</v>
      </c>
      <c r="AF24" s="16">
        <f t="shared" si="3"/>
        <v>1.1334881615190405E-4</v>
      </c>
      <c r="AG24" s="16">
        <f t="shared" si="3"/>
        <v>1.7427380483355249E-5</v>
      </c>
      <c r="AH24" s="16">
        <f t="shared" si="4"/>
        <v>37307.844435999992</v>
      </c>
      <c r="AI24" s="16">
        <f t="shared" si="5"/>
        <v>32797.106778064786</v>
      </c>
      <c r="AJ24" s="16">
        <f t="shared" si="9"/>
        <v>-0.44248321247601852</v>
      </c>
      <c r="AK24" s="16"/>
      <c r="AL24" s="16"/>
      <c r="AM24" s="16"/>
      <c r="AN24" s="16">
        <f>AN23</f>
        <v>1.37</v>
      </c>
      <c r="AO24" s="16">
        <f t="shared" si="10"/>
        <v>-3.16927652139589</v>
      </c>
      <c r="AP24" s="16">
        <f t="shared" si="11"/>
        <v>-1.8124832124760186</v>
      </c>
    </row>
    <row r="25" spans="1:42" x14ac:dyDescent="0.3">
      <c r="A25" s="2">
        <v>44388</v>
      </c>
      <c r="B25" s="4">
        <v>1.39198</v>
      </c>
      <c r="C25" s="6">
        <v>35410.913999999997</v>
      </c>
      <c r="D25" s="6">
        <v>0.22289299999999998</v>
      </c>
      <c r="E25" s="6">
        <v>4.2199900000000001</v>
      </c>
      <c r="F25" s="6">
        <v>51.388729999999995</v>
      </c>
      <c r="G25" s="6">
        <v>2213.953</v>
      </c>
      <c r="H25" s="6">
        <v>138.97774999999999</v>
      </c>
      <c r="I25" s="6">
        <v>4.3124949999999993</v>
      </c>
      <c r="J25" s="10">
        <v>0.65722599999999998</v>
      </c>
      <c r="K25" s="16">
        <f t="shared" si="6"/>
        <v>4189.8112832367724</v>
      </c>
      <c r="L25" s="16">
        <f t="shared" si="6"/>
        <v>4203.4751146613298</v>
      </c>
      <c r="M25" s="16">
        <f t="shared" si="6"/>
        <v>3238.8283643004465</v>
      </c>
      <c r="N25" s="16">
        <f t="shared" si="6"/>
        <v>3937.1583631256663</v>
      </c>
      <c r="O25" s="16">
        <f t="shared" si="6"/>
        <v>4168.4234964447469</v>
      </c>
      <c r="P25" s="16">
        <f t="shared" si="6"/>
        <v>4224.6746759064572</v>
      </c>
      <c r="Q25" s="16">
        <f t="shared" si="6"/>
        <v>3789.5634849319963</v>
      </c>
      <c r="R25" s="16">
        <f t="shared" si="6"/>
        <v>3972.162512834142</v>
      </c>
      <c r="S25" s="16">
        <f t="shared" si="6"/>
        <v>3516.8486270544381</v>
      </c>
      <c r="T25" s="16">
        <f t="shared" si="7"/>
        <v>35240.945922495994</v>
      </c>
      <c r="U25" s="16">
        <f t="shared" si="8"/>
        <v>0.92925663150199467</v>
      </c>
      <c r="V25" s="16"/>
      <c r="W25" s="16"/>
      <c r="X25" s="16"/>
      <c r="Y25" s="16">
        <f t="shared" si="3"/>
        <v>3.6799518829987719E-5</v>
      </c>
      <c r="Z25" s="16">
        <f t="shared" si="3"/>
        <v>0.93615181003324455</v>
      </c>
      <c r="AA25" s="16">
        <f t="shared" si="3"/>
        <v>5.8925811797385396E-6</v>
      </c>
      <c r="AB25" s="16">
        <f t="shared" si="3"/>
        <v>1.1156309822508936E-4</v>
      </c>
      <c r="AC25" s="16">
        <f t="shared" si="3"/>
        <v>1.3585543881982174E-3</v>
      </c>
      <c r="AD25" s="16">
        <f t="shared" si="3"/>
        <v>5.8529867607442491E-2</v>
      </c>
      <c r="AE25" s="16">
        <f t="shared" si="3"/>
        <v>3.6741291743231405E-3</v>
      </c>
      <c r="AF25" s="16">
        <f t="shared" si="3"/>
        <v>1.1400863586885434E-4</v>
      </c>
      <c r="AG25" s="16">
        <f t="shared" si="3"/>
        <v>1.7374962688082808E-5</v>
      </c>
      <c r="AH25" s="16">
        <f t="shared" si="4"/>
        <v>37826.038063999993</v>
      </c>
      <c r="AI25" s="16">
        <f t="shared" si="5"/>
        <v>33280.155075014889</v>
      </c>
      <c r="AJ25" s="16">
        <f t="shared" si="9"/>
        <v>1.4620972134412524</v>
      </c>
      <c r="AK25" s="16"/>
      <c r="AL25" s="16"/>
      <c r="AM25" s="16"/>
      <c r="AN25" s="16">
        <f>AN26</f>
        <v>1.38</v>
      </c>
      <c r="AO25" s="16">
        <f t="shared" si="10"/>
        <v>-0.45074336849800523</v>
      </c>
      <c r="AP25" s="16">
        <f t="shared" si="11"/>
        <v>8.2097213441252537E-2</v>
      </c>
    </row>
    <row r="26" spans="1:42" x14ac:dyDescent="0.3">
      <c r="A26" s="2">
        <v>44389</v>
      </c>
      <c r="B26" s="4">
        <v>1.3655499999999998</v>
      </c>
      <c r="C26" s="6">
        <v>34529.032999999996</v>
      </c>
      <c r="D26" s="6">
        <v>0.21672599999999997</v>
      </c>
      <c r="E26" s="6">
        <v>4.3609499999999999</v>
      </c>
      <c r="F26" s="6">
        <v>49.723639999999996</v>
      </c>
      <c r="G26" s="6">
        <v>2121.4479999999999</v>
      </c>
      <c r="H26" s="6">
        <v>138.93369999999999</v>
      </c>
      <c r="I26" s="6">
        <v>4.2464199999999996</v>
      </c>
      <c r="J26" s="10">
        <v>0.65370200000000001</v>
      </c>
      <c r="K26" s="16">
        <f t="shared" si="6"/>
        <v>4110.2579044411368</v>
      </c>
      <c r="L26" s="16">
        <f t="shared" si="6"/>
        <v>4098.7908685107604</v>
      </c>
      <c r="M26" s="16">
        <f t="shared" si="6"/>
        <v>3149.2165123237542</v>
      </c>
      <c r="N26" s="16">
        <f t="shared" si="6"/>
        <v>4068.670959806273</v>
      </c>
      <c r="O26" s="16">
        <f t="shared" si="6"/>
        <v>4033.3588571805503</v>
      </c>
      <c r="P26" s="16">
        <f t="shared" si="6"/>
        <v>4048.1562354089729</v>
      </c>
      <c r="Q26" s="16">
        <f t="shared" si="6"/>
        <v>3788.3623554597516</v>
      </c>
      <c r="R26" s="16">
        <f t="shared" si="6"/>
        <v>3911.302004465897</v>
      </c>
      <c r="S26" s="16">
        <f t="shared" si="6"/>
        <v>3497.991529858436</v>
      </c>
      <c r="T26" s="16">
        <f t="shared" si="7"/>
        <v>34706.107227455534</v>
      </c>
      <c r="U26" s="16">
        <f t="shared" si="8"/>
        <v>-1.5292970745586747</v>
      </c>
      <c r="V26" s="16"/>
      <c r="W26" s="16"/>
      <c r="X26" s="16"/>
      <c r="Y26" s="16">
        <f t="shared" si="3"/>
        <v>3.7057006203199386E-5</v>
      </c>
      <c r="Z26" s="16">
        <f t="shared" si="3"/>
        <v>0.93701628653031843</v>
      </c>
      <c r="AA26" s="16">
        <f t="shared" si="3"/>
        <v>5.8813055006368061E-6</v>
      </c>
      <c r="AB26" s="16">
        <f t="shared" si="3"/>
        <v>1.1834334239086257E-4</v>
      </c>
      <c r="AC26" s="16">
        <f t="shared" si="3"/>
        <v>1.3493531807152088E-3</v>
      </c>
      <c r="AD26" s="16">
        <f t="shared" si="3"/>
        <v>5.7569852217615569E-2</v>
      </c>
      <c r="AE26" s="16">
        <f t="shared" si="3"/>
        <v>3.7702515343513185E-3</v>
      </c>
      <c r="AF26" s="16">
        <f t="shared" si="3"/>
        <v>1.1523533541898133E-4</v>
      </c>
      <c r="AG26" s="16">
        <f t="shared" si="3"/>
        <v>1.7739547485660612E-5</v>
      </c>
      <c r="AH26" s="16">
        <f t="shared" si="4"/>
        <v>36849.981688</v>
      </c>
      <c r="AI26" s="16">
        <f t="shared" si="5"/>
        <v>32476.989705638796</v>
      </c>
      <c r="AJ26" s="16">
        <f t="shared" si="9"/>
        <v>-2.4429446126481933</v>
      </c>
      <c r="AK26" s="16"/>
      <c r="AL26" s="16"/>
      <c r="AM26" s="16"/>
      <c r="AN26" s="16">
        <v>1.38</v>
      </c>
      <c r="AO26" s="16">
        <f t="shared" si="10"/>
        <v>-2.9092970745586744</v>
      </c>
      <c r="AP26" s="16">
        <f t="shared" si="11"/>
        <v>-3.8229446126481932</v>
      </c>
    </row>
    <row r="27" spans="1:42" x14ac:dyDescent="0.3">
      <c r="A27" s="2">
        <v>44390</v>
      </c>
      <c r="B27" s="4">
        <v>1.3259049999999999</v>
      </c>
      <c r="C27" s="6">
        <v>34106.152999999998</v>
      </c>
      <c r="D27" s="6">
        <v>0.20879699999999998</v>
      </c>
      <c r="E27" s="6">
        <v>4.0658149999999997</v>
      </c>
      <c r="F27" s="6">
        <v>47.485899999999994</v>
      </c>
      <c r="G27" s="6">
        <v>2027.1809999999998</v>
      </c>
      <c r="H27" s="6">
        <v>137.17169999999999</v>
      </c>
      <c r="I27" s="6">
        <v>4.0746250000000002</v>
      </c>
      <c r="J27" s="10">
        <v>0.64577299999999993</v>
      </c>
      <c r="K27" s="16">
        <f t="shared" si="6"/>
        <v>3990.9278362476848</v>
      </c>
      <c r="L27" s="16">
        <f t="shared" si="6"/>
        <v>4048.5926285983996</v>
      </c>
      <c r="M27" s="16">
        <f t="shared" si="6"/>
        <v>3034.0012740680072</v>
      </c>
      <c r="N27" s="16">
        <f t="shared" si="6"/>
        <v>3793.3164605062525</v>
      </c>
      <c r="O27" s="16">
        <f t="shared" si="6"/>
        <v>3851.843416053006</v>
      </c>
      <c r="P27" s="16">
        <f t="shared" si="6"/>
        <v>3868.2755389020126</v>
      </c>
      <c r="Q27" s="16">
        <f t="shared" si="6"/>
        <v>3740.317176569964</v>
      </c>
      <c r="R27" s="16">
        <f t="shared" si="6"/>
        <v>3753.0646827084597</v>
      </c>
      <c r="S27" s="16">
        <f t="shared" si="6"/>
        <v>3455.5630611674305</v>
      </c>
      <c r="T27" s="16">
        <f t="shared" si="7"/>
        <v>33535.902074821213</v>
      </c>
      <c r="U27" s="16">
        <f t="shared" si="8"/>
        <v>-3.4299103565156219</v>
      </c>
      <c r="V27" s="16"/>
      <c r="W27" s="16"/>
      <c r="X27" s="16"/>
      <c r="Y27" s="16">
        <f t="shared" si="3"/>
        <v>3.6497841716499566E-5</v>
      </c>
      <c r="Z27" s="16">
        <f t="shared" si="3"/>
        <v>0.93883119360189216</v>
      </c>
      <c r="AA27" s="16">
        <f t="shared" si="3"/>
        <v>5.7475006556879711E-6</v>
      </c>
      <c r="AB27" s="16">
        <f t="shared" si="3"/>
        <v>1.1191863091139235E-4</v>
      </c>
      <c r="AC27" s="16">
        <f t="shared" si="3"/>
        <v>1.3071320056606821E-3</v>
      </c>
      <c r="AD27" s="16">
        <f t="shared" si="3"/>
        <v>5.5801683581173087E-2</v>
      </c>
      <c r="AE27" s="16">
        <f t="shared" si="3"/>
        <v>3.7758896712684268E-3</v>
      </c>
      <c r="AF27" s="16">
        <f t="shared" si="3"/>
        <v>1.1216114148758173E-4</v>
      </c>
      <c r="AG27" s="16">
        <f t="shared" si="3"/>
        <v>1.7776025234680519E-5</v>
      </c>
      <c r="AH27" s="16">
        <f t="shared" si="4"/>
        <v>36328.312514999991</v>
      </c>
      <c r="AI27" s="16">
        <f t="shared" si="5"/>
        <v>32133.621431554497</v>
      </c>
      <c r="AJ27" s="16">
        <f t="shared" si="9"/>
        <v>-1.0628950901170315</v>
      </c>
      <c r="AK27" s="16"/>
      <c r="AL27" s="16"/>
      <c r="AM27" s="16"/>
      <c r="AN27" s="16">
        <v>1.42</v>
      </c>
      <c r="AO27" s="16">
        <f t="shared" si="10"/>
        <v>-4.8499103565156219</v>
      </c>
      <c r="AP27" s="16">
        <f t="shared" si="11"/>
        <v>-2.4828950901170312</v>
      </c>
    </row>
    <row r="28" spans="1:42" x14ac:dyDescent="0.3">
      <c r="A28" s="2">
        <v>44391</v>
      </c>
      <c r="B28" s="4">
        <v>1.3126899999999999</v>
      </c>
      <c r="C28" s="6">
        <v>33999.551999999996</v>
      </c>
      <c r="D28" s="6">
        <v>0.20439199999999999</v>
      </c>
      <c r="E28" s="6">
        <v>3.942475</v>
      </c>
      <c r="F28" s="6">
        <v>47.292079999999999</v>
      </c>
      <c r="G28" s="6">
        <v>2066.826</v>
      </c>
      <c r="H28" s="6">
        <v>136.33474999999999</v>
      </c>
      <c r="I28" s="6">
        <v>4.03498</v>
      </c>
      <c r="J28" s="10">
        <v>0.64312999999999998</v>
      </c>
      <c r="K28" s="16">
        <f t="shared" si="6"/>
        <v>3951.1511468498675</v>
      </c>
      <c r="L28" s="16">
        <f t="shared" si="6"/>
        <v>4035.9384889538251</v>
      </c>
      <c r="M28" s="16">
        <f t="shared" si="6"/>
        <v>2969.9928083703703</v>
      </c>
      <c r="N28" s="16">
        <f t="shared" si="6"/>
        <v>3678.2429384107213</v>
      </c>
      <c r="O28" s="16">
        <f t="shared" si="6"/>
        <v>3836.1216061915657</v>
      </c>
      <c r="P28" s="16">
        <f t="shared" si="6"/>
        <v>3943.9262991152204</v>
      </c>
      <c r="Q28" s="16">
        <f t="shared" si="6"/>
        <v>3717.4957165973151</v>
      </c>
      <c r="R28" s="16">
        <f t="shared" si="6"/>
        <v>3716.5483776875121</v>
      </c>
      <c r="S28" s="16">
        <f t="shared" si="6"/>
        <v>3441.4202382704289</v>
      </c>
      <c r="T28" s="16">
        <f t="shared" si="7"/>
        <v>33290.837620446822</v>
      </c>
      <c r="U28" s="16">
        <f t="shared" si="8"/>
        <v>-0.73343560990432999</v>
      </c>
      <c r="V28" s="16"/>
      <c r="W28" s="16"/>
      <c r="X28" s="16"/>
      <c r="Y28" s="16">
        <f t="shared" si="3"/>
        <v>3.6202008861620059E-5</v>
      </c>
      <c r="Z28" s="16">
        <f t="shared" si="3"/>
        <v>0.9376563261662022</v>
      </c>
      <c r="AA28" s="16">
        <f t="shared" si="3"/>
        <v>5.6368228563059422E-6</v>
      </c>
      <c r="AB28" s="16">
        <f t="shared" si="3"/>
        <v>1.0872750983607367E-4</v>
      </c>
      <c r="AC28" s="16">
        <f t="shared" si="3"/>
        <v>1.3042441850280302E-3</v>
      </c>
      <c r="AD28" s="16">
        <f t="shared" si="3"/>
        <v>5.6999941469369576E-2</v>
      </c>
      <c r="AE28" s="16">
        <f t="shared" si="3"/>
        <v>3.7599066250575196E-3</v>
      </c>
      <c r="AF28" s="16">
        <f t="shared" si="3"/>
        <v>1.1127865811155698E-4</v>
      </c>
      <c r="AG28" s="16">
        <f t="shared" si="3"/>
        <v>1.7736554677169559E-5</v>
      </c>
      <c r="AH28" s="16">
        <f t="shared" si="4"/>
        <v>36260.142496999993</v>
      </c>
      <c r="AI28" s="16">
        <f t="shared" si="5"/>
        <v>31998.279204737908</v>
      </c>
      <c r="AJ28" s="16">
        <f t="shared" si="9"/>
        <v>-0.42207521186083535</v>
      </c>
      <c r="AK28" s="16"/>
      <c r="AL28" s="16"/>
      <c r="AM28" s="16"/>
      <c r="AN28" s="16">
        <v>1.37</v>
      </c>
      <c r="AO28" s="16">
        <f t="shared" si="10"/>
        <v>-2.1034356099043299</v>
      </c>
      <c r="AP28" s="16">
        <f t="shared" si="11"/>
        <v>-1.7920752118608354</v>
      </c>
    </row>
    <row r="29" spans="1:42" x14ac:dyDescent="0.3">
      <c r="A29" s="2">
        <v>44392</v>
      </c>
      <c r="B29" s="4">
        <v>1.27745</v>
      </c>
      <c r="C29" s="6">
        <v>33130.885999999999</v>
      </c>
      <c r="D29" s="6">
        <v>0.19381999999999999</v>
      </c>
      <c r="E29" s="6">
        <v>3.81473</v>
      </c>
      <c r="F29" s="6">
        <v>44.939809999999994</v>
      </c>
      <c r="G29" s="6">
        <v>1997.2269999999999</v>
      </c>
      <c r="H29" s="6">
        <v>130.96064999999999</v>
      </c>
      <c r="I29" s="6">
        <v>3.9160449999999996</v>
      </c>
      <c r="J29" s="10">
        <v>0.62198599999999993</v>
      </c>
      <c r="K29" s="16">
        <f t="shared" si="6"/>
        <v>3845.0799751223544</v>
      </c>
      <c r="L29" s="16">
        <f t="shared" si="6"/>
        <v>3932.8229378005171</v>
      </c>
      <c r="M29" s="16">
        <f t="shared" si="6"/>
        <v>2816.3724906960406</v>
      </c>
      <c r="N29" s="16">
        <f t="shared" si="6"/>
        <v>3559.0596476689216</v>
      </c>
      <c r="O29" s="16">
        <f t="shared" si="6"/>
        <v>3645.3160046913513</v>
      </c>
      <c r="P29" s="16">
        <f t="shared" si="6"/>
        <v>3811.1171867409225</v>
      </c>
      <c r="Q29" s="16">
        <f t="shared" si="6"/>
        <v>3570.9579209834628</v>
      </c>
      <c r="R29" s="16">
        <f t="shared" si="6"/>
        <v>3606.9994626246703</v>
      </c>
      <c r="S29" s="16">
        <f t="shared" si="6"/>
        <v>3328.2776550944145</v>
      </c>
      <c r="T29" s="16">
        <f t="shared" si="7"/>
        <v>32116.003281422651</v>
      </c>
      <c r="U29" s="16">
        <f t="shared" si="8"/>
        <v>-3.5927762097008422</v>
      </c>
      <c r="V29" s="16"/>
      <c r="W29" s="16"/>
      <c r="X29" s="16"/>
      <c r="Y29" s="16">
        <f t="shared" si="3"/>
        <v>3.6174205092424973E-5</v>
      </c>
      <c r="Z29" s="16">
        <f t="shared" si="3"/>
        <v>0.93818424600395411</v>
      </c>
      <c r="AA29" s="16">
        <f t="shared" si="3"/>
        <v>5.4885000829886163E-6</v>
      </c>
      <c r="AB29" s="16">
        <f t="shared" si="3"/>
        <v>1.0802366072427594E-4</v>
      </c>
      <c r="AC29" s="16">
        <f t="shared" si="3"/>
        <v>1.2725835874238603E-3</v>
      </c>
      <c r="AD29" s="16">
        <f t="shared" si="3"/>
        <v>5.6556498582432689E-2</v>
      </c>
      <c r="AE29" s="16">
        <f t="shared" si="3"/>
        <v>3.7084797151648078E-3</v>
      </c>
      <c r="AF29" s="16">
        <f t="shared" si="3"/>
        <v>1.1089264940401999E-4</v>
      </c>
      <c r="AG29" s="16">
        <f t="shared" si="3"/>
        <v>1.7613095720863465E-5</v>
      </c>
      <c r="AH29" s="16">
        <f t="shared" si="4"/>
        <v>35313.837490999998</v>
      </c>
      <c r="AI29" s="16">
        <f t="shared" si="5"/>
        <v>31196.375226497214</v>
      </c>
      <c r="AJ29" s="16">
        <f t="shared" si="9"/>
        <v>-2.5380217073600826</v>
      </c>
      <c r="AK29" s="16"/>
      <c r="AL29" s="16"/>
      <c r="AM29" s="16"/>
      <c r="AN29" s="16">
        <v>1.31</v>
      </c>
      <c r="AO29" s="16">
        <f t="shared" si="10"/>
        <v>-4.9027762097008427</v>
      </c>
      <c r="AP29" s="16">
        <f t="shared" si="11"/>
        <v>-3.8480217073600826</v>
      </c>
    </row>
    <row r="30" spans="1:42" x14ac:dyDescent="0.3">
      <c r="A30" s="2">
        <v>44393</v>
      </c>
      <c r="B30" s="4">
        <v>1.2201849999999999</v>
      </c>
      <c r="C30" s="6">
        <v>32772.318999999996</v>
      </c>
      <c r="D30" s="6">
        <v>0.17972399999999999</v>
      </c>
      <c r="E30" s="6">
        <v>3.8235399999999999</v>
      </c>
      <c r="F30" s="6">
        <v>42.895889999999994</v>
      </c>
      <c r="G30" s="6">
        <v>1959.3439999999998</v>
      </c>
      <c r="H30" s="6">
        <v>126.11514999999999</v>
      </c>
      <c r="I30" s="6">
        <v>3.7662749999999998</v>
      </c>
      <c r="J30" s="10">
        <v>0.61493799999999998</v>
      </c>
      <c r="K30" s="16">
        <f t="shared" si="6"/>
        <v>3672.7143210651452</v>
      </c>
      <c r="L30" s="16">
        <f t="shared" si="6"/>
        <v>3890.2590135414939</v>
      </c>
      <c r="M30" s="16">
        <f t="shared" si="6"/>
        <v>2611.5454004636013</v>
      </c>
      <c r="N30" s="16">
        <f t="shared" si="6"/>
        <v>3567.2791849614596</v>
      </c>
      <c r="O30" s="16">
        <f t="shared" si="6"/>
        <v>3479.5223734252477</v>
      </c>
      <c r="P30" s="16">
        <f t="shared" si="6"/>
        <v>3738.8286825371906</v>
      </c>
      <c r="Q30" s="16">
        <f t="shared" si="6"/>
        <v>3438.833679036547</v>
      </c>
      <c r="R30" s="16">
        <f t="shared" si="6"/>
        <v>3469.0489769899814</v>
      </c>
      <c r="S30" s="16">
        <f t="shared" si="6"/>
        <v>3290.5634607024103</v>
      </c>
      <c r="T30" s="16">
        <f t="shared" si="7"/>
        <v>31158.595092723073</v>
      </c>
      <c r="U30" s="16">
        <f t="shared" si="8"/>
        <v>-3.0264317393490678</v>
      </c>
      <c r="V30" s="16"/>
      <c r="W30" s="16"/>
      <c r="X30" s="16"/>
      <c r="Y30" s="16">
        <f t="shared" si="3"/>
        <v>3.495202689201379E-5</v>
      </c>
      <c r="Z30" s="16">
        <f t="shared" si="3"/>
        <v>0.93875844646644113</v>
      </c>
      <c r="AA30" s="16">
        <f t="shared" si="3"/>
        <v>5.1481685819283858E-6</v>
      </c>
      <c r="AB30" s="16">
        <f t="shared" si="3"/>
        <v>1.0952476296847643E-4</v>
      </c>
      <c r="AC30" s="16">
        <f t="shared" si="3"/>
        <v>1.2287467071279072E-3</v>
      </c>
      <c r="AD30" s="16">
        <f t="shared" si="3"/>
        <v>5.6125131991219254E-2</v>
      </c>
      <c r="AE30" s="16">
        <f t="shared" si="3"/>
        <v>3.6125506495247465E-3</v>
      </c>
      <c r="AF30" s="16">
        <f t="shared" si="3"/>
        <v>1.0788441513599925E-4</v>
      </c>
      <c r="AG30" s="16">
        <f t="shared" si="3"/>
        <v>1.7614812108754967E-5</v>
      </c>
      <c r="AH30" s="16">
        <f t="shared" si="4"/>
        <v>34910.278701999989</v>
      </c>
      <c r="AI30" s="16">
        <f t="shared" si="5"/>
        <v>30875.76889720936</v>
      </c>
      <c r="AJ30" s="16">
        <f t="shared" si="9"/>
        <v>-1.0330211236873601</v>
      </c>
      <c r="AK30" s="16"/>
      <c r="AL30" s="16"/>
      <c r="AM30" s="16"/>
      <c r="AN30" s="16">
        <v>1.31</v>
      </c>
      <c r="AO30" s="16">
        <f t="shared" si="10"/>
        <v>-4.3364317393490683</v>
      </c>
      <c r="AP30" s="16">
        <f t="shared" si="11"/>
        <v>-2.3430211236873602</v>
      </c>
    </row>
    <row r="31" spans="1:42" x14ac:dyDescent="0.3">
      <c r="A31" s="2">
        <v>44394</v>
      </c>
      <c r="B31" s="4">
        <v>1.2201849999999999</v>
      </c>
      <c r="C31" s="6">
        <v>32777.604999999996</v>
      </c>
      <c r="D31" s="6">
        <v>0.19470099999999999</v>
      </c>
      <c r="E31" s="6">
        <v>3.79711</v>
      </c>
      <c r="F31" s="6">
        <v>43.195429999999995</v>
      </c>
      <c r="G31" s="6">
        <v>1973.4399999999998</v>
      </c>
      <c r="H31" s="6">
        <v>124.79365</v>
      </c>
      <c r="I31" s="6">
        <v>3.8235399999999999</v>
      </c>
      <c r="J31" s="10">
        <v>0.60700899999999991</v>
      </c>
      <c r="K31" s="16">
        <f t="shared" si="6"/>
        <v>3672.7143210651452</v>
      </c>
      <c r="L31" s="16">
        <f t="shared" si="6"/>
        <v>3890.8864915403983</v>
      </c>
      <c r="M31" s="16">
        <f t="shared" si="6"/>
        <v>2829.1741838355679</v>
      </c>
      <c r="N31" s="16">
        <f t="shared" si="6"/>
        <v>3542.620573083846</v>
      </c>
      <c r="O31" s="16">
        <f t="shared" si="6"/>
        <v>3503.8197159383835</v>
      </c>
      <c r="P31" s="16">
        <f t="shared" si="6"/>
        <v>3765.7267306129979</v>
      </c>
      <c r="Q31" s="16">
        <f t="shared" si="6"/>
        <v>3402.7997948692064</v>
      </c>
      <c r="R31" s="16">
        <f t="shared" si="6"/>
        <v>3521.7947509091273</v>
      </c>
      <c r="S31" s="16">
        <f t="shared" si="6"/>
        <v>3248.1349920114044</v>
      </c>
      <c r="T31" s="16">
        <f t="shared" si="7"/>
        <v>31377.671553866079</v>
      </c>
      <c r="U31" s="16">
        <f t="shared" si="8"/>
        <v>0.70064098511540218</v>
      </c>
      <c r="V31" s="16">
        <f>AVERAGE(T2:T31)</f>
        <v>34853.15894525787</v>
      </c>
      <c r="W31" s="16">
        <f>(T31-V31)/V31</f>
        <v>-9.9718002515943149E-2</v>
      </c>
      <c r="X31" s="17">
        <f>W31^2</f>
        <v>9.943680025769645E-3</v>
      </c>
      <c r="Y31" s="16">
        <f t="shared" si="3"/>
        <v>3.4933616669766974E-5</v>
      </c>
      <c r="Z31" s="16">
        <f t="shared" si="3"/>
        <v>0.93841531277883061</v>
      </c>
      <c r="AA31" s="16">
        <f t="shared" si="3"/>
        <v>5.5742449704104707E-6</v>
      </c>
      <c r="AB31" s="16">
        <f t="shared" si="3"/>
        <v>1.0871038833696439E-4</v>
      </c>
      <c r="AC31" s="16">
        <f t="shared" si="3"/>
        <v>1.2366752529376713E-3</v>
      </c>
      <c r="AD31" s="16">
        <f t="shared" si="3"/>
        <v>5.649913454171699E-2</v>
      </c>
      <c r="AE31" s="16">
        <f t="shared" si="3"/>
        <v>3.5728135749259877E-3</v>
      </c>
      <c r="AF31" s="16">
        <f t="shared" si="3"/>
        <v>1.0946707317457667E-4</v>
      </c>
      <c r="AG31" s="16">
        <f t="shared" si="3"/>
        <v>1.7378528437162055E-5</v>
      </c>
      <c r="AH31" s="16">
        <f t="shared" si="4"/>
        <v>34928.676624999993</v>
      </c>
      <c r="AI31" s="16">
        <f t="shared" si="5"/>
        <v>30871.004269048815</v>
      </c>
      <c r="AJ31" s="16">
        <f t="shared" si="9"/>
        <v>-1.5432800535738483E-2</v>
      </c>
      <c r="AK31" s="16">
        <f>AVERAGE(AI2:AI31)</f>
        <v>32701.435204125079</v>
      </c>
      <c r="AL31" s="16">
        <f>(AI31-AK31)/AK31</f>
        <v>-5.5974024493131908E-2</v>
      </c>
      <c r="AM31" s="16">
        <f>AL31^2</f>
        <v>3.1330914179577307E-3</v>
      </c>
      <c r="AN31" s="16">
        <f>AN30</f>
        <v>1.31</v>
      </c>
      <c r="AO31" s="16">
        <f t="shared" si="10"/>
        <v>-0.60935901488459787</v>
      </c>
      <c r="AP31" s="16">
        <f t="shared" si="11"/>
        <v>-1.3254328005357385</v>
      </c>
    </row>
    <row r="32" spans="1:42" x14ac:dyDescent="0.3">
      <c r="A32" s="2">
        <v>44395</v>
      </c>
      <c r="B32" s="4">
        <v>1.2333999999999998</v>
      </c>
      <c r="C32" s="6">
        <v>33181.102999999996</v>
      </c>
      <c r="D32" s="6">
        <v>0.189415</v>
      </c>
      <c r="E32" s="6">
        <v>3.79711</v>
      </c>
      <c r="F32" s="6">
        <v>43.74165</v>
      </c>
      <c r="G32" s="6">
        <v>1975.2019999999998</v>
      </c>
      <c r="H32" s="6">
        <v>124.3972</v>
      </c>
      <c r="I32" s="6">
        <v>3.8235399999999999</v>
      </c>
      <c r="J32" s="10">
        <v>0.61229499999999992</v>
      </c>
      <c r="K32" s="16">
        <f t="shared" si="6"/>
        <v>3712.4910104629625</v>
      </c>
      <c r="L32" s="16">
        <f t="shared" si="6"/>
        <v>3938.7839787901094</v>
      </c>
      <c r="M32" s="16">
        <f t="shared" si="6"/>
        <v>2752.3640249984037</v>
      </c>
      <c r="N32" s="16">
        <f t="shared" si="6"/>
        <v>3542.620573083846</v>
      </c>
      <c r="O32" s="16">
        <f t="shared" si="6"/>
        <v>3548.1266346388084</v>
      </c>
      <c r="P32" s="16">
        <f t="shared" si="6"/>
        <v>3769.0889866224738</v>
      </c>
      <c r="Q32" s="16">
        <f t="shared" si="6"/>
        <v>3391.9896296190045</v>
      </c>
      <c r="R32" s="16">
        <f t="shared" si="6"/>
        <v>3521.7947509091273</v>
      </c>
      <c r="S32" s="16">
        <f t="shared" si="6"/>
        <v>3276.4206378054082</v>
      </c>
      <c r="T32" s="16">
        <f t="shared" si="7"/>
        <v>31453.680226930148</v>
      </c>
      <c r="U32" s="16">
        <f t="shared" si="8"/>
        <v>0.24194516905253885</v>
      </c>
      <c r="V32" s="16">
        <f>((T32-V31)*$V$3)+V31</f>
        <v>34633.83773762382</v>
      </c>
      <c r="W32" s="16">
        <f t="shared" ref="W32:W95" si="12">(T32-V32)/V32</f>
        <v>-9.1822267424870679E-2</v>
      </c>
      <c r="X32" s="17">
        <f t="shared" ref="X32:X95" si="13">W32^2</f>
        <v>8.4313287950444678E-3</v>
      </c>
      <c r="Y32" s="16">
        <f t="shared" si="3"/>
        <v>3.4906790143619005E-5</v>
      </c>
      <c r="Z32" s="16">
        <f t="shared" si="3"/>
        <v>0.93906745512794476</v>
      </c>
      <c r="AA32" s="16">
        <f t="shared" si="3"/>
        <v>5.3606856291986339E-6</v>
      </c>
      <c r="AB32" s="16">
        <f t="shared" si="3"/>
        <v>1.0746304679928424E-4</v>
      </c>
      <c r="AC32" s="16">
        <f t="shared" si="3"/>
        <v>1.2379443790219171E-3</v>
      </c>
      <c r="AD32" s="16">
        <f t="shared" si="3"/>
        <v>5.5900731072852726E-2</v>
      </c>
      <c r="AE32" s="16">
        <f t="shared" si="3"/>
        <v>3.5205991201992886E-3</v>
      </c>
      <c r="AF32" s="16">
        <f t="shared" si="3"/>
        <v>1.0821104944521893E-4</v>
      </c>
      <c r="AG32" s="16">
        <f t="shared" si="3"/>
        <v>1.732872796415372E-5</v>
      </c>
      <c r="AH32" s="16">
        <f t="shared" si="4"/>
        <v>35334.09960999999</v>
      </c>
      <c r="AI32" s="16">
        <f t="shared" si="5"/>
        <v>31270.202167245396</v>
      </c>
      <c r="AJ32" s="16">
        <f t="shared" si="9"/>
        <v>1.2848266476931025</v>
      </c>
      <c r="AK32" s="16">
        <f>((AH32-AK31)*$AK$3)+AK31</f>
        <v>32871.28452063314</v>
      </c>
      <c r="AL32" s="16">
        <f>(AI32-AK32)/AK32</f>
        <v>-4.8707629675461973E-2</v>
      </c>
      <c r="AM32" s="16">
        <f>AL32^2</f>
        <v>2.3724331886019437E-3</v>
      </c>
      <c r="AN32" s="16">
        <f>AN33</f>
        <v>1.19</v>
      </c>
      <c r="AO32" s="16">
        <f t="shared" si="10"/>
        <v>-0.94805483094746112</v>
      </c>
      <c r="AP32" s="16">
        <f t="shared" si="11"/>
        <v>9.4826647693102561E-2</v>
      </c>
    </row>
    <row r="33" spans="1:42" x14ac:dyDescent="0.3">
      <c r="A33" s="2">
        <v>44396</v>
      </c>
      <c r="B33" s="4">
        <v>1.1805399999999999</v>
      </c>
      <c r="C33" s="6">
        <v>32419.918999999998</v>
      </c>
      <c r="D33" s="6">
        <v>0.18324799999999999</v>
      </c>
      <c r="E33" s="6">
        <v>3.6120999999999999</v>
      </c>
      <c r="F33" s="6">
        <v>43.794509999999995</v>
      </c>
      <c r="G33" s="6">
        <v>1910.8889999999999</v>
      </c>
      <c r="H33" s="6">
        <v>118.80284999999999</v>
      </c>
      <c r="I33" s="6">
        <v>3.5151899999999996</v>
      </c>
      <c r="J33" s="10">
        <v>0.58586499999999997</v>
      </c>
      <c r="K33" s="16">
        <f t="shared" si="6"/>
        <v>3553.3842528716928</v>
      </c>
      <c r="L33" s="16">
        <f t="shared" si="6"/>
        <v>3848.4271469478599</v>
      </c>
      <c r="M33" s="16">
        <f t="shared" si="6"/>
        <v>2662.7521730217113</v>
      </c>
      <c r="N33" s="16">
        <f t="shared" si="6"/>
        <v>3370.0102899405492</v>
      </c>
      <c r="O33" s="16">
        <f t="shared" si="6"/>
        <v>3552.4144009646557</v>
      </c>
      <c r="P33" s="16">
        <f t="shared" si="6"/>
        <v>3646.3666422766041</v>
      </c>
      <c r="Q33" s="16">
        <f t="shared" si="6"/>
        <v>3239.4461866439287</v>
      </c>
      <c r="R33" s="16">
        <f t="shared" si="6"/>
        <v>3237.779045190649</v>
      </c>
      <c r="S33" s="16">
        <f t="shared" si="6"/>
        <v>3134.9924088353905</v>
      </c>
      <c r="T33" s="16">
        <f t="shared" si="7"/>
        <v>30245.572546693042</v>
      </c>
      <c r="U33" s="16">
        <f t="shared" si="8"/>
        <v>-3.9166182972615822</v>
      </c>
      <c r="V33" s="16">
        <f t="shared" ref="V33:V96" si="14">((T33-V32)*$V$3)+V32</f>
        <v>34350.723854337964</v>
      </c>
      <c r="W33" s="16">
        <f t="shared" si="12"/>
        <v>-0.1195069811353191</v>
      </c>
      <c r="X33" s="17">
        <f t="shared" si="13"/>
        <v>1.4281918540077515E-2</v>
      </c>
      <c r="Y33" s="16">
        <f t="shared" si="3"/>
        <v>3.4216088849275396E-5</v>
      </c>
      <c r="Z33" s="16">
        <f t="shared" si="3"/>
        <v>0.93964018922722792</v>
      </c>
      <c r="AA33" s="16">
        <f t="shared" si="3"/>
        <v>5.3111540900367784E-6</v>
      </c>
      <c r="AB33" s="16">
        <f t="shared" si="3"/>
        <v>1.0469101812091726E-4</v>
      </c>
      <c r="AC33" s="16">
        <f t="shared" si="3"/>
        <v>1.2693147587294626E-3</v>
      </c>
      <c r="AD33" s="16">
        <f t="shared" si="3"/>
        <v>5.5384102025431592E-2</v>
      </c>
      <c r="AE33" s="16">
        <f t="shared" si="3"/>
        <v>3.4433131203916324E-3</v>
      </c>
      <c r="AF33" s="16">
        <f t="shared" si="3"/>
        <v>1.0188223470791704E-4</v>
      </c>
      <c r="AG33" s="16">
        <f t="shared" si="3"/>
        <v>1.6980372451319508E-5</v>
      </c>
      <c r="AH33" s="16">
        <f t="shared" si="4"/>
        <v>34502.482302999997</v>
      </c>
      <c r="AI33" s="16">
        <f t="shared" si="5"/>
        <v>30569.357147261479</v>
      </c>
      <c r="AJ33" s="16">
        <f t="shared" si="9"/>
        <v>-2.2667529857306739</v>
      </c>
      <c r="AK33" s="16">
        <f t="shared" ref="AK33:AK96" si="15">((AH33-AK32)*$AK$3)+AK32</f>
        <v>32976.523087237452</v>
      </c>
      <c r="AL33" s="16">
        <f t="shared" ref="AL33:AL96" si="16">(AI33-AK33)/AK33</f>
        <v>-7.2996353606108136E-2</v>
      </c>
      <c r="AM33" s="16">
        <f t="shared" ref="AM33:AM96" si="17">AL33^2</f>
        <v>5.328467639787976E-3</v>
      </c>
      <c r="AN33" s="16">
        <v>1.19</v>
      </c>
      <c r="AO33" s="16">
        <f t="shared" si="10"/>
        <v>-5.1066182972615817</v>
      </c>
      <c r="AP33" s="16">
        <f t="shared" si="11"/>
        <v>-3.4567529857306738</v>
      </c>
    </row>
    <row r="34" spans="1:42" x14ac:dyDescent="0.3">
      <c r="A34" s="2">
        <v>44397</v>
      </c>
      <c r="B34" s="4">
        <v>1.1056549999999998</v>
      </c>
      <c r="C34" s="6">
        <v>31103.704999999998</v>
      </c>
      <c r="D34" s="6">
        <v>0.178843</v>
      </c>
      <c r="E34" s="6">
        <v>3.4094699999999998</v>
      </c>
      <c r="F34" s="6">
        <v>41.362949999999998</v>
      </c>
      <c r="G34" s="6">
        <v>1866.8389999999999</v>
      </c>
      <c r="H34" s="6">
        <v>112.19534999999999</v>
      </c>
      <c r="I34" s="6">
        <v>3.3169649999999997</v>
      </c>
      <c r="J34" s="10">
        <v>0.55238699999999996</v>
      </c>
      <c r="K34" s="16">
        <f t="shared" si="6"/>
        <v>3327.9830129507272</v>
      </c>
      <c r="L34" s="16">
        <f t="shared" si="6"/>
        <v>3692.1851252206361</v>
      </c>
      <c r="M34" s="16">
        <f t="shared" si="6"/>
        <v>2598.743707324074</v>
      </c>
      <c r="N34" s="16">
        <f t="shared" si="6"/>
        <v>3180.9609322121769</v>
      </c>
      <c r="O34" s="16">
        <f t="shared" si="6"/>
        <v>3355.1771499756705</v>
      </c>
      <c r="P34" s="16">
        <f t="shared" si="6"/>
        <v>3562.3102420397067</v>
      </c>
      <c r="Q34" s="16">
        <f t="shared" si="6"/>
        <v>3059.2767658072248</v>
      </c>
      <c r="R34" s="16">
        <f t="shared" si="6"/>
        <v>3055.1975200859133</v>
      </c>
      <c r="S34" s="16">
        <f t="shared" si="6"/>
        <v>2955.8499854733682</v>
      </c>
      <c r="T34" s="16">
        <f t="shared" si="7"/>
        <v>28787.684441089496</v>
      </c>
      <c r="U34" s="16">
        <f t="shared" si="8"/>
        <v>-4.9402139560497211</v>
      </c>
      <c r="V34" s="16">
        <f t="shared" si="14"/>
        <v>33991.818085741288</v>
      </c>
      <c r="W34" s="16">
        <f t="shared" si="12"/>
        <v>-0.1530995968360632</v>
      </c>
      <c r="X34" s="17">
        <f t="shared" si="13"/>
        <v>2.3439486551365091E-2</v>
      </c>
      <c r="Y34" s="16">
        <f t="shared" si="3"/>
        <v>3.3370541708922721E-5</v>
      </c>
      <c r="Z34" s="16">
        <f t="shared" si="3"/>
        <v>0.93876252990718467</v>
      </c>
      <c r="AA34" s="16">
        <f t="shared" si="3"/>
        <v>5.3977848341922816E-6</v>
      </c>
      <c r="AB34" s="16">
        <f t="shared" si="3"/>
        <v>1.0290358279962624E-4</v>
      </c>
      <c r="AC34" s="16">
        <f t="shared" si="3"/>
        <v>1.2484039308636827E-3</v>
      </c>
      <c r="AD34" s="16">
        <f t="shared" si="3"/>
        <v>5.6344364845583465E-2</v>
      </c>
      <c r="AE34" s="16">
        <f t="shared" si="3"/>
        <v>3.3862458060807238E-3</v>
      </c>
      <c r="AF34" s="16">
        <f t="shared" si="3"/>
        <v>1.0011162512676817E-4</v>
      </c>
      <c r="AG34" s="16">
        <f t="shared" si="3"/>
        <v>1.6671975817923942E-5</v>
      </c>
      <c r="AH34" s="16">
        <f t="shared" si="4"/>
        <v>33132.66562</v>
      </c>
      <c r="AI34" s="16">
        <f t="shared" si="5"/>
        <v>29304.610941697963</v>
      </c>
      <c r="AJ34" s="16">
        <f t="shared" si="9"/>
        <v>-4.2253233140179685</v>
      </c>
      <c r="AK34" s="16">
        <f t="shared" si="15"/>
        <v>32986.596799028586</v>
      </c>
      <c r="AL34" s="16">
        <f t="shared" si="16"/>
        <v>-0.1116206645918397</v>
      </c>
      <c r="AM34" s="16">
        <f t="shared" si="17"/>
        <v>1.2459172763923975E-2</v>
      </c>
      <c r="AN34" s="16">
        <v>1.23</v>
      </c>
      <c r="AO34" s="16">
        <f t="shared" si="10"/>
        <v>-6.1702139560497216</v>
      </c>
      <c r="AP34" s="16">
        <f t="shared" si="11"/>
        <v>-5.4553233140179689</v>
      </c>
    </row>
    <row r="35" spans="1:42" x14ac:dyDescent="0.3">
      <c r="A35" s="2">
        <v>44398</v>
      </c>
      <c r="B35" s="4">
        <v>1.2245899999999998</v>
      </c>
      <c r="C35" s="6">
        <v>33489.453000000001</v>
      </c>
      <c r="D35" s="6">
        <v>0.19822499999999998</v>
      </c>
      <c r="E35" s="6">
        <v>3.6429349999999996</v>
      </c>
      <c r="F35" s="6">
        <v>44.640269999999994</v>
      </c>
      <c r="G35" s="6">
        <v>2080.922</v>
      </c>
      <c r="H35" s="6">
        <v>122.41494999999999</v>
      </c>
      <c r="I35" s="6">
        <v>3.6076949999999997</v>
      </c>
      <c r="J35" s="10">
        <v>0.59555599999999997</v>
      </c>
      <c r="K35" s="16">
        <f t="shared" si="6"/>
        <v>3685.9732175310842</v>
      </c>
      <c r="L35" s="16">
        <f t="shared" si="6"/>
        <v>3975.3868620595399</v>
      </c>
      <c r="M35" s="16">
        <f t="shared" si="6"/>
        <v>2880.3809563936779</v>
      </c>
      <c r="N35" s="16">
        <f t="shared" si="6"/>
        <v>3398.7786704644318</v>
      </c>
      <c r="O35" s="16">
        <f t="shared" si="6"/>
        <v>3621.0186621782154</v>
      </c>
      <c r="P35" s="16">
        <f t="shared" si="6"/>
        <v>3970.8243471910278</v>
      </c>
      <c r="Q35" s="16">
        <f t="shared" si="6"/>
        <v>3337.9388033679929</v>
      </c>
      <c r="R35" s="16">
        <f t="shared" si="6"/>
        <v>3322.9837569061924</v>
      </c>
      <c r="S35" s="16">
        <f t="shared" si="6"/>
        <v>3186.8494261243973</v>
      </c>
      <c r="T35" s="16">
        <f t="shared" si="7"/>
        <v>31380.134702216561</v>
      </c>
      <c r="U35" s="16">
        <f t="shared" si="8"/>
        <v>8.6227367797745593</v>
      </c>
      <c r="V35" s="16">
        <f t="shared" si="14"/>
        <v>33823.322383578401</v>
      </c>
      <c r="W35" s="16">
        <f t="shared" si="12"/>
        <v>-7.2233817058374936E-2</v>
      </c>
      <c r="X35" s="17">
        <f t="shared" si="13"/>
        <v>5.217724326822778E-3</v>
      </c>
      <c r="Y35" s="16">
        <f t="shared" si="3"/>
        <v>3.4257428704930436E-5</v>
      </c>
      <c r="Z35" s="16">
        <f t="shared" si="3"/>
        <v>0.93685441536728109</v>
      </c>
      <c r="AA35" s="16">
        <f t="shared" si="3"/>
        <v>5.5452672364096025E-6</v>
      </c>
      <c r="AB35" s="16">
        <f t="shared" si="3"/>
        <v>1.0190968898912758E-4</v>
      </c>
      <c r="AC35" s="16">
        <f t="shared" si="3"/>
        <v>1.2487941816394425E-3</v>
      </c>
      <c r="AD35" s="16">
        <f t="shared" si="3"/>
        <v>5.8212983166219923E-2</v>
      </c>
      <c r="AE35" s="16">
        <f t="shared" si="3"/>
        <v>3.4245105888849525E-3</v>
      </c>
      <c r="AF35" s="16">
        <f t="shared" si="3"/>
        <v>1.0092386370265478E-4</v>
      </c>
      <c r="AG35" s="16">
        <f t="shared" si="3"/>
        <v>1.6660447341390628E-5</v>
      </c>
      <c r="AH35" s="16">
        <f t="shared" si="4"/>
        <v>35746.699221000003</v>
      </c>
      <c r="AI35" s="16">
        <f t="shared" si="5"/>
        <v>31496.354334768846</v>
      </c>
      <c r="AJ35" s="16">
        <f t="shared" si="9"/>
        <v>7.212693006408549</v>
      </c>
      <c r="AK35" s="16">
        <f t="shared" si="15"/>
        <v>33164.66792302674</v>
      </c>
      <c r="AL35" s="16">
        <f t="shared" si="16"/>
        <v>-5.0303943706897718E-2</v>
      </c>
      <c r="AM35" s="16">
        <f t="shared" si="17"/>
        <v>2.5304867524667345E-3</v>
      </c>
      <c r="AN35" s="16">
        <v>1.3</v>
      </c>
      <c r="AO35" s="16">
        <f t="shared" si="10"/>
        <v>7.3227367797745595</v>
      </c>
      <c r="AP35" s="16">
        <f t="shared" si="11"/>
        <v>5.9126930064085492</v>
      </c>
    </row>
    <row r="36" spans="1:42" x14ac:dyDescent="0.3">
      <c r="A36" s="2">
        <v>44399</v>
      </c>
      <c r="B36" s="4">
        <v>1.2289949999999998</v>
      </c>
      <c r="C36" s="6">
        <v>33411.924999999996</v>
      </c>
      <c r="D36" s="6">
        <v>0.19734399999999999</v>
      </c>
      <c r="E36" s="6">
        <v>3.6825799999999997</v>
      </c>
      <c r="F36" s="6">
        <v>44.869329999999998</v>
      </c>
      <c r="G36" s="6">
        <v>2089.732</v>
      </c>
      <c r="H36" s="6">
        <v>124.66149999999999</v>
      </c>
      <c r="I36" s="6">
        <v>3.7001999999999997</v>
      </c>
      <c r="J36" s="10">
        <v>0.61141400000000001</v>
      </c>
      <c r="K36" s="16">
        <f t="shared" si="6"/>
        <v>3699.2321139970236</v>
      </c>
      <c r="L36" s="16">
        <f t="shared" si="6"/>
        <v>3966.18385140894</v>
      </c>
      <c r="M36" s="16">
        <f t="shared" si="6"/>
        <v>2867.5792632541506</v>
      </c>
      <c r="N36" s="16">
        <f t="shared" si="6"/>
        <v>3435.7665882808524</v>
      </c>
      <c r="O36" s="16">
        <f t="shared" si="6"/>
        <v>3639.598982923555</v>
      </c>
      <c r="P36" s="16">
        <f t="shared" si="6"/>
        <v>3987.6356272384069</v>
      </c>
      <c r="Q36" s="16">
        <f t="shared" si="6"/>
        <v>3399.1964064524723</v>
      </c>
      <c r="R36" s="16">
        <f t="shared" si="6"/>
        <v>3408.1884686217359</v>
      </c>
      <c r="S36" s="16">
        <f t="shared" si="6"/>
        <v>3271.7063635064078</v>
      </c>
      <c r="T36" s="16">
        <f t="shared" si="7"/>
        <v>31675.087665683546</v>
      </c>
      <c r="U36" s="16">
        <f t="shared" si="8"/>
        <v>0.93554539557169825</v>
      </c>
      <c r="V36" s="16">
        <f t="shared" si="14"/>
        <v>33684.72659532712</v>
      </c>
      <c r="W36" s="16">
        <f t="shared" si="12"/>
        <v>-5.9660241681235994E-2</v>
      </c>
      <c r="X36" s="17">
        <f t="shared" si="13"/>
        <v>3.5593444374634885E-3</v>
      </c>
      <c r="Y36" s="16">
        <f t="shared" si="3"/>
        <v>3.4444339835708643E-5</v>
      </c>
      <c r="Z36" s="16">
        <f t="shared" si="3"/>
        <v>0.93641690915358444</v>
      </c>
      <c r="AA36" s="16">
        <f t="shared" si="3"/>
        <v>5.5308474001424638E-6</v>
      </c>
      <c r="AB36" s="16">
        <f t="shared" si="3"/>
        <v>1.0320956309194419E-4</v>
      </c>
      <c r="AC36" s="16">
        <f t="shared" si="3"/>
        <v>1.2575270450413199E-3</v>
      </c>
      <c r="AD36" s="16">
        <f t="shared" si="3"/>
        <v>5.8567723362222879E-2</v>
      </c>
      <c r="AE36" s="16">
        <f t="shared" si="3"/>
        <v>3.4938165496435649E-3</v>
      </c>
      <c r="AF36" s="16">
        <f t="shared" si="3"/>
        <v>1.0370338875267119E-4</v>
      </c>
      <c r="AG36" s="16">
        <f t="shared" si="3"/>
        <v>1.7135750427227097E-5</v>
      </c>
      <c r="AH36" s="16">
        <f t="shared" si="4"/>
        <v>35680.608362999999</v>
      </c>
      <c r="AI36" s="16">
        <f t="shared" si="5"/>
        <v>31410.375169557523</v>
      </c>
      <c r="AJ36" s="16">
        <f t="shared" si="9"/>
        <v>-0.27335459791697919</v>
      </c>
      <c r="AK36" s="16">
        <f t="shared" si="15"/>
        <v>33326.986661089533</v>
      </c>
      <c r="AL36" s="16">
        <f t="shared" si="16"/>
        <v>-5.7509294525260032E-2</v>
      </c>
      <c r="AM36" s="16">
        <f t="shared" si="17"/>
        <v>3.3073189567931036E-3</v>
      </c>
      <c r="AN36" s="16">
        <v>1.27</v>
      </c>
      <c r="AO36" s="16">
        <f t="shared" si="10"/>
        <v>-0.33445460442830177</v>
      </c>
      <c r="AP36" s="16">
        <f t="shared" si="11"/>
        <v>-1.5433545979169792</v>
      </c>
    </row>
    <row r="37" spans="1:42" x14ac:dyDescent="0.3">
      <c r="A37" s="2">
        <v>44400</v>
      </c>
      <c r="B37" s="4">
        <v>1.2378049999999998</v>
      </c>
      <c r="C37" s="6">
        <v>34454.148000000001</v>
      </c>
      <c r="D37" s="6">
        <v>0.199987</v>
      </c>
      <c r="E37" s="6">
        <v>3.7266299999999997</v>
      </c>
      <c r="F37" s="6">
        <v>46.895629999999997</v>
      </c>
      <c r="G37" s="6">
        <v>2176.951</v>
      </c>
      <c r="H37" s="6">
        <v>127.43664999999999</v>
      </c>
      <c r="I37" s="6">
        <v>3.79711</v>
      </c>
      <c r="J37" s="10">
        <v>0.62374799999999997</v>
      </c>
      <c r="K37" s="16">
        <f t="shared" si="6"/>
        <v>3725.7499069289015</v>
      </c>
      <c r="L37" s="16">
        <f t="shared" si="6"/>
        <v>4089.9015968596136</v>
      </c>
      <c r="M37" s="16">
        <f t="shared" si="6"/>
        <v>2905.984342672733</v>
      </c>
      <c r="N37" s="16">
        <f t="shared" si="6"/>
        <v>3476.864274743542</v>
      </c>
      <c r="O37" s="16">
        <f t="shared" si="6"/>
        <v>3803.9633587477092</v>
      </c>
      <c r="P37" s="16">
        <f t="shared" si="6"/>
        <v>4154.0672997074635</v>
      </c>
      <c r="Q37" s="16">
        <f t="shared" si="6"/>
        <v>3474.8675632038876</v>
      </c>
      <c r="R37" s="16">
        <f t="shared" si="6"/>
        <v>3497.4505475618294</v>
      </c>
      <c r="S37" s="16">
        <f t="shared" si="6"/>
        <v>3337.7062036924158</v>
      </c>
      <c r="T37" s="16">
        <f t="shared" si="7"/>
        <v>32466.555094118095</v>
      </c>
      <c r="U37" s="16">
        <f t="shared" si="8"/>
        <v>2.4679991583290684</v>
      </c>
      <c r="V37" s="16">
        <f t="shared" si="14"/>
        <v>33606.134885571701</v>
      </c>
      <c r="W37" s="16">
        <f t="shared" si="12"/>
        <v>-3.3909873757689016E-2</v>
      </c>
      <c r="X37" s="17">
        <f t="shared" si="13"/>
        <v>1.1498795382624061E-3</v>
      </c>
      <c r="Y37" s="16">
        <f t="shared" si="3"/>
        <v>3.3622285568788564E-5</v>
      </c>
      <c r="Z37" s="16">
        <f t="shared" si="3"/>
        <v>0.93587213097806643</v>
      </c>
      <c r="AA37" s="16">
        <f t="shared" si="3"/>
        <v>5.4322126862028499E-6</v>
      </c>
      <c r="AB37" s="16">
        <f t="shared" si="3"/>
        <v>1.012258134917976E-4</v>
      </c>
      <c r="AC37" s="16">
        <f t="shared" si="3"/>
        <v>1.2738179792360252E-3</v>
      </c>
      <c r="AD37" s="16">
        <f t="shared" si="3"/>
        <v>5.9132147786816053E-2</v>
      </c>
      <c r="AE37" s="16">
        <f t="shared" si="3"/>
        <v>3.4615399341816839E-3</v>
      </c>
      <c r="AF37" s="16">
        <f t="shared" si="3"/>
        <v>1.0314024968076778E-4</v>
      </c>
      <c r="AG37" s="16">
        <f t="shared" si="3"/>
        <v>1.6942760272385982E-5</v>
      </c>
      <c r="AH37" s="16">
        <f t="shared" si="4"/>
        <v>36815.016559999996</v>
      </c>
      <c r="AI37" s="16">
        <f t="shared" si="5"/>
        <v>32373.906383738282</v>
      </c>
      <c r="AJ37" s="16">
        <f t="shared" si="9"/>
        <v>3.021448204588959</v>
      </c>
      <c r="AK37" s="16">
        <f t="shared" si="15"/>
        <v>33552.020848116015</v>
      </c>
      <c r="AL37" s="16">
        <f t="shared" si="16"/>
        <v>-3.5113070229386374E-2</v>
      </c>
      <c r="AM37" s="16">
        <f t="shared" si="17"/>
        <v>1.2329277009338196E-3</v>
      </c>
      <c r="AN37" s="16">
        <v>1.3</v>
      </c>
      <c r="AO37" s="16">
        <f t="shared" si="10"/>
        <v>1.1679991583290683</v>
      </c>
      <c r="AP37" s="16">
        <f t="shared" si="11"/>
        <v>1.721448204588959</v>
      </c>
    </row>
    <row r="38" spans="1:42" x14ac:dyDescent="0.3">
      <c r="A38" s="2">
        <v>44401</v>
      </c>
      <c r="B38" s="4">
        <v>1.26864</v>
      </c>
      <c r="C38" s="6">
        <v>35338.671999999999</v>
      </c>
      <c r="D38" s="6">
        <v>0.203511</v>
      </c>
      <c r="E38" s="6">
        <v>3.7838949999999998</v>
      </c>
      <c r="F38" s="6">
        <v>50.842509999999997</v>
      </c>
      <c r="G38" s="6">
        <v>2253.598</v>
      </c>
      <c r="H38" s="6">
        <v>130.16774999999998</v>
      </c>
      <c r="I38" s="6">
        <v>3.8455649999999997</v>
      </c>
      <c r="J38" s="10">
        <v>0.62903399999999998</v>
      </c>
      <c r="K38" s="16">
        <f t="shared" si="6"/>
        <v>3818.5621821904761</v>
      </c>
      <c r="L38" s="16">
        <f t="shared" si="6"/>
        <v>4194.8995820096352</v>
      </c>
      <c r="M38" s="16">
        <f t="shared" si="6"/>
        <v>2957.1911152308426</v>
      </c>
      <c r="N38" s="16">
        <f t="shared" si="6"/>
        <v>3530.2912671450385</v>
      </c>
      <c r="O38" s="16">
        <f t="shared" si="6"/>
        <v>4124.116577744323</v>
      </c>
      <c r="P38" s="16">
        <f t="shared" si="6"/>
        <v>4300.325436119665</v>
      </c>
      <c r="Q38" s="16">
        <f t="shared" si="6"/>
        <v>3549.3375904830582</v>
      </c>
      <c r="R38" s="16">
        <f t="shared" si="6"/>
        <v>3542.0815870318756</v>
      </c>
      <c r="S38" s="16">
        <f t="shared" si="6"/>
        <v>3365.9918494864196</v>
      </c>
      <c r="T38" s="16">
        <f t="shared" si="7"/>
        <v>33382.797187441334</v>
      </c>
      <c r="U38" s="16">
        <f t="shared" si="8"/>
        <v>2.7830227580081135</v>
      </c>
      <c r="V38" s="16">
        <f t="shared" si="14"/>
        <v>33591.726001821356</v>
      </c>
      <c r="W38" s="16">
        <f t="shared" si="12"/>
        <v>-6.219651064333343E-3</v>
      </c>
      <c r="X38" s="17">
        <f t="shared" si="13"/>
        <v>3.8684059362062884E-5</v>
      </c>
      <c r="Y38" s="16">
        <f t="shared" si="3"/>
        <v>3.3576995840533054E-5</v>
      </c>
      <c r="Z38" s="16">
        <f t="shared" si="3"/>
        <v>0.9353058730246262</v>
      </c>
      <c r="AA38" s="16">
        <f t="shared" si="3"/>
        <v>5.3863097494188435E-6</v>
      </c>
      <c r="AB38" s="16">
        <f t="shared" si="3"/>
        <v>1.0014805356603434E-4</v>
      </c>
      <c r="AC38" s="16">
        <f t="shared" si="3"/>
        <v>1.3456447430258071E-3</v>
      </c>
      <c r="AD38" s="16">
        <f t="shared" si="3"/>
        <v>5.9645802333391347E-2</v>
      </c>
      <c r="AE38" s="16">
        <f t="shared" si="3"/>
        <v>3.4451396773880262E-3</v>
      </c>
      <c r="AF38" s="16">
        <f t="shared" si="3"/>
        <v>1.0178026864161581E-4</v>
      </c>
      <c r="AG38" s="16">
        <f t="shared" si="3"/>
        <v>1.664859377093097E-5</v>
      </c>
      <c r="AH38" s="16">
        <f t="shared" si="4"/>
        <v>37783.010905000003</v>
      </c>
      <c r="AI38" s="16">
        <f t="shared" si="5"/>
        <v>33187.402813892571</v>
      </c>
      <c r="AJ38" s="16">
        <f t="shared" si="9"/>
        <v>2.4817630806634257</v>
      </c>
      <c r="AK38" s="16">
        <f t="shared" si="15"/>
        <v>33824.987948560141</v>
      </c>
      <c r="AL38" s="16">
        <f t="shared" si="16"/>
        <v>-1.8849530283268308E-2</v>
      </c>
      <c r="AM38" s="16">
        <f t="shared" si="17"/>
        <v>3.55304791899849E-4</v>
      </c>
      <c r="AN38" s="16">
        <f>AN37</f>
        <v>1.3</v>
      </c>
      <c r="AO38" s="16">
        <f t="shared" si="10"/>
        <v>1.4830227580081135</v>
      </c>
      <c r="AP38" s="16">
        <f t="shared" si="11"/>
        <v>1.1817630806634256</v>
      </c>
    </row>
    <row r="39" spans="1:42" x14ac:dyDescent="0.3">
      <c r="A39" s="2">
        <v>44402</v>
      </c>
      <c r="B39" s="4">
        <v>1.25983</v>
      </c>
      <c r="C39" s="6">
        <v>36182.67</v>
      </c>
      <c r="D39" s="6">
        <v>0.20174899999999998</v>
      </c>
      <c r="E39" s="6">
        <v>3.7442499999999996</v>
      </c>
      <c r="F39" s="6">
        <v>49.388859999999994</v>
      </c>
      <c r="G39" s="6">
        <v>2237.7399999999998</v>
      </c>
      <c r="H39" s="6">
        <v>130.5642</v>
      </c>
      <c r="I39" s="6">
        <v>3.8631849999999996</v>
      </c>
      <c r="J39" s="10">
        <v>0.620224</v>
      </c>
      <c r="K39" s="16">
        <f t="shared" si="6"/>
        <v>3792.0443892585981</v>
      </c>
      <c r="L39" s="16">
        <f t="shared" si="6"/>
        <v>4295.086902501389</v>
      </c>
      <c r="M39" s="16">
        <f t="shared" si="6"/>
        <v>2931.5877289517875</v>
      </c>
      <c r="N39" s="16">
        <f t="shared" si="6"/>
        <v>3493.303349328618</v>
      </c>
      <c r="O39" s="16">
        <f t="shared" si="6"/>
        <v>4006.2030037835161</v>
      </c>
      <c r="P39" s="16">
        <f t="shared" si="6"/>
        <v>4270.0651320343813</v>
      </c>
      <c r="Q39" s="16">
        <f t="shared" si="6"/>
        <v>3560.147755733261</v>
      </c>
      <c r="R39" s="16">
        <f t="shared" si="6"/>
        <v>3558.3110559300744</v>
      </c>
      <c r="S39" s="16">
        <f t="shared" si="6"/>
        <v>3318.8491064964137</v>
      </c>
      <c r="T39" s="16">
        <f t="shared" si="7"/>
        <v>33225.598424018041</v>
      </c>
      <c r="U39" s="16">
        <f t="shared" si="8"/>
        <v>-0.47200973341841085</v>
      </c>
      <c r="V39" s="16">
        <f t="shared" si="14"/>
        <v>33568.104867769529</v>
      </c>
      <c r="W39" s="16">
        <f t="shared" si="12"/>
        <v>-1.020332977094416E-2</v>
      </c>
      <c r="X39" s="17">
        <f t="shared" si="13"/>
        <v>1.041079384146354E-4</v>
      </c>
      <c r="Y39" s="16">
        <f t="shared" si="3"/>
        <v>3.2629585432218107E-5</v>
      </c>
      <c r="Z39" s="16">
        <f t="shared" si="3"/>
        <v>0.93713082077006815</v>
      </c>
      <c r="AA39" s="16">
        <f t="shared" si="3"/>
        <v>5.2252972475370244E-6</v>
      </c>
      <c r="AB39" s="16">
        <f t="shared" si="3"/>
        <v>9.6976040620228617E-5</v>
      </c>
      <c r="AC39" s="16">
        <f t="shared" si="3"/>
        <v>1.2791710205105921E-3</v>
      </c>
      <c r="AD39" s="16">
        <f t="shared" si="3"/>
        <v>5.7957445453030755E-2</v>
      </c>
      <c r="AE39" s="16">
        <f t="shared" si="3"/>
        <v>3.381611581157149E-3</v>
      </c>
      <c r="AF39" s="16">
        <f t="shared" si="3"/>
        <v>1.000564560281653E-4</v>
      </c>
      <c r="AG39" s="16">
        <f t="shared" si="3"/>
        <v>1.606379590509199E-5</v>
      </c>
      <c r="AH39" s="16">
        <f t="shared" si="4"/>
        <v>38610.052298000002</v>
      </c>
      <c r="AI39" s="16">
        <f t="shared" si="5"/>
        <v>34038.094424714051</v>
      </c>
      <c r="AJ39" s="16">
        <f t="shared" si="9"/>
        <v>2.5309951062728966</v>
      </c>
      <c r="AK39" s="16">
        <f t="shared" si="15"/>
        <v>34133.701777556264</v>
      </c>
      <c r="AL39" s="16">
        <f t="shared" si="16"/>
        <v>-2.8009664309271358E-3</v>
      </c>
      <c r="AM39" s="16">
        <f t="shared" si="17"/>
        <v>7.8454129471806975E-6</v>
      </c>
      <c r="AN39" s="16">
        <f>AN40</f>
        <v>1.29</v>
      </c>
      <c r="AO39" s="16">
        <f t="shared" si="10"/>
        <v>-1.7620097334184108</v>
      </c>
      <c r="AP39" s="16">
        <f t="shared" si="11"/>
        <v>1.2409951062728966</v>
      </c>
    </row>
    <row r="40" spans="1:42" x14ac:dyDescent="0.3">
      <c r="A40" s="2">
        <v>44403</v>
      </c>
      <c r="B40" s="4">
        <v>1.273045</v>
      </c>
      <c r="C40" s="6">
        <v>37883.881000000001</v>
      </c>
      <c r="D40" s="6">
        <v>0.207035</v>
      </c>
      <c r="E40" s="6">
        <v>3.7486549999999998</v>
      </c>
      <c r="F40" s="6">
        <v>49.221469999999997</v>
      </c>
      <c r="G40" s="6">
        <v>2269.4559999999997</v>
      </c>
      <c r="H40" s="6">
        <v>133.47149999999999</v>
      </c>
      <c r="I40" s="6">
        <v>3.8631849999999996</v>
      </c>
      <c r="J40" s="10">
        <v>0.63520100000000002</v>
      </c>
      <c r="K40" s="16">
        <f t="shared" si="6"/>
        <v>3831.8210786564155</v>
      </c>
      <c r="L40" s="16">
        <f t="shared" si="6"/>
        <v>4497.030238482158</v>
      </c>
      <c r="M40" s="16">
        <f t="shared" si="6"/>
        <v>3008.3978877889526</v>
      </c>
      <c r="N40" s="16">
        <f t="shared" si="6"/>
        <v>3497.413117974887</v>
      </c>
      <c r="O40" s="16">
        <f t="shared" si="6"/>
        <v>3992.6250770849992</v>
      </c>
      <c r="P40" s="16">
        <f t="shared" si="6"/>
        <v>4330.5857402049478</v>
      </c>
      <c r="Q40" s="16">
        <f t="shared" si="6"/>
        <v>3639.4223009014104</v>
      </c>
      <c r="R40" s="16">
        <f t="shared" si="6"/>
        <v>3558.3110559300744</v>
      </c>
      <c r="S40" s="16">
        <f t="shared" si="6"/>
        <v>3398.9917695794238</v>
      </c>
      <c r="T40" s="16">
        <f t="shared" si="7"/>
        <v>33754.598266603265</v>
      </c>
      <c r="U40" s="16">
        <f t="shared" si="8"/>
        <v>1.5796037280198401</v>
      </c>
      <c r="V40" s="16">
        <f t="shared" si="14"/>
        <v>33580.136699952353</v>
      </c>
      <c r="W40" s="16">
        <f t="shared" si="12"/>
        <v>5.1953798821539679E-3</v>
      </c>
      <c r="X40" s="17">
        <f t="shared" si="13"/>
        <v>2.6991972119890177E-5</v>
      </c>
      <c r="Y40" s="16">
        <f t="shared" si="3"/>
        <v>3.1553379879045085E-5</v>
      </c>
      <c r="Z40" s="16">
        <f t="shared" si="3"/>
        <v>0.93898054545246912</v>
      </c>
      <c r="AA40" s="16">
        <f t="shared" si="3"/>
        <v>5.1315185270419348E-6</v>
      </c>
      <c r="AB40" s="16">
        <f t="shared" si="3"/>
        <v>9.2913239713035876E-5</v>
      </c>
      <c r="AC40" s="16">
        <f t="shared" si="3"/>
        <v>1.2199912344929057E-3</v>
      </c>
      <c r="AD40" s="16">
        <f t="shared" si="3"/>
        <v>5.6250177556000092E-2</v>
      </c>
      <c r="AE40" s="16">
        <f t="shared" si="3"/>
        <v>3.3081917312632043E-3</v>
      </c>
      <c r="AF40" s="16">
        <f t="shared" si="3"/>
        <v>9.5751952089697363E-5</v>
      </c>
      <c r="AG40" s="16">
        <f t="shared" si="3"/>
        <v>1.574393556594568E-5</v>
      </c>
      <c r="AH40" s="16">
        <f t="shared" si="4"/>
        <v>40345.757090999999</v>
      </c>
      <c r="AI40" s="16">
        <f t="shared" si="5"/>
        <v>35700.386916705596</v>
      </c>
      <c r="AJ40" s="16">
        <f t="shared" si="9"/>
        <v>4.7681205064172563</v>
      </c>
      <c r="AK40" s="16">
        <f t="shared" si="15"/>
        <v>34534.479539713924</v>
      </c>
      <c r="AL40" s="16">
        <f t="shared" si="16"/>
        <v>3.3760676070154851E-2</v>
      </c>
      <c r="AM40" s="16">
        <f t="shared" si="17"/>
        <v>1.1397832487139263E-3</v>
      </c>
      <c r="AN40" s="16">
        <v>1.29</v>
      </c>
      <c r="AO40" s="16">
        <f t="shared" si="10"/>
        <v>0.28960372801984002</v>
      </c>
      <c r="AP40" s="16">
        <f t="shared" si="11"/>
        <v>3.4781205064172562</v>
      </c>
    </row>
    <row r="41" spans="1:42" x14ac:dyDescent="0.3">
      <c r="A41" s="2">
        <v>44404</v>
      </c>
      <c r="B41" s="4">
        <v>1.2994749999999999</v>
      </c>
      <c r="C41" s="6">
        <v>40005.328999999998</v>
      </c>
      <c r="D41" s="6">
        <v>0.20879699999999998</v>
      </c>
      <c r="E41" s="6">
        <v>3.81473</v>
      </c>
      <c r="F41" s="6">
        <v>50.208189999999995</v>
      </c>
      <c r="G41" s="6">
        <v>2331.1259999999997</v>
      </c>
      <c r="H41" s="6">
        <v>136.77525</v>
      </c>
      <c r="I41" s="6">
        <v>3.9909299999999996</v>
      </c>
      <c r="J41" s="10">
        <v>0.65546399999999994</v>
      </c>
      <c r="K41" s="16">
        <f t="shared" si="6"/>
        <v>3911.3744574520501</v>
      </c>
      <c r="L41" s="16">
        <f t="shared" si="6"/>
        <v>4748.8580753758361</v>
      </c>
      <c r="M41" s="16">
        <f t="shared" si="6"/>
        <v>3034.0012740680072</v>
      </c>
      <c r="N41" s="16">
        <f t="shared" si="6"/>
        <v>3559.0596476689216</v>
      </c>
      <c r="O41" s="16">
        <f t="shared" si="6"/>
        <v>4072.6633818341525</v>
      </c>
      <c r="P41" s="16">
        <f t="shared" si="6"/>
        <v>4448.2647005366034</v>
      </c>
      <c r="Q41" s="16">
        <f t="shared" si="6"/>
        <v>3729.5070113197621</v>
      </c>
      <c r="R41" s="16">
        <f t="shared" si="6"/>
        <v>3675.974705442015</v>
      </c>
      <c r="S41" s="16">
        <f t="shared" si="6"/>
        <v>3507.4200784564368</v>
      </c>
      <c r="T41" s="16">
        <f t="shared" si="7"/>
        <v>34687.12333215378</v>
      </c>
      <c r="U41" s="16">
        <f t="shared" si="8"/>
        <v>2.7251879580397542</v>
      </c>
      <c r="V41" s="16">
        <f t="shared" si="14"/>
        <v>33651.555192352447</v>
      </c>
      <c r="W41" s="16">
        <f t="shared" si="12"/>
        <v>3.0773262450487671E-2</v>
      </c>
      <c r="X41" s="17">
        <f t="shared" si="13"/>
        <v>9.4699368184659441E-4</v>
      </c>
      <c r="Y41" s="16">
        <f t="shared" si="3"/>
        <v>3.0551866547127056E-5</v>
      </c>
      <c r="Z41" s="16">
        <f t="shared" si="3"/>
        <v>0.94056251392440171</v>
      </c>
      <c r="AA41" s="16">
        <f t="shared" si="3"/>
        <v>4.9090117774027876E-6</v>
      </c>
      <c r="AB41" s="16">
        <f t="shared" si="3"/>
        <v>8.9687852304447569E-5</v>
      </c>
      <c r="AC41" s="16">
        <f t="shared" si="3"/>
        <v>1.1804412708615395E-3</v>
      </c>
      <c r="AD41" s="16">
        <f t="shared" si="3"/>
        <v>5.4806941616066564E-2</v>
      </c>
      <c r="AE41" s="16">
        <f t="shared" si="3"/>
        <v>3.2157134111467632E-3</v>
      </c>
      <c r="AF41" s="16">
        <f t="shared" si="3"/>
        <v>9.3830478276939362E-5</v>
      </c>
      <c r="AG41" s="16">
        <f t="shared" si="3"/>
        <v>1.541056861766951E-5</v>
      </c>
      <c r="AH41" s="16">
        <f t="shared" si="4"/>
        <v>42533.407835999991</v>
      </c>
      <c r="AI41" s="16">
        <f t="shared" si="5"/>
        <v>37755.774566453067</v>
      </c>
      <c r="AJ41" s="16">
        <f t="shared" si="9"/>
        <v>5.5976905914465842</v>
      </c>
      <c r="AK41" s="16">
        <f t="shared" si="15"/>
        <v>35050.539429796896</v>
      </c>
      <c r="AL41" s="16">
        <f t="shared" si="16"/>
        <v>7.7180984391824137E-2</v>
      </c>
      <c r="AM41" s="16">
        <f t="shared" si="17"/>
        <v>5.9569043516910008E-3</v>
      </c>
      <c r="AN41" s="16">
        <v>1.25</v>
      </c>
      <c r="AO41" s="16">
        <f t="shared" si="10"/>
        <v>1.4751879580397542</v>
      </c>
      <c r="AP41" s="16">
        <f t="shared" si="11"/>
        <v>4.3476905914465842</v>
      </c>
    </row>
    <row r="42" spans="1:42" x14ac:dyDescent="0.3">
      <c r="A42" s="2">
        <v>44405</v>
      </c>
      <c r="B42" s="4">
        <v>1.3170949999999999</v>
      </c>
      <c r="C42" s="6">
        <v>40834.35</v>
      </c>
      <c r="D42" s="6">
        <v>0.20967799999999998</v>
      </c>
      <c r="E42" s="6">
        <v>3.9997399999999996</v>
      </c>
      <c r="F42" s="6">
        <v>50.243429999999996</v>
      </c>
      <c r="G42" s="6">
        <v>2345.2219999999998</v>
      </c>
      <c r="H42" s="6">
        <v>143.51489999999998</v>
      </c>
      <c r="I42" s="6">
        <v>4.0261699999999996</v>
      </c>
      <c r="J42" s="10">
        <v>0.74973099999999993</v>
      </c>
      <c r="K42" s="16">
        <f t="shared" si="6"/>
        <v>3964.4100433158064</v>
      </c>
      <c r="L42" s="16">
        <f t="shared" si="6"/>
        <v>4847.2675415373596</v>
      </c>
      <c r="M42" s="16">
        <f t="shared" si="6"/>
        <v>3046.8029672075345</v>
      </c>
      <c r="N42" s="16">
        <f t="shared" si="6"/>
        <v>3731.6699308122179</v>
      </c>
      <c r="O42" s="16">
        <f t="shared" si="6"/>
        <v>4075.5218927180508</v>
      </c>
      <c r="P42" s="16">
        <f t="shared" si="6"/>
        <v>4475.1627486124107</v>
      </c>
      <c r="Q42" s="16">
        <f t="shared" si="6"/>
        <v>3913.2798205731992</v>
      </c>
      <c r="R42" s="16">
        <f t="shared" si="6"/>
        <v>3708.4336432384125</v>
      </c>
      <c r="S42" s="16">
        <f t="shared" si="6"/>
        <v>4011.8474284494996</v>
      </c>
      <c r="T42" s="16">
        <f t="shared" si="7"/>
        <v>35774.396016464496</v>
      </c>
      <c r="U42" s="16">
        <f t="shared" si="8"/>
        <v>3.0863909906997558</v>
      </c>
      <c r="V42" s="16">
        <f t="shared" si="14"/>
        <v>33788.512664875809</v>
      </c>
      <c r="W42" s="16">
        <f t="shared" si="12"/>
        <v>5.8773920334560144E-2</v>
      </c>
      <c r="X42" s="17">
        <f t="shared" si="13"/>
        <v>3.4543737114932226E-3</v>
      </c>
      <c r="Y42" s="16">
        <f t="shared" si="3"/>
        <v>3.0359260317640306E-5</v>
      </c>
      <c r="Z42" s="16">
        <f t="shared" si="3"/>
        <v>0.94123860583453389</v>
      </c>
      <c r="AA42" s="16">
        <f t="shared" si="3"/>
        <v>4.8331130137781887E-6</v>
      </c>
      <c r="AB42" s="16">
        <f t="shared" si="3"/>
        <v>9.2194676817449489E-5</v>
      </c>
      <c r="AC42" s="16">
        <f t="shared" si="3"/>
        <v>1.158119475528446E-3</v>
      </c>
      <c r="AD42" s="16">
        <f t="shared" si="3"/>
        <v>5.4057759843182937E-2</v>
      </c>
      <c r="AE42" s="16">
        <f t="shared" si="3"/>
        <v>3.3080424787582646E-3</v>
      </c>
      <c r="AF42" s="16">
        <f t="shared" si="3"/>
        <v>9.2803892743555986E-5</v>
      </c>
      <c r="AG42" s="16">
        <f t="shared" si="3"/>
        <v>1.728142510388756E-5</v>
      </c>
      <c r="AH42" s="16">
        <f t="shared" si="4"/>
        <v>43383.632744000002</v>
      </c>
      <c r="AI42" s="16">
        <f t="shared" si="5"/>
        <v>38562.177849449508</v>
      </c>
      <c r="AJ42" s="16">
        <f t="shared" si="9"/>
        <v>2.1133515001323513</v>
      </c>
      <c r="AK42" s="16">
        <f t="shared" si="15"/>
        <v>35588.158353293868</v>
      </c>
      <c r="AL42" s="16">
        <f t="shared" si="16"/>
        <v>8.3567670645715783E-2</v>
      </c>
      <c r="AM42" s="16">
        <f t="shared" si="17"/>
        <v>6.9835555771508278E-3</v>
      </c>
      <c r="AN42" s="16">
        <v>1.26</v>
      </c>
      <c r="AO42" s="16">
        <f t="shared" si="10"/>
        <v>1.8263909906997557</v>
      </c>
      <c r="AP42" s="16">
        <f t="shared" si="11"/>
        <v>0.85335150013235128</v>
      </c>
    </row>
    <row r="43" spans="1:42" x14ac:dyDescent="0.3">
      <c r="A43" s="2">
        <v>44406</v>
      </c>
      <c r="B43" s="4">
        <v>1.2994749999999999</v>
      </c>
      <c r="C43" s="6">
        <v>40444.066999999995</v>
      </c>
      <c r="D43" s="6">
        <v>0.207035</v>
      </c>
      <c r="E43" s="6">
        <v>4.0085499999999996</v>
      </c>
      <c r="F43" s="6">
        <v>49.970319999999994</v>
      </c>
      <c r="G43" s="6">
        <v>2406.011</v>
      </c>
      <c r="H43" s="6">
        <v>143.33869999999999</v>
      </c>
      <c r="I43" s="6">
        <v>4.145105</v>
      </c>
      <c r="J43" s="10">
        <v>0.75766</v>
      </c>
      <c r="K43" s="16">
        <f t="shared" si="6"/>
        <v>3911.3744574520501</v>
      </c>
      <c r="L43" s="16">
        <f t="shared" si="6"/>
        <v>4800.93874928491</v>
      </c>
      <c r="M43" s="16">
        <f t="shared" si="6"/>
        <v>3008.3978877889526</v>
      </c>
      <c r="N43" s="16">
        <f t="shared" si="6"/>
        <v>3739.8894681047555</v>
      </c>
      <c r="O43" s="16">
        <f t="shared" si="6"/>
        <v>4053.3684333678384</v>
      </c>
      <c r="P43" s="16">
        <f t="shared" si="6"/>
        <v>4591.1605809393295</v>
      </c>
      <c r="Q43" s="16">
        <f t="shared" si="6"/>
        <v>3908.4753026842209</v>
      </c>
      <c r="R43" s="16">
        <f t="shared" si="6"/>
        <v>3817.9825583012544</v>
      </c>
      <c r="S43" s="16">
        <f t="shared" si="6"/>
        <v>4054.2758971405055</v>
      </c>
      <c r="T43" s="16">
        <f t="shared" si="7"/>
        <v>35885.863335063812</v>
      </c>
      <c r="U43" s="16">
        <f t="shared" si="8"/>
        <v>0.31109965135256734</v>
      </c>
      <c r="V43" s="16">
        <f t="shared" si="14"/>
        <v>33923.825611339547</v>
      </c>
      <c r="W43" s="16">
        <f t="shared" si="12"/>
        <v>5.7836570267842204E-2</v>
      </c>
      <c r="X43" s="17">
        <f t="shared" si="13"/>
        <v>3.3450688603470489E-3</v>
      </c>
      <c r="Y43" s="16">
        <f t="shared" si="3"/>
        <v>3.0182582112737777E-5</v>
      </c>
      <c r="Z43" s="16">
        <f t="shared" si="3"/>
        <v>0.93938426918606976</v>
      </c>
      <c r="AA43" s="16">
        <f t="shared" si="3"/>
        <v>4.8087503705039844E-6</v>
      </c>
      <c r="AB43" s="16">
        <f t="shared" si="3"/>
        <v>9.3105592279970766E-5</v>
      </c>
      <c r="AC43" s="16">
        <f t="shared" si="3"/>
        <v>1.1606481745318553E-3</v>
      </c>
      <c r="AD43" s="16">
        <f t="shared" si="3"/>
        <v>5.5883818135516523E-2</v>
      </c>
      <c r="AE43" s="16">
        <f t="shared" si="3"/>
        <v>3.3292922777914818E-3</v>
      </c>
      <c r="AF43" s="16">
        <f t="shared" si="3"/>
        <v>9.627732124775E-5</v>
      </c>
      <c r="AG43" s="16">
        <f t="shared" si="3"/>
        <v>1.759798007929118E-5</v>
      </c>
      <c r="AH43" s="16">
        <f t="shared" si="4"/>
        <v>43053.804844999999</v>
      </c>
      <c r="AI43" s="16">
        <f t="shared" si="5"/>
        <v>38127.513443099597</v>
      </c>
      <c r="AJ43" s="16">
        <f t="shared" si="9"/>
        <v>-1.1335788514699423</v>
      </c>
      <c r="AK43" s="16">
        <f t="shared" si="15"/>
        <v>36069.812965662008</v>
      </c>
      <c r="AL43" s="16">
        <f t="shared" si="16"/>
        <v>5.7047716864972189E-2</v>
      </c>
      <c r="AM43" s="16">
        <f t="shared" si="17"/>
        <v>3.2544419995060325E-3</v>
      </c>
      <c r="AN43" s="16">
        <v>1.28</v>
      </c>
      <c r="AO43" s="16">
        <f t="shared" si="10"/>
        <v>-0.96890034864743269</v>
      </c>
      <c r="AP43" s="16">
        <f t="shared" si="11"/>
        <v>-2.4135788514699423</v>
      </c>
    </row>
    <row r="44" spans="1:42" x14ac:dyDescent="0.3">
      <c r="A44" s="2">
        <v>44407</v>
      </c>
      <c r="B44" s="4">
        <v>1.3303099999999999</v>
      </c>
      <c r="C44" s="6">
        <v>42776.954999999994</v>
      </c>
      <c r="D44" s="6">
        <v>0.21143999999999999</v>
      </c>
      <c r="E44" s="6">
        <v>4.1318899999999994</v>
      </c>
      <c r="F44" s="6">
        <v>51.679459999999999</v>
      </c>
      <c r="G44" s="6">
        <v>2498.5160000000001</v>
      </c>
      <c r="H44" s="6">
        <v>148.05204999999998</v>
      </c>
      <c r="I44" s="6">
        <v>4.30809</v>
      </c>
      <c r="J44" s="10">
        <v>0.7629459999999999</v>
      </c>
      <c r="K44" s="16">
        <f t="shared" si="6"/>
        <v>4004.1867327136242</v>
      </c>
      <c r="L44" s="16">
        <f t="shared" si="6"/>
        <v>5077.8657061347676</v>
      </c>
      <c r="M44" s="16">
        <f t="shared" si="6"/>
        <v>3072.40635348659</v>
      </c>
      <c r="N44" s="16">
        <f t="shared" si="6"/>
        <v>3854.9629902002862</v>
      </c>
      <c r="O44" s="16">
        <f t="shared" si="6"/>
        <v>4192.0062112369078</v>
      </c>
      <c r="P44" s="16">
        <f t="shared" si="6"/>
        <v>4767.6790214368139</v>
      </c>
      <c r="Q44" s="16">
        <f t="shared" si="6"/>
        <v>4036.9961562144022</v>
      </c>
      <c r="R44" s="16">
        <f t="shared" si="6"/>
        <v>3968.1051456095929</v>
      </c>
      <c r="S44" s="16">
        <f t="shared" si="6"/>
        <v>4082.5615429345085</v>
      </c>
      <c r="T44" s="16">
        <f t="shared" si="7"/>
        <v>37056.769859967491</v>
      </c>
      <c r="U44" s="16">
        <f t="shared" si="8"/>
        <v>3.2107618341390558</v>
      </c>
      <c r="V44" s="16">
        <f t="shared" si="14"/>
        <v>34125.951046734895</v>
      </c>
      <c r="W44" s="16">
        <f t="shared" si="12"/>
        <v>8.5882406887910337E-2</v>
      </c>
      <c r="X44" s="17">
        <f t="shared" si="13"/>
        <v>7.3757878128605887E-3</v>
      </c>
      <c r="Y44" s="16">
        <f t="shared" si="3"/>
        <v>2.9246615324072064E-5</v>
      </c>
      <c r="Z44" s="16">
        <f t="shared" si="3"/>
        <v>0.94044331593398611</v>
      </c>
      <c r="AA44" s="16">
        <f t="shared" si="3"/>
        <v>4.6484686607796657E-6</v>
      </c>
      <c r="AB44" s="16">
        <f t="shared" si="3"/>
        <v>9.0838825079402627E-5</v>
      </c>
      <c r="AC44" s="16">
        <f t="shared" si="3"/>
        <v>1.13616321517223E-3</v>
      </c>
      <c r="AD44" s="16">
        <f t="shared" si="3"/>
        <v>5.4929404674879723E-2</v>
      </c>
      <c r="AE44" s="16">
        <f t="shared" ref="AE44:AG107" si="18">H44/$AH44</f>
        <v>3.2548964935167615E-3</v>
      </c>
      <c r="AF44" s="16">
        <f t="shared" si="18"/>
        <v>9.4712548963385692E-5</v>
      </c>
      <c r="AG44" s="16">
        <f t="shared" si="18"/>
        <v>1.6773224417646626E-5</v>
      </c>
      <c r="AH44" s="16">
        <f t="shared" si="4"/>
        <v>45485.94718599999</v>
      </c>
      <c r="AI44" s="16">
        <f t="shared" si="5"/>
        <v>40367.084848662627</v>
      </c>
      <c r="AJ44" s="16">
        <f t="shared" si="9"/>
        <v>5.7078562293384234</v>
      </c>
      <c r="AK44" s="16">
        <f t="shared" si="15"/>
        <v>36677.305496006396</v>
      </c>
      <c r="AL44" s="16">
        <f t="shared" si="16"/>
        <v>0.10060115656691281</v>
      </c>
      <c r="AM44" s="16">
        <f t="shared" si="17"/>
        <v>1.0120592702600503E-2</v>
      </c>
      <c r="AN44" s="16">
        <v>1.24</v>
      </c>
      <c r="AO44" s="16">
        <f t="shared" si="10"/>
        <v>1.9707618341390558</v>
      </c>
      <c r="AP44" s="16">
        <f t="shared" si="11"/>
        <v>4.4678562293384232</v>
      </c>
    </row>
    <row r="45" spans="1:42" x14ac:dyDescent="0.3">
      <c r="A45" s="2">
        <v>44408</v>
      </c>
      <c r="B45" s="4">
        <v>1.3479299999999999</v>
      </c>
      <c r="C45" s="6">
        <v>42269.498999999996</v>
      </c>
      <c r="D45" s="6">
        <v>0.21232099999999998</v>
      </c>
      <c r="E45" s="6">
        <v>4.1495099999999994</v>
      </c>
      <c r="F45" s="6">
        <v>52.366639999999997</v>
      </c>
      <c r="G45" s="6">
        <v>2572.52</v>
      </c>
      <c r="H45" s="6">
        <v>147.3032</v>
      </c>
      <c r="I45" s="6">
        <v>4.54596</v>
      </c>
      <c r="J45" s="10">
        <v>0.76030299999999995</v>
      </c>
      <c r="K45" s="16">
        <f t="shared" si="6"/>
        <v>4057.2223185773805</v>
      </c>
      <c r="L45" s="16">
        <f t="shared" si="6"/>
        <v>5017.6278182399346</v>
      </c>
      <c r="M45" s="16">
        <f t="shared" si="6"/>
        <v>3085.2080466261173</v>
      </c>
      <c r="N45" s="16">
        <f t="shared" si="6"/>
        <v>3871.4020647853622</v>
      </c>
      <c r="O45" s="16">
        <f t="shared" si="6"/>
        <v>4247.7471734729252</v>
      </c>
      <c r="P45" s="16">
        <f t="shared" si="6"/>
        <v>4908.8937738348013</v>
      </c>
      <c r="Q45" s="16">
        <f t="shared" ref="Q45:S108" si="19">Q$2*H45</f>
        <v>4016.5769551862431</v>
      </c>
      <c r="R45" s="16">
        <f t="shared" si="19"/>
        <v>4187.2029757352757</v>
      </c>
      <c r="S45" s="16">
        <f t="shared" si="19"/>
        <v>4068.4187200375068</v>
      </c>
      <c r="T45" s="16">
        <f t="shared" si="7"/>
        <v>37460.299846495553</v>
      </c>
      <c r="U45" s="16">
        <f t="shared" si="8"/>
        <v>1.0830644111784571</v>
      </c>
      <c r="V45" s="16">
        <f t="shared" si="14"/>
        <v>34341.070324138811</v>
      </c>
      <c r="W45" s="16">
        <f t="shared" si="12"/>
        <v>9.0830876641727509E-2</v>
      </c>
      <c r="X45" s="17">
        <f t="shared" si="13"/>
        <v>8.2502481515047202E-3</v>
      </c>
      <c r="Y45" s="16">
        <f t="shared" ref="Y45:AD87" si="20">B45/$AH45</f>
        <v>2.9918958341546372E-5</v>
      </c>
      <c r="Z45" s="16">
        <f t="shared" si="20"/>
        <v>0.93822333481637477</v>
      </c>
      <c r="AA45" s="16">
        <f t="shared" si="20"/>
        <v>4.7127248106618798E-6</v>
      </c>
      <c r="AB45" s="16">
        <f t="shared" si="20"/>
        <v>9.2103459992603533E-5</v>
      </c>
      <c r="AC45" s="16">
        <f t="shared" si="20"/>
        <v>1.1623417541317101E-3</v>
      </c>
      <c r="AD45" s="16">
        <f t="shared" si="20"/>
        <v>5.7100234220467595E-2</v>
      </c>
      <c r="AE45" s="16">
        <f t="shared" si="18"/>
        <v>3.2695750553637611E-3</v>
      </c>
      <c r="AF45" s="16">
        <f t="shared" si="18"/>
        <v>1.0090315362247014E-4</v>
      </c>
      <c r="AG45" s="16">
        <f t="shared" si="18"/>
        <v>1.6875856894610796E-5</v>
      </c>
      <c r="AH45" s="16">
        <f t="shared" si="4"/>
        <v>45052.704864000007</v>
      </c>
      <c r="AI45" s="16">
        <f t="shared" si="5"/>
        <v>39805.665189180712</v>
      </c>
      <c r="AJ45" s="16">
        <f t="shared" si="9"/>
        <v>-1.4005477826782529</v>
      </c>
      <c r="AK45" s="16">
        <f t="shared" si="15"/>
        <v>37217.653842328567</v>
      </c>
      <c r="AL45" s="16">
        <f t="shared" si="16"/>
        <v>6.9537197530402495E-2</v>
      </c>
      <c r="AM45" s="16">
        <f t="shared" si="17"/>
        <v>4.8354218403822147E-3</v>
      </c>
      <c r="AN45" s="16">
        <f>AN44</f>
        <v>1.24</v>
      </c>
      <c r="AO45" s="16">
        <f t="shared" si="10"/>
        <v>-0.1569355888215429</v>
      </c>
      <c r="AP45" s="16">
        <f t="shared" si="11"/>
        <v>-2.6405477826782526</v>
      </c>
    </row>
    <row r="46" spans="1:42" x14ac:dyDescent="0.3">
      <c r="A46" s="2">
        <v>44409</v>
      </c>
      <c r="B46" s="4">
        <v>1.3479299999999999</v>
      </c>
      <c r="C46" s="6">
        <v>40767.394</v>
      </c>
      <c r="D46" s="6">
        <v>0.20879699999999998</v>
      </c>
      <c r="E46" s="6">
        <v>4.0305749999999998</v>
      </c>
      <c r="F46" s="6">
        <v>51.362299999999998</v>
      </c>
      <c r="G46" s="6">
        <v>2613.9269999999997</v>
      </c>
      <c r="H46" s="6">
        <v>143.38274999999999</v>
      </c>
      <c r="I46" s="6">
        <v>4.4049999999999994</v>
      </c>
      <c r="J46" s="10">
        <v>0.74092099999999994</v>
      </c>
      <c r="K46" s="16">
        <f t="shared" ref="K46:P88" si="21">K$2*B46</f>
        <v>4057.2223185773805</v>
      </c>
      <c r="L46" s="16">
        <f t="shared" si="21"/>
        <v>4839.3194868845694</v>
      </c>
      <c r="M46" s="16">
        <f t="shared" si="21"/>
        <v>3034.0012740680072</v>
      </c>
      <c r="N46" s="16">
        <f t="shared" si="21"/>
        <v>3760.4383113361005</v>
      </c>
      <c r="O46" s="16">
        <f t="shared" si="21"/>
        <v>4166.279613281823</v>
      </c>
      <c r="P46" s="16">
        <f t="shared" si="21"/>
        <v>4987.9067900574837</v>
      </c>
      <c r="Q46" s="16">
        <f t="shared" si="19"/>
        <v>3909.6764321564656</v>
      </c>
      <c r="R46" s="16">
        <f t="shared" si="19"/>
        <v>4057.3672245496855</v>
      </c>
      <c r="S46" s="16">
        <f t="shared" si="19"/>
        <v>3964.7046854594942</v>
      </c>
      <c r="T46" s="16">
        <f t="shared" si="7"/>
        <v>36776.916136371015</v>
      </c>
      <c r="U46" s="16">
        <f t="shared" si="8"/>
        <v>-1.8411331978329126</v>
      </c>
      <c r="V46" s="16">
        <f t="shared" si="14"/>
        <v>34498.221666863472</v>
      </c>
      <c r="W46" s="16">
        <f t="shared" si="12"/>
        <v>6.6052519793978096E-2</v>
      </c>
      <c r="X46" s="17">
        <f t="shared" si="13"/>
        <v>4.3629353711338685E-3</v>
      </c>
      <c r="Y46" s="16">
        <f t="shared" si="20"/>
        <v>3.0925188875591057E-5</v>
      </c>
      <c r="Z46" s="16">
        <f t="shared" si="20"/>
        <v>0.93531515688176514</v>
      </c>
      <c r="AA46" s="16">
        <f t="shared" si="20"/>
        <v>4.7903723944543014E-6</v>
      </c>
      <c r="AB46" s="16">
        <f t="shared" si="20"/>
        <v>9.2472378500541895E-5</v>
      </c>
      <c r="AC46" s="16">
        <f t="shared" si="20"/>
        <v>1.1783911839522605E-3</v>
      </c>
      <c r="AD46" s="16">
        <f t="shared" si="20"/>
        <v>5.9970611368548143E-2</v>
      </c>
      <c r="AE46" s="16">
        <f t="shared" si="18"/>
        <v>3.2895911696094408E-3</v>
      </c>
      <c r="AF46" s="16">
        <f t="shared" si="18"/>
        <v>1.0106270874376163E-4</v>
      </c>
      <c r="AG46" s="16">
        <f t="shared" si="18"/>
        <v>1.6998747610700705E-5</v>
      </c>
      <c r="AH46" s="16">
        <f t="shared" si="4"/>
        <v>43586.799272999997</v>
      </c>
      <c r="AI46" s="16">
        <f t="shared" si="5"/>
        <v>38287.653383721292</v>
      </c>
      <c r="AJ46" s="16">
        <f t="shared" si="9"/>
        <v>-3.8881765342267136</v>
      </c>
      <c r="AK46" s="16">
        <f t="shared" si="15"/>
        <v>37628.566450758983</v>
      </c>
      <c r="AL46" s="16">
        <f t="shared" si="16"/>
        <v>1.7515600383681777E-2</v>
      </c>
      <c r="AM46" s="16">
        <f t="shared" si="17"/>
        <v>3.0679625680083322E-4</v>
      </c>
      <c r="AN46" s="16">
        <f>AN47</f>
        <v>1.2</v>
      </c>
      <c r="AO46" s="16">
        <f t="shared" si="10"/>
        <v>-3.0411331978329126</v>
      </c>
      <c r="AP46" s="16">
        <f t="shared" si="11"/>
        <v>-5.0881765342267133</v>
      </c>
    </row>
    <row r="47" spans="1:42" x14ac:dyDescent="0.3">
      <c r="A47" s="2">
        <v>44410</v>
      </c>
      <c r="B47" s="4">
        <v>1.3391199999999999</v>
      </c>
      <c r="C47" s="6">
        <v>40042.330999999998</v>
      </c>
      <c r="D47" s="6">
        <v>0.20791599999999999</v>
      </c>
      <c r="E47" s="6">
        <v>4.1186749999999996</v>
      </c>
      <c r="F47" s="6">
        <v>52.525219999999997</v>
      </c>
      <c r="G47" s="6">
        <v>2663.2629999999999</v>
      </c>
      <c r="H47" s="6">
        <v>144.70425</v>
      </c>
      <c r="I47" s="6">
        <v>4.4754800000000001</v>
      </c>
      <c r="J47" s="10">
        <v>0.75413599999999992</v>
      </c>
      <c r="K47" s="16">
        <f t="shared" si="21"/>
        <v>4030.7045256455021</v>
      </c>
      <c r="L47" s="16">
        <f t="shared" si="21"/>
        <v>4753.2504213681668</v>
      </c>
      <c r="M47" s="16">
        <f t="shared" si="21"/>
        <v>3021.1995809284799</v>
      </c>
      <c r="N47" s="16">
        <f t="shared" si="21"/>
        <v>3842.6336842614796</v>
      </c>
      <c r="O47" s="16">
        <f t="shared" si="21"/>
        <v>4260.6104724504685</v>
      </c>
      <c r="P47" s="16">
        <f t="shared" si="21"/>
        <v>5082.0499583228093</v>
      </c>
      <c r="Q47" s="16">
        <f t="shared" si="19"/>
        <v>3945.7103163238066</v>
      </c>
      <c r="R47" s="16">
        <f t="shared" si="19"/>
        <v>4122.2851001424806</v>
      </c>
      <c r="S47" s="16">
        <f t="shared" si="19"/>
        <v>4035.4187999445026</v>
      </c>
      <c r="T47" s="16">
        <f t="shared" si="7"/>
        <v>37093.8628593877</v>
      </c>
      <c r="U47" s="16">
        <f t="shared" si="8"/>
        <v>0.85811648996843104</v>
      </c>
      <c r="V47" s="16">
        <f t="shared" si="14"/>
        <v>34665.68238896181</v>
      </c>
      <c r="W47" s="16">
        <f t="shared" si="12"/>
        <v>7.0045656196257869E-2</v>
      </c>
      <c r="X47" s="17">
        <f t="shared" si="13"/>
        <v>4.9063939519643582E-3</v>
      </c>
      <c r="Y47" s="16">
        <f t="shared" si="20"/>
        <v>3.1204939528419861E-5</v>
      </c>
      <c r="Z47" s="16">
        <f t="shared" si="20"/>
        <v>0.93308928059619167</v>
      </c>
      <c r="AA47" s="16">
        <f t="shared" si="20"/>
        <v>4.8449774530967689E-6</v>
      </c>
      <c r="AB47" s="16">
        <f t="shared" si="20"/>
        <v>9.597571861537031E-5</v>
      </c>
      <c r="AC47" s="16">
        <f t="shared" si="20"/>
        <v>1.2239726938713107E-3</v>
      </c>
      <c r="AD47" s="16">
        <f t="shared" si="20"/>
        <v>6.2060876443692931E-2</v>
      </c>
      <c r="AE47" s="16">
        <f t="shared" si="18"/>
        <v>3.3719811299624757E-3</v>
      </c>
      <c r="AF47" s="16">
        <f t="shared" si="18"/>
        <v>1.0429019263445588E-4</v>
      </c>
      <c r="AG47" s="16">
        <f t="shared" si="18"/>
        <v>1.7573308050215398E-5</v>
      </c>
      <c r="AH47" s="16">
        <f t="shared" si="4"/>
        <v>42913.718797000001</v>
      </c>
      <c r="AI47" s="16">
        <f t="shared" si="5"/>
        <v>37528.90740968872</v>
      </c>
      <c r="AJ47" s="16">
        <f t="shared" si="9"/>
        <v>-2.0015977983764137</v>
      </c>
      <c r="AK47" s="16">
        <f t="shared" si="15"/>
        <v>37969.544021484209</v>
      </c>
      <c r="AL47" s="16">
        <f t="shared" si="16"/>
        <v>-1.1605001407079452E-2</v>
      </c>
      <c r="AM47" s="16">
        <f t="shared" si="17"/>
        <v>1.3467605765831605E-4</v>
      </c>
      <c r="AN47" s="16">
        <v>1.2</v>
      </c>
      <c r="AO47" s="16">
        <f t="shared" si="10"/>
        <v>-0.34188351003156892</v>
      </c>
      <c r="AP47" s="16">
        <f t="shared" si="11"/>
        <v>-3.2015977983764135</v>
      </c>
    </row>
    <row r="48" spans="1:42" x14ac:dyDescent="0.3">
      <c r="A48" s="2">
        <v>44411</v>
      </c>
      <c r="B48" s="4">
        <v>1.4184099999999999</v>
      </c>
      <c r="C48" s="6">
        <v>39617.688999999998</v>
      </c>
      <c r="D48" s="6">
        <v>0.203511</v>
      </c>
      <c r="E48" s="6">
        <v>4.1715349999999995</v>
      </c>
      <c r="F48" s="6">
        <v>51.362299999999998</v>
      </c>
      <c r="G48" s="6">
        <v>2597.1879999999996</v>
      </c>
      <c r="H48" s="6">
        <v>143.47084999999998</v>
      </c>
      <c r="I48" s="6">
        <v>4.3565449999999997</v>
      </c>
      <c r="J48" s="10">
        <v>0.73827799999999999</v>
      </c>
      <c r="K48" s="16">
        <f t="shared" si="21"/>
        <v>4269.3646620324071</v>
      </c>
      <c r="L48" s="16">
        <f t="shared" si="21"/>
        <v>4702.8430221228382</v>
      </c>
      <c r="M48" s="16">
        <f t="shared" si="21"/>
        <v>2957.1911152308426</v>
      </c>
      <c r="N48" s="16">
        <f t="shared" si="21"/>
        <v>3891.9509080167072</v>
      </c>
      <c r="O48" s="16">
        <f t="shared" si="21"/>
        <v>4166.279613281823</v>
      </c>
      <c r="P48" s="16">
        <f t="shared" si="21"/>
        <v>4955.9653579674632</v>
      </c>
      <c r="Q48" s="16">
        <f t="shared" si="19"/>
        <v>3912.0786911009545</v>
      </c>
      <c r="R48" s="16">
        <f t="shared" si="19"/>
        <v>4012.7361850796392</v>
      </c>
      <c r="S48" s="16">
        <f t="shared" si="19"/>
        <v>3950.5618625624925</v>
      </c>
      <c r="T48" s="16">
        <f t="shared" si="7"/>
        <v>36818.971417395165</v>
      </c>
      <c r="U48" s="16">
        <f t="shared" si="8"/>
        <v>-0.74382943671159829</v>
      </c>
      <c r="V48" s="16">
        <f t="shared" si="14"/>
        <v>34804.604261763961</v>
      </c>
      <c r="W48" s="16">
        <f t="shared" si="12"/>
        <v>5.7876456243582987E-2</v>
      </c>
      <c r="X48" s="17">
        <f t="shared" si="13"/>
        <v>3.3496841873153762E-3</v>
      </c>
      <c r="Y48" s="16">
        <f t="shared" si="20"/>
        <v>3.3436822028194967E-5</v>
      </c>
      <c r="Z48" s="16">
        <f t="shared" si="20"/>
        <v>0.93392574520863325</v>
      </c>
      <c r="AA48" s="16">
        <f t="shared" si="20"/>
        <v>4.7974570736105827E-6</v>
      </c>
      <c r="AB48" s="16">
        <f t="shared" si="20"/>
        <v>9.8337485902796993E-5</v>
      </c>
      <c r="AC48" s="16">
        <f t="shared" si="20"/>
        <v>1.2107867852445755E-3</v>
      </c>
      <c r="AD48" s="16">
        <f t="shared" si="20"/>
        <v>6.1224690272744568E-2</v>
      </c>
      <c r="AE48" s="16">
        <f t="shared" si="18"/>
        <v>3.3821033958332607E-3</v>
      </c>
      <c r="AF48" s="16">
        <f t="shared" si="18"/>
        <v>1.0269881051517025E-4</v>
      </c>
      <c r="AG48" s="16">
        <f t="shared" si="18"/>
        <v>1.740376202461328E-5</v>
      </c>
      <c r="AH48" s="16">
        <f t="shared" si="4"/>
        <v>42420.598428999998</v>
      </c>
      <c r="AI48" s="16">
        <f t="shared" si="5"/>
        <v>37159.540094574579</v>
      </c>
      <c r="AJ48" s="16">
        <f t="shared" si="9"/>
        <v>-0.98909627594122052</v>
      </c>
      <c r="AK48" s="16">
        <f t="shared" si="15"/>
        <v>38256.7088219691</v>
      </c>
      <c r="AL48" s="16">
        <f t="shared" si="16"/>
        <v>-2.8679119589201735E-2</v>
      </c>
      <c r="AM48" s="16">
        <f t="shared" si="17"/>
        <v>8.2249190041173471E-4</v>
      </c>
      <c r="AN48" s="16">
        <v>1.19</v>
      </c>
      <c r="AO48" s="16">
        <f t="shared" si="10"/>
        <v>-1.9338294367115982</v>
      </c>
      <c r="AP48" s="16">
        <f t="shared" si="11"/>
        <v>-2.1790962759412205</v>
      </c>
    </row>
    <row r="49" spans="1:42" x14ac:dyDescent="0.3">
      <c r="A49" s="2">
        <v>44412</v>
      </c>
      <c r="B49" s="4">
        <v>1.396385</v>
      </c>
      <c r="C49" s="6">
        <v>40277.557999999997</v>
      </c>
      <c r="D49" s="6">
        <v>0.20439199999999999</v>
      </c>
      <c r="E49" s="6">
        <v>4.1759399999999998</v>
      </c>
      <c r="F49" s="6">
        <v>52.304969999999997</v>
      </c>
      <c r="G49" s="6">
        <v>2762.8159999999998</v>
      </c>
      <c r="H49" s="6">
        <v>144.6602</v>
      </c>
      <c r="I49" s="6">
        <v>4.4049999999999994</v>
      </c>
      <c r="J49" s="10">
        <v>0.74180199999999996</v>
      </c>
      <c r="K49" s="16">
        <f t="shared" si="21"/>
        <v>4203.0701797027114</v>
      </c>
      <c r="L49" s="16">
        <f t="shared" si="21"/>
        <v>4781.1731923194184</v>
      </c>
      <c r="M49" s="16">
        <f t="shared" si="21"/>
        <v>2969.9928083703703</v>
      </c>
      <c r="N49" s="16">
        <f t="shared" si="21"/>
        <v>3896.0606766629762</v>
      </c>
      <c r="O49" s="16">
        <f t="shared" si="21"/>
        <v>4242.7447794261034</v>
      </c>
      <c r="P49" s="16">
        <f t="shared" si="21"/>
        <v>5272.0174228581973</v>
      </c>
      <c r="Q49" s="16">
        <f t="shared" si="19"/>
        <v>3944.5091868515619</v>
      </c>
      <c r="R49" s="16">
        <f t="shared" si="19"/>
        <v>4057.3672245496855</v>
      </c>
      <c r="S49" s="16">
        <f t="shared" si="19"/>
        <v>3969.4189597584946</v>
      </c>
      <c r="T49" s="16">
        <f t="shared" si="7"/>
        <v>37336.354430499516</v>
      </c>
      <c r="U49" s="16">
        <f t="shared" si="8"/>
        <v>1.3954261615710708</v>
      </c>
      <c r="V49" s="16">
        <f t="shared" si="14"/>
        <v>34967.942982327542</v>
      </c>
      <c r="W49" s="16">
        <f t="shared" si="12"/>
        <v>6.7730934283693658E-2</v>
      </c>
      <c r="X49" s="17">
        <f t="shared" si="13"/>
        <v>4.5874794589420287E-3</v>
      </c>
      <c r="Y49" s="16">
        <f t="shared" si="20"/>
        <v>3.2287655345636913E-5</v>
      </c>
      <c r="Z49" s="16">
        <f t="shared" si="20"/>
        <v>0.93131042718727342</v>
      </c>
      <c r="AA49" s="16">
        <f t="shared" si="20"/>
        <v>4.7260164291405451E-6</v>
      </c>
      <c r="AB49" s="16">
        <f t="shared" si="20"/>
        <v>9.6557404629854244E-5</v>
      </c>
      <c r="AC49" s="16">
        <f t="shared" si="20"/>
        <v>1.20941204912963E-3</v>
      </c>
      <c r="AD49" s="16">
        <f t="shared" si="20"/>
        <v>6.3882704835279094E-2</v>
      </c>
      <c r="AE49" s="16">
        <f t="shared" si="18"/>
        <v>3.3448788692451619E-3</v>
      </c>
      <c r="AF49" s="16">
        <f t="shared" si="18"/>
        <v>1.0185380235216691E-4</v>
      </c>
      <c r="AG49" s="16">
        <f t="shared" si="18"/>
        <v>1.715218031610491E-5</v>
      </c>
      <c r="AH49" s="16">
        <f t="shared" si="4"/>
        <v>43248.262688999988</v>
      </c>
      <c r="AI49" s="16">
        <f t="shared" si="5"/>
        <v>37687.953945848916</v>
      </c>
      <c r="AJ49" s="16">
        <f t="shared" si="9"/>
        <v>1.4119981900444492</v>
      </c>
      <c r="AK49" s="16">
        <f t="shared" si="15"/>
        <v>38578.744555325931</v>
      </c>
      <c r="AL49" s="16">
        <f t="shared" si="16"/>
        <v>-2.3090191755709644E-2</v>
      </c>
      <c r="AM49" s="16">
        <f t="shared" si="17"/>
        <v>5.3315695531544157E-4</v>
      </c>
      <c r="AN49" s="16">
        <v>1.19</v>
      </c>
      <c r="AO49" s="16">
        <f t="shared" si="10"/>
        <v>0.20542616157107085</v>
      </c>
      <c r="AP49" s="16">
        <f t="shared" si="11"/>
        <v>0.22199819004444921</v>
      </c>
    </row>
    <row r="50" spans="1:42" x14ac:dyDescent="0.3">
      <c r="A50" s="2">
        <v>44413</v>
      </c>
      <c r="B50" s="4">
        <v>1.4096</v>
      </c>
      <c r="C50" s="6">
        <v>41529.458999999995</v>
      </c>
      <c r="D50" s="6">
        <v>0.20439199999999999</v>
      </c>
      <c r="E50" s="6">
        <v>4.2596349999999994</v>
      </c>
      <c r="F50" s="6">
        <v>53.353359999999995</v>
      </c>
      <c r="G50" s="6">
        <v>2872.06</v>
      </c>
      <c r="H50" s="6">
        <v>145.89359999999999</v>
      </c>
      <c r="I50" s="6">
        <v>4.54596</v>
      </c>
      <c r="J50" s="10">
        <v>0.74444499999999991</v>
      </c>
      <c r="K50" s="16">
        <f t="shared" si="21"/>
        <v>4242.8468691005291</v>
      </c>
      <c r="L50" s="16">
        <f t="shared" si="21"/>
        <v>4929.7808983933028</v>
      </c>
      <c r="M50" s="16">
        <f t="shared" si="21"/>
        <v>2969.9928083703703</v>
      </c>
      <c r="N50" s="16">
        <f t="shared" si="21"/>
        <v>3974.1462809420864</v>
      </c>
      <c r="O50" s="16">
        <f t="shared" si="21"/>
        <v>4327.7854782220784</v>
      </c>
      <c r="P50" s="16">
        <f t="shared" si="21"/>
        <v>5480.477295445703</v>
      </c>
      <c r="Q50" s="16">
        <f t="shared" si="19"/>
        <v>3978.1408120744127</v>
      </c>
      <c r="R50" s="16">
        <f t="shared" si="19"/>
        <v>4187.2029757352757</v>
      </c>
      <c r="S50" s="16">
        <f t="shared" si="19"/>
        <v>3983.5617826554962</v>
      </c>
      <c r="T50" s="16">
        <f t="shared" si="7"/>
        <v>38073.935200939261</v>
      </c>
      <c r="U50" s="16">
        <f t="shared" si="8"/>
        <v>1.9562430959502268</v>
      </c>
      <c r="V50" s="16">
        <f t="shared" si="14"/>
        <v>35168.329577076685</v>
      </c>
      <c r="W50" s="16">
        <f t="shared" si="12"/>
        <v>8.261994979017992E-2</v>
      </c>
      <c r="X50" s="17">
        <f t="shared" si="13"/>
        <v>6.8260561033318505E-3</v>
      </c>
      <c r="Y50" s="16">
        <f t="shared" si="20"/>
        <v>3.1596929347212183E-5</v>
      </c>
      <c r="Z50" s="16">
        <f t="shared" si="20"/>
        <v>0.93090478281139677</v>
      </c>
      <c r="AA50" s="16">
        <f t="shared" si="20"/>
        <v>4.5815547553457662E-6</v>
      </c>
      <c r="AB50" s="16">
        <f t="shared" si="20"/>
        <v>9.5481970871106792E-5</v>
      </c>
      <c r="AC50" s="16">
        <f t="shared" si="20"/>
        <v>1.1959437757919809E-3</v>
      </c>
      <c r="AD50" s="16">
        <f t="shared" si="20"/>
        <v>6.4378743544944814E-2</v>
      </c>
      <c r="AE50" s="16">
        <f t="shared" si="18"/>
        <v>3.2702821874364607E-3</v>
      </c>
      <c r="AF50" s="16">
        <f t="shared" si="18"/>
        <v>1.0190009714475929E-4</v>
      </c>
      <c r="AG50" s="16">
        <f t="shared" si="18"/>
        <v>1.6687128311496432E-5</v>
      </c>
      <c r="AH50" s="16">
        <f t="shared" si="4"/>
        <v>44611.929991999998</v>
      </c>
      <c r="AI50" s="16">
        <f t="shared" si="5"/>
        <v>38845.413473565874</v>
      </c>
      <c r="AJ50" s="16">
        <f t="shared" si="9"/>
        <v>3.0249493123358904</v>
      </c>
      <c r="AK50" s="16">
        <f t="shared" si="15"/>
        <v>38967.982325433935</v>
      </c>
      <c r="AL50" s="16">
        <f t="shared" si="16"/>
        <v>-3.1453733181371962E-3</v>
      </c>
      <c r="AM50" s="16">
        <f t="shared" si="17"/>
        <v>9.893373310449395E-6</v>
      </c>
      <c r="AN50" s="16">
        <v>1.23</v>
      </c>
      <c r="AO50" s="16">
        <f t="shared" si="10"/>
        <v>0.72624309595022685</v>
      </c>
      <c r="AP50" s="16">
        <f t="shared" si="11"/>
        <v>1.7949493123358904</v>
      </c>
    </row>
    <row r="51" spans="1:42" x14ac:dyDescent="0.3">
      <c r="A51" s="2">
        <v>44414</v>
      </c>
      <c r="B51" s="4">
        <v>1.4228149999999999</v>
      </c>
      <c r="C51" s="6">
        <v>43476.468999999997</v>
      </c>
      <c r="D51" s="6">
        <v>0.20791599999999999</v>
      </c>
      <c r="E51" s="6">
        <v>4.3829750000000001</v>
      </c>
      <c r="F51" s="6">
        <v>53.855529999999995</v>
      </c>
      <c r="G51" s="6">
        <v>2930.2059999999997</v>
      </c>
      <c r="H51" s="6">
        <v>150.25454999999999</v>
      </c>
      <c r="I51" s="6">
        <v>4.7970449999999998</v>
      </c>
      <c r="J51" s="10">
        <v>0.75854099999999991</v>
      </c>
      <c r="K51" s="16">
        <f t="shared" si="21"/>
        <v>4282.623558498346</v>
      </c>
      <c r="L51" s="16">
        <f t="shared" si="21"/>
        <v>5160.9019613231321</v>
      </c>
      <c r="M51" s="16">
        <f t="shared" si="21"/>
        <v>3021.1995809284799</v>
      </c>
      <c r="N51" s="16">
        <f t="shared" si="21"/>
        <v>4089.219803037618</v>
      </c>
      <c r="O51" s="16">
        <f t="shared" si="21"/>
        <v>4368.5192583176304</v>
      </c>
      <c r="P51" s="16">
        <f t="shared" si="21"/>
        <v>5591.4317437584068</v>
      </c>
      <c r="Q51" s="16">
        <f t="shared" si="19"/>
        <v>4097.0526298266377</v>
      </c>
      <c r="R51" s="16">
        <f t="shared" si="19"/>
        <v>4418.4729075346077</v>
      </c>
      <c r="S51" s="16">
        <f t="shared" si="19"/>
        <v>4058.9901714395055</v>
      </c>
      <c r="T51" s="16">
        <f t="shared" si="7"/>
        <v>39088.411614664365</v>
      </c>
      <c r="U51" s="16">
        <f t="shared" si="8"/>
        <v>2.6296112363080977</v>
      </c>
      <c r="V51" s="16">
        <f t="shared" si="14"/>
        <v>35421.238095630732</v>
      </c>
      <c r="W51" s="16">
        <f t="shared" si="12"/>
        <v>0.10353035964279253</v>
      </c>
      <c r="X51" s="17">
        <f t="shared" si="13"/>
        <v>1.0718535367765965E-2</v>
      </c>
      <c r="Y51" s="16">
        <f t="shared" si="20"/>
        <v>3.0517871076337159E-5</v>
      </c>
      <c r="Z51" s="16">
        <f t="shared" si="20"/>
        <v>0.93252409891403243</v>
      </c>
      <c r="AA51" s="16">
        <f t="shared" si="20"/>
        <v>4.4595774452108789E-6</v>
      </c>
      <c r="AB51" s="16">
        <f t="shared" si="20"/>
        <v>9.4010160126797133E-5</v>
      </c>
      <c r="AC51" s="16">
        <f t="shared" si="20"/>
        <v>1.1551439373972078E-3</v>
      </c>
      <c r="AD51" s="16">
        <f t="shared" si="20"/>
        <v>6.2849807554116024E-2</v>
      </c>
      <c r="AE51" s="16">
        <f t="shared" si="18"/>
        <v>3.2228005647487942E-3</v>
      </c>
      <c r="AF51" s="16">
        <f t="shared" si="18"/>
        <v>1.0289152198802218E-4</v>
      </c>
      <c r="AG51" s="16">
        <f t="shared" si="18"/>
        <v>1.6269899069180368E-5</v>
      </c>
      <c r="AH51" s="16">
        <f t="shared" si="4"/>
        <v>46622.354371999994</v>
      </c>
      <c r="AI51" s="16">
        <f t="shared" si="5"/>
        <v>40727.565375029677</v>
      </c>
      <c r="AJ51" s="16">
        <f t="shared" si="9"/>
        <v>4.7315132602530117</v>
      </c>
      <c r="AK51" s="16">
        <f t="shared" si="15"/>
        <v>39461.812780051099</v>
      </c>
      <c r="AL51" s="16">
        <f t="shared" si="16"/>
        <v>3.2075378848749857E-2</v>
      </c>
      <c r="AM51" s="16">
        <f t="shared" si="17"/>
        <v>1.0288299282908296E-3</v>
      </c>
      <c r="AN51" s="16">
        <v>1.31</v>
      </c>
      <c r="AO51" s="16">
        <f t="shared" si="10"/>
        <v>1.3196112363080976</v>
      </c>
      <c r="AP51" s="16">
        <f t="shared" si="11"/>
        <v>3.4215132602530116</v>
      </c>
    </row>
    <row r="52" spans="1:42" x14ac:dyDescent="0.3">
      <c r="A52" s="2">
        <v>44415</v>
      </c>
      <c r="B52" s="4">
        <v>1.4844849999999998</v>
      </c>
      <c r="C52" s="6">
        <v>44892.235999999997</v>
      </c>
      <c r="D52" s="6">
        <v>0.265181</v>
      </c>
      <c r="E52" s="6">
        <v>4.6296549999999996</v>
      </c>
      <c r="F52" s="6">
        <v>61.220689999999998</v>
      </c>
      <c r="G52" s="6">
        <v>3181.2909999999997</v>
      </c>
      <c r="H52" s="6">
        <v>157.3466</v>
      </c>
      <c r="I52" s="6">
        <v>5.1274199999999999</v>
      </c>
      <c r="J52" s="10">
        <v>0.82637799999999995</v>
      </c>
      <c r="K52" s="16">
        <f t="shared" si="21"/>
        <v>4468.2481090214942</v>
      </c>
      <c r="L52" s="16">
        <f t="shared" si="21"/>
        <v>5328.9614853630574</v>
      </c>
      <c r="M52" s="16">
        <f t="shared" si="21"/>
        <v>3853.309634997765</v>
      </c>
      <c r="N52" s="16">
        <f t="shared" si="21"/>
        <v>4319.366847228679</v>
      </c>
      <c r="O52" s="16">
        <f t="shared" si="21"/>
        <v>4965.948033052382</v>
      </c>
      <c r="P52" s="16">
        <f t="shared" si="21"/>
        <v>6070.5532251087216</v>
      </c>
      <c r="Q52" s="16">
        <f t="shared" si="19"/>
        <v>4290.4344748580324</v>
      </c>
      <c r="R52" s="16">
        <f t="shared" si="19"/>
        <v>4722.7754493758339</v>
      </c>
      <c r="S52" s="16">
        <f t="shared" si="19"/>
        <v>4421.989292462551</v>
      </c>
      <c r="T52" s="16">
        <f t="shared" si="7"/>
        <v>42441.586551468514</v>
      </c>
      <c r="U52" s="16">
        <f t="shared" si="8"/>
        <v>8.2302651525330432</v>
      </c>
      <c r="V52" s="16">
        <f t="shared" si="14"/>
        <v>35874.163802458977</v>
      </c>
      <c r="W52" s="16">
        <f t="shared" si="12"/>
        <v>0.18306831582676153</v>
      </c>
      <c r="X52" s="17">
        <f t="shared" si="13"/>
        <v>3.3514008259646906E-2</v>
      </c>
      <c r="Y52" s="16">
        <f t="shared" si="20"/>
        <v>3.073186205957207E-5</v>
      </c>
      <c r="Z52" s="16">
        <f t="shared" si="20"/>
        <v>0.92936069027154566</v>
      </c>
      <c r="AA52" s="16">
        <f t="shared" si="20"/>
        <v>5.4897866349740023E-6</v>
      </c>
      <c r="AB52" s="16">
        <f t="shared" si="20"/>
        <v>9.5843284939496271E-5</v>
      </c>
      <c r="AC52" s="16">
        <f t="shared" si="20"/>
        <v>1.2673929344330344E-3</v>
      </c>
      <c r="AD52" s="16">
        <f t="shared" si="20"/>
        <v>6.5859201125884115E-2</v>
      </c>
      <c r="AE52" s="16">
        <f t="shared" si="18"/>
        <v>3.2573949933766004E-3</v>
      </c>
      <c r="AF52" s="16">
        <f t="shared" si="18"/>
        <v>1.0614803393869997E-4</v>
      </c>
      <c r="AG52" s="16">
        <f t="shared" si="18"/>
        <v>1.7107707188058517E-5</v>
      </c>
      <c r="AH52" s="16">
        <f t="shared" si="4"/>
        <v>48304.427408999989</v>
      </c>
      <c r="AI52" s="16">
        <f t="shared" si="5"/>
        <v>41931.187900500212</v>
      </c>
      <c r="AJ52" s="16">
        <f t="shared" si="9"/>
        <v>2.9124746205813947</v>
      </c>
      <c r="AK52" s="16">
        <f t="shared" si="15"/>
        <v>40032.304046434896</v>
      </c>
      <c r="AL52" s="16">
        <f t="shared" si="16"/>
        <v>4.7433788768758672E-2</v>
      </c>
      <c r="AM52" s="16">
        <f t="shared" si="17"/>
        <v>2.2499643169592164E-3</v>
      </c>
      <c r="AN52" s="16">
        <f>AN51</f>
        <v>1.31</v>
      </c>
      <c r="AO52" s="16">
        <f t="shared" si="10"/>
        <v>6.9202651525330428</v>
      </c>
      <c r="AP52" s="16">
        <f t="shared" si="11"/>
        <v>1.6024746205813947</v>
      </c>
    </row>
    <row r="53" spans="1:42" x14ac:dyDescent="0.3">
      <c r="A53" s="2">
        <v>44416</v>
      </c>
      <c r="B53" s="4">
        <v>1.4580549999999999</v>
      </c>
      <c r="C53" s="6">
        <v>44753.918999999994</v>
      </c>
      <c r="D53" s="6">
        <v>0.24667999999999998</v>
      </c>
      <c r="E53" s="6">
        <v>4.3873799999999994</v>
      </c>
      <c r="F53" s="6">
        <v>58.427919999999993</v>
      </c>
      <c r="G53" s="6">
        <v>3077.3329999999996</v>
      </c>
      <c r="H53" s="6">
        <v>153.07374999999999</v>
      </c>
      <c r="I53" s="6">
        <v>4.8719299999999999</v>
      </c>
      <c r="J53" s="10">
        <v>0.79642399999999991</v>
      </c>
      <c r="K53" s="16">
        <f t="shared" si="21"/>
        <v>4388.6947302258595</v>
      </c>
      <c r="L53" s="16">
        <f t="shared" si="21"/>
        <v>5312.5424777250555</v>
      </c>
      <c r="M53" s="16">
        <f t="shared" si="21"/>
        <v>3584.4740790676879</v>
      </c>
      <c r="N53" s="16">
        <f t="shared" si="21"/>
        <v>4093.3295716838861</v>
      </c>
      <c r="O53" s="16">
        <f t="shared" si="21"/>
        <v>4739.4110455034388</v>
      </c>
      <c r="P53" s="16">
        <f t="shared" si="21"/>
        <v>5872.1801205496431</v>
      </c>
      <c r="Q53" s="16">
        <f t="shared" si="19"/>
        <v>4173.9249160502977</v>
      </c>
      <c r="R53" s="16">
        <f t="shared" si="19"/>
        <v>4487.4481503519528</v>
      </c>
      <c r="S53" s="16">
        <f t="shared" si="19"/>
        <v>4261.7039662965308</v>
      </c>
      <c r="T53" s="16">
        <f t="shared" si="7"/>
        <v>40913.709057454354</v>
      </c>
      <c r="U53" s="16">
        <f t="shared" si="8"/>
        <v>-3.6663504780670388</v>
      </c>
      <c r="V53" s="16">
        <f t="shared" si="14"/>
        <v>36199.295754394167</v>
      </c>
      <c r="W53" s="16">
        <f t="shared" si="12"/>
        <v>0.13023494531624732</v>
      </c>
      <c r="X53" s="17">
        <f t="shared" si="13"/>
        <v>1.696114098152593E-2</v>
      </c>
      <c r="Y53" s="16">
        <f t="shared" si="20"/>
        <v>3.0341686439332327E-5</v>
      </c>
      <c r="Z53" s="16">
        <f t="shared" si="20"/>
        <v>0.93131560690733706</v>
      </c>
      <c r="AA53" s="16">
        <f t="shared" si="20"/>
        <v>5.1333366785577355E-6</v>
      </c>
      <c r="AB53" s="16">
        <f t="shared" si="20"/>
        <v>9.1300059497205431E-5</v>
      </c>
      <c r="AC53" s="16">
        <f t="shared" si="20"/>
        <v>1.2158674590069607E-3</v>
      </c>
      <c r="AD53" s="16">
        <f t="shared" si="20"/>
        <v>6.4038375065007744E-2</v>
      </c>
      <c r="AE53" s="16">
        <f t="shared" si="18"/>
        <v>3.1854187424978802E-3</v>
      </c>
      <c r="AF53" s="16">
        <f t="shared" si="18"/>
        <v>1.0138339940151528E-4</v>
      </c>
      <c r="AG53" s="16">
        <f t="shared" si="18"/>
        <v>1.6573344133629259E-5</v>
      </c>
      <c r="AH53" s="16">
        <f t="shared" si="4"/>
        <v>48054.514138999999</v>
      </c>
      <c r="AI53" s="16">
        <f t="shared" si="5"/>
        <v>41877.65023762601</v>
      </c>
      <c r="AJ53" s="16">
        <f t="shared" si="9"/>
        <v>-0.1277613944925774</v>
      </c>
      <c r="AK53" s="16">
        <f t="shared" si="15"/>
        <v>40549.865987890706</v>
      </c>
      <c r="AL53" s="16">
        <f t="shared" si="16"/>
        <v>3.2744479356154162E-2</v>
      </c>
      <c r="AM53" s="16">
        <f t="shared" si="17"/>
        <v>1.0722009283056061E-3</v>
      </c>
      <c r="AN53" s="16">
        <f>AN54</f>
        <v>1.33</v>
      </c>
      <c r="AO53" s="16">
        <f t="shared" si="10"/>
        <v>-4.9963504780670389</v>
      </c>
      <c r="AP53" s="16">
        <f t="shared" si="11"/>
        <v>-1.4577613944925774</v>
      </c>
    </row>
    <row r="54" spans="1:42" x14ac:dyDescent="0.3">
      <c r="A54" s="2">
        <v>44417</v>
      </c>
      <c r="B54" s="4">
        <v>1.4888899999999998</v>
      </c>
      <c r="C54" s="6">
        <v>46557.325999999994</v>
      </c>
      <c r="D54" s="6">
        <v>0.25725199999999998</v>
      </c>
      <c r="E54" s="6">
        <v>4.5767949999999997</v>
      </c>
      <c r="F54" s="6">
        <v>59.670129999999993</v>
      </c>
      <c r="G54" s="6">
        <v>3182.172</v>
      </c>
      <c r="H54" s="6">
        <v>167.87455</v>
      </c>
      <c r="I54" s="6">
        <v>5.0305099999999996</v>
      </c>
      <c r="J54" s="10">
        <v>0.82373499999999999</v>
      </c>
      <c r="K54" s="16">
        <f t="shared" si="21"/>
        <v>4481.5070054874332</v>
      </c>
      <c r="L54" s="16">
        <f t="shared" si="21"/>
        <v>5526.6170550179786</v>
      </c>
      <c r="M54" s="16">
        <f t="shared" si="21"/>
        <v>3738.0943967420176</v>
      </c>
      <c r="N54" s="16">
        <f t="shared" si="21"/>
        <v>4270.0496234734519</v>
      </c>
      <c r="O54" s="16">
        <f t="shared" si="21"/>
        <v>4840.173554160855</v>
      </c>
      <c r="P54" s="16">
        <f t="shared" si="21"/>
        <v>6072.2343531134602</v>
      </c>
      <c r="Q54" s="16">
        <f t="shared" si="19"/>
        <v>4577.504418724513</v>
      </c>
      <c r="R54" s="16">
        <f t="shared" si="19"/>
        <v>4633.5133704357413</v>
      </c>
      <c r="S54" s="16">
        <f t="shared" si="19"/>
        <v>4407.8464695655493</v>
      </c>
      <c r="T54" s="16">
        <f t="shared" si="7"/>
        <v>42547.540246721001</v>
      </c>
      <c r="U54" s="16">
        <f t="shared" si="8"/>
        <v>3.915685314498591</v>
      </c>
      <c r="V54" s="16">
        <f t="shared" si="14"/>
        <v>36608.859915189445</v>
      </c>
      <c r="W54" s="16">
        <f t="shared" si="12"/>
        <v>0.16221975623631829</v>
      </c>
      <c r="X54" s="17">
        <f t="shared" si="13"/>
        <v>2.6315249313370526E-2</v>
      </c>
      <c r="Y54" s="16">
        <f t="shared" si="20"/>
        <v>2.9790180881395211E-5</v>
      </c>
      <c r="Z54" s="16">
        <f t="shared" si="20"/>
        <v>0.93153366796343862</v>
      </c>
      <c r="AA54" s="16">
        <f t="shared" si="20"/>
        <v>5.1471791818742017E-6</v>
      </c>
      <c r="AB54" s="16">
        <f t="shared" si="20"/>
        <v>9.1573958389850959E-5</v>
      </c>
      <c r="AC54" s="16">
        <f t="shared" si="20"/>
        <v>1.1938987876313003E-3</v>
      </c>
      <c r="AD54" s="16">
        <f t="shared" si="20"/>
        <v>6.3669901386745276E-2</v>
      </c>
      <c r="AE54" s="16">
        <f t="shared" si="18"/>
        <v>3.3588869626922234E-3</v>
      </c>
      <c r="AF54" s="16">
        <f t="shared" si="18"/>
        <v>1.006520312619921E-4</v>
      </c>
      <c r="AG54" s="16">
        <f t="shared" si="18"/>
        <v>1.6481549777576641E-5</v>
      </c>
      <c r="AH54" s="16">
        <f t="shared" si="4"/>
        <v>49979.219861999991</v>
      </c>
      <c r="AI54" s="16">
        <f t="shared" si="5"/>
        <v>43572.961333219595</v>
      </c>
      <c r="AJ54" s="16">
        <f t="shared" si="9"/>
        <v>3.9684527673537686</v>
      </c>
      <c r="AK54" s="16">
        <f t="shared" si="15"/>
        <v>41158.21139912356</v>
      </c>
      <c r="AL54" s="16">
        <f t="shared" si="16"/>
        <v>5.8669943420997531E-2</v>
      </c>
      <c r="AM54" s="16">
        <f t="shared" si="17"/>
        <v>3.4421622610230516E-3</v>
      </c>
      <c r="AN54" s="16">
        <v>1.33</v>
      </c>
      <c r="AO54" s="16">
        <f t="shared" si="10"/>
        <v>2.585685314498591</v>
      </c>
      <c r="AP54" s="16">
        <f t="shared" si="11"/>
        <v>2.6384527673537685</v>
      </c>
    </row>
    <row r="55" spans="1:42" x14ac:dyDescent="0.3">
      <c r="A55" s="2">
        <v>44418</v>
      </c>
      <c r="B55" s="4">
        <v>1.7003299999999999</v>
      </c>
      <c r="C55" s="6">
        <v>46110.659</v>
      </c>
      <c r="D55" s="6">
        <v>0.25989499999999999</v>
      </c>
      <c r="E55" s="6">
        <v>4.6516799999999998</v>
      </c>
      <c r="F55" s="6">
        <v>59.564409999999995</v>
      </c>
      <c r="G55" s="6">
        <v>3181.2909999999997</v>
      </c>
      <c r="H55" s="6">
        <v>167.34594999999999</v>
      </c>
      <c r="I55" s="6">
        <v>5.1934949999999995</v>
      </c>
      <c r="J55" s="10">
        <v>0.86073699999999997</v>
      </c>
      <c r="K55" s="16">
        <f t="shared" si="21"/>
        <v>5117.9340358525133</v>
      </c>
      <c r="L55" s="16">
        <f t="shared" si="21"/>
        <v>5473.5951641105476</v>
      </c>
      <c r="M55" s="16">
        <f t="shared" si="21"/>
        <v>3776.4994761605999</v>
      </c>
      <c r="N55" s="16">
        <f t="shared" si="21"/>
        <v>4339.9156904600241</v>
      </c>
      <c r="O55" s="16">
        <f t="shared" si="21"/>
        <v>4831.5980215091604</v>
      </c>
      <c r="P55" s="16">
        <f t="shared" si="21"/>
        <v>6070.5532251087216</v>
      </c>
      <c r="Q55" s="16">
        <f t="shared" si="19"/>
        <v>4563.0908650575766</v>
      </c>
      <c r="R55" s="16">
        <f t="shared" si="19"/>
        <v>4783.635957744079</v>
      </c>
      <c r="S55" s="16">
        <f t="shared" si="19"/>
        <v>4605.8459901235738</v>
      </c>
      <c r="T55" s="16">
        <f t="shared" si="7"/>
        <v>43562.668426126802</v>
      </c>
      <c r="U55" s="16">
        <f t="shared" si="8"/>
        <v>2.3578510012500926</v>
      </c>
      <c r="V55" s="16">
        <f t="shared" si="14"/>
        <v>37057.492722346695</v>
      </c>
      <c r="W55" s="16">
        <f t="shared" si="12"/>
        <v>0.17554279110354667</v>
      </c>
      <c r="X55" s="17">
        <f t="shared" si="13"/>
        <v>3.0815271508423427E-2</v>
      </c>
      <c r="Y55" s="16">
        <f t="shared" si="20"/>
        <v>3.4328237392461233E-5</v>
      </c>
      <c r="Z55" s="16">
        <f t="shared" si="20"/>
        <v>0.93093555278965212</v>
      </c>
      <c r="AA55" s="16">
        <f t="shared" si="20"/>
        <v>5.24706219211195E-6</v>
      </c>
      <c r="AB55" s="16">
        <f t="shared" si="20"/>
        <v>9.3913519913054564E-5</v>
      </c>
      <c r="AC55" s="16">
        <f t="shared" si="20"/>
        <v>1.2025555078260641E-3</v>
      </c>
      <c r="AD55" s="16">
        <f t="shared" si="20"/>
        <v>6.4227598561750004E-2</v>
      </c>
      <c r="AE55" s="16">
        <f t="shared" si="18"/>
        <v>3.3785744521751351E-3</v>
      </c>
      <c r="AF55" s="16">
        <f t="shared" si="18"/>
        <v>1.0485231058474558E-4</v>
      </c>
      <c r="AG55" s="16">
        <f t="shared" si="18"/>
        <v>1.737755851421483E-5</v>
      </c>
      <c r="AH55" s="16">
        <f t="shared" si="4"/>
        <v>49531.526497000006</v>
      </c>
      <c r="AI55" s="16">
        <f t="shared" si="5"/>
        <v>43131.016583273027</v>
      </c>
      <c r="AJ55" s="16">
        <f t="shared" si="9"/>
        <v>-1.0194424478166271</v>
      </c>
      <c r="AK55" s="16">
        <f t="shared" si="15"/>
        <v>41698.425276405913</v>
      </c>
      <c r="AL55" s="16">
        <f t="shared" si="16"/>
        <v>3.4356004989898575E-2</v>
      </c>
      <c r="AM55" s="16">
        <f t="shared" si="17"/>
        <v>1.1803350788659357E-3</v>
      </c>
      <c r="AN55" s="16">
        <v>1.36</v>
      </c>
      <c r="AO55" s="16">
        <f t="shared" si="10"/>
        <v>0.99785100125009252</v>
      </c>
      <c r="AP55" s="16">
        <f t="shared" si="11"/>
        <v>-2.3794424478166274</v>
      </c>
    </row>
    <row r="56" spans="1:42" x14ac:dyDescent="0.3">
      <c r="A56" s="2">
        <v>44419</v>
      </c>
      <c r="B56" s="4">
        <v>1.8280749999999999</v>
      </c>
      <c r="C56" s="6">
        <v>46331.789999999994</v>
      </c>
      <c r="D56" s="6">
        <v>0.26958599999999999</v>
      </c>
      <c r="E56" s="6">
        <v>4.8410950000000001</v>
      </c>
      <c r="F56" s="6">
        <v>61.740479999999998</v>
      </c>
      <c r="G56" s="6">
        <v>3216.5309999999999</v>
      </c>
      <c r="H56" s="6">
        <v>173.64509999999999</v>
      </c>
      <c r="I56" s="6">
        <v>5.3564799999999995</v>
      </c>
      <c r="J56" s="10">
        <v>1.026365</v>
      </c>
      <c r="K56" s="16">
        <f t="shared" si="21"/>
        <v>5502.4420333647486</v>
      </c>
      <c r="L56" s="16">
        <f t="shared" si="21"/>
        <v>5499.8446603980528</v>
      </c>
      <c r="M56" s="16">
        <f t="shared" si="21"/>
        <v>3917.3181006954019</v>
      </c>
      <c r="N56" s="16">
        <f t="shared" si="21"/>
        <v>4516.6357422495903</v>
      </c>
      <c r="O56" s="16">
        <f t="shared" si="21"/>
        <v>5008.111068589883</v>
      </c>
      <c r="P56" s="16">
        <f t="shared" si="21"/>
        <v>6137.7983452982398</v>
      </c>
      <c r="Q56" s="16">
        <f t="shared" si="19"/>
        <v>4734.8523795885676</v>
      </c>
      <c r="R56" s="16">
        <f t="shared" si="19"/>
        <v>4933.7585450524175</v>
      </c>
      <c r="S56" s="16">
        <f t="shared" si="19"/>
        <v>5492.1295583356841</v>
      </c>
      <c r="T56" s="16">
        <f t="shared" si="7"/>
        <v>45742.890433572589</v>
      </c>
      <c r="U56" s="16">
        <f t="shared" si="8"/>
        <v>4.8835824463364848</v>
      </c>
      <c r="V56" s="16">
        <f t="shared" si="14"/>
        <v>37617.840961780625</v>
      </c>
      <c r="W56" s="16">
        <f t="shared" si="12"/>
        <v>0.21598925573764158</v>
      </c>
      <c r="X56" s="17">
        <f t="shared" si="13"/>
        <v>4.6651358594100335E-2</v>
      </c>
      <c r="Y56" s="16">
        <f t="shared" si="20"/>
        <v>3.6710524036803865E-5</v>
      </c>
      <c r="Z56" s="16">
        <f t="shared" si="20"/>
        <v>0.9304127513713325</v>
      </c>
      <c r="AA56" s="16">
        <f t="shared" si="20"/>
        <v>5.4136965567527626E-6</v>
      </c>
      <c r="AB56" s="16">
        <f t="shared" si="20"/>
        <v>9.7216544376981805E-5</v>
      </c>
      <c r="AC56" s="16">
        <f t="shared" si="20"/>
        <v>1.2398426624092602E-3</v>
      </c>
      <c r="AD56" s="16">
        <f t="shared" si="20"/>
        <v>6.4592830485961886E-2</v>
      </c>
      <c r="AE56" s="16">
        <f t="shared" si="18"/>
        <v>3.4870574880260441E-3</v>
      </c>
      <c r="AF56" s="16">
        <f t="shared" si="18"/>
        <v>1.0756625838253854E-4</v>
      </c>
      <c r="AG56" s="16">
        <f t="shared" si="18"/>
        <v>2.0610968917048916E-5</v>
      </c>
      <c r="AH56" s="16">
        <f t="shared" si="4"/>
        <v>49797.028181000001</v>
      </c>
      <c r="AI56" s="16">
        <f t="shared" si="5"/>
        <v>43316.136246956397</v>
      </c>
      <c r="AJ56" s="16">
        <f t="shared" si="9"/>
        <v>0.42828465852239106</v>
      </c>
      <c r="AK56" s="16">
        <f t="shared" si="15"/>
        <v>42220.915786379723</v>
      </c>
      <c r="AL56" s="16">
        <f t="shared" si="16"/>
        <v>2.5940234601211275E-2</v>
      </c>
      <c r="AM56" s="16">
        <f t="shared" si="17"/>
        <v>6.7289577116587862E-4</v>
      </c>
      <c r="AN56" s="16">
        <v>1.35</v>
      </c>
      <c r="AO56" s="16">
        <f t="shared" si="10"/>
        <v>3.5335824463364847</v>
      </c>
      <c r="AP56" s="16">
        <f t="shared" si="11"/>
        <v>-0.92171534147760903</v>
      </c>
    </row>
    <row r="57" spans="1:42" x14ac:dyDescent="0.3">
      <c r="A57" s="2">
        <v>44420</v>
      </c>
      <c r="B57" s="4">
        <v>1.8941499999999998</v>
      </c>
      <c r="C57" s="6">
        <v>45881.598999999995</v>
      </c>
      <c r="D57" s="6">
        <v>0.27310999999999996</v>
      </c>
      <c r="E57" s="6">
        <v>4.8146649999999998</v>
      </c>
      <c r="F57" s="6">
        <v>62.031209999999994</v>
      </c>
      <c r="G57" s="6">
        <v>3146.9319999999998</v>
      </c>
      <c r="H57" s="6">
        <v>170.69374999999999</v>
      </c>
      <c r="I57" s="6">
        <v>5.202305</v>
      </c>
      <c r="J57" s="10">
        <v>0.99993499999999991</v>
      </c>
      <c r="K57" s="16">
        <f t="shared" si="21"/>
        <v>5701.3254803538357</v>
      </c>
      <c r="L57" s="16">
        <f t="shared" si="21"/>
        <v>5446.4044508246852</v>
      </c>
      <c r="M57" s="16">
        <f t="shared" si="21"/>
        <v>3968.5248732535115</v>
      </c>
      <c r="N57" s="16">
        <f t="shared" si="21"/>
        <v>4491.9771303719763</v>
      </c>
      <c r="O57" s="16">
        <f t="shared" si="21"/>
        <v>5031.6937833820439</v>
      </c>
      <c r="P57" s="16">
        <f t="shared" si="21"/>
        <v>6004.9892329239419</v>
      </c>
      <c r="Q57" s="16">
        <f t="shared" si="19"/>
        <v>4654.376704948173</v>
      </c>
      <c r="R57" s="16">
        <f t="shared" si="19"/>
        <v>4791.750692193179</v>
      </c>
      <c r="S57" s="16">
        <f t="shared" si="19"/>
        <v>5350.7013293656664</v>
      </c>
      <c r="T57" s="16">
        <f t="shared" si="7"/>
        <v>45441.743677617007</v>
      </c>
      <c r="U57" s="16">
        <f t="shared" si="8"/>
        <v>-0.66052324229164106</v>
      </c>
      <c r="V57" s="16">
        <f t="shared" si="14"/>
        <v>38122.608878931358</v>
      </c>
      <c r="W57" s="16">
        <f t="shared" si="12"/>
        <v>0.19198934736941897</v>
      </c>
      <c r="X57" s="17">
        <f t="shared" si="13"/>
        <v>3.6859909503335425E-2</v>
      </c>
      <c r="Y57" s="16">
        <f t="shared" si="20"/>
        <v>3.8440822365406835E-5</v>
      </c>
      <c r="Z57" s="16">
        <f t="shared" si="20"/>
        <v>0.93114399440373141</v>
      </c>
      <c r="AA57" s="16">
        <f t="shared" si="20"/>
        <v>5.5426302015237762E-6</v>
      </c>
      <c r="AB57" s="16">
        <f t="shared" si="20"/>
        <v>9.7711206617185289E-5</v>
      </c>
      <c r="AC57" s="16">
        <f t="shared" si="20"/>
        <v>1.2588922338364165E-3</v>
      </c>
      <c r="AD57" s="16">
        <f t="shared" si="20"/>
        <v>6.3865403483364294E-2</v>
      </c>
      <c r="AE57" s="16">
        <f t="shared" si="18"/>
        <v>3.4641438759523604E-3</v>
      </c>
      <c r="AF57" s="16">
        <f t="shared" si="18"/>
        <v>1.0557816561289645E-4</v>
      </c>
      <c r="AG57" s="16">
        <f t="shared" si="18"/>
        <v>2.0293178318482214E-5</v>
      </c>
      <c r="AH57" s="16">
        <f t="shared" si="4"/>
        <v>49274.440124999994</v>
      </c>
      <c r="AI57" s="16">
        <f t="shared" si="5"/>
        <v>42924.025957037047</v>
      </c>
      <c r="AJ57" s="16">
        <f t="shared" si="9"/>
        <v>-0.90935123943544571</v>
      </c>
      <c r="AK57" s="16">
        <f t="shared" si="15"/>
        <v>42675.981872742319</v>
      </c>
      <c r="AL57" s="16">
        <f t="shared" si="16"/>
        <v>5.8122642622349856E-3</v>
      </c>
      <c r="AM57" s="16">
        <f t="shared" si="17"/>
        <v>3.3782415854054001E-5</v>
      </c>
      <c r="AN57" s="16">
        <v>1.36</v>
      </c>
      <c r="AO57" s="16">
        <f t="shared" si="10"/>
        <v>-2.0205232422916413</v>
      </c>
      <c r="AP57" s="16">
        <f t="shared" si="11"/>
        <v>-2.269351239435446</v>
      </c>
    </row>
    <row r="58" spans="1:42" x14ac:dyDescent="0.3">
      <c r="A58" s="2">
        <v>44421</v>
      </c>
      <c r="B58" s="4">
        <v>2.1848799999999997</v>
      </c>
      <c r="C58" s="6">
        <v>48583.625999999997</v>
      </c>
      <c r="D58" s="6">
        <v>0.29161100000000001</v>
      </c>
      <c r="E58" s="6">
        <v>5.2639749999999994</v>
      </c>
      <c r="F58" s="6">
        <v>65.299719999999994</v>
      </c>
      <c r="G58" s="6">
        <v>3375.9919999999997</v>
      </c>
      <c r="H58" s="6">
        <v>186.46365</v>
      </c>
      <c r="I58" s="6">
        <v>5.7132849999999999</v>
      </c>
      <c r="J58" s="10">
        <v>1.1056549999999998</v>
      </c>
      <c r="K58" s="16">
        <f t="shared" si="21"/>
        <v>6576.4126471058189</v>
      </c>
      <c r="L58" s="16">
        <f t="shared" si="21"/>
        <v>5767.1502879313757</v>
      </c>
      <c r="M58" s="16">
        <f t="shared" si="21"/>
        <v>4237.3604291835891</v>
      </c>
      <c r="N58" s="16">
        <f t="shared" si="21"/>
        <v>4911.1735322914101</v>
      </c>
      <c r="O58" s="16">
        <f t="shared" si="21"/>
        <v>5296.8206678636143</v>
      </c>
      <c r="P58" s="16">
        <f t="shared" si="21"/>
        <v>6442.0825141558071</v>
      </c>
      <c r="Q58" s="16">
        <f t="shared" si="19"/>
        <v>5084.3810560117727</v>
      </c>
      <c r="R58" s="16">
        <f t="shared" si="19"/>
        <v>5262.4052902409421</v>
      </c>
      <c r="S58" s="16">
        <f t="shared" si="19"/>
        <v>5916.4142452457363</v>
      </c>
      <c r="T58" s="16">
        <f t="shared" si="7"/>
        <v>49494.200670030063</v>
      </c>
      <c r="U58" s="16">
        <f t="shared" si="8"/>
        <v>8.5424357666219954</v>
      </c>
      <c r="V58" s="16">
        <f t="shared" si="14"/>
        <v>38856.259962228047</v>
      </c>
      <c r="W58" s="16">
        <f t="shared" si="12"/>
        <v>0.27377675355639214</v>
      </c>
      <c r="X58" s="17">
        <f t="shared" si="13"/>
        <v>7.4953710787877478E-2</v>
      </c>
      <c r="Y58" s="16">
        <f t="shared" si="20"/>
        <v>4.1835148731376101E-5</v>
      </c>
      <c r="Z58" s="16">
        <f t="shared" si="20"/>
        <v>0.93025851287922046</v>
      </c>
      <c r="AA58" s="16">
        <f t="shared" si="20"/>
        <v>5.5836428347118918E-6</v>
      </c>
      <c r="AB58" s="16">
        <f t="shared" si="20"/>
        <v>1.00792344221763E-4</v>
      </c>
      <c r="AC58" s="16">
        <f t="shared" si="20"/>
        <v>1.2503311386974181E-3</v>
      </c>
      <c r="AD58" s="16">
        <f t="shared" si="20"/>
        <v>6.4642052394610169E-2</v>
      </c>
      <c r="AE58" s="16">
        <f t="shared" si="18"/>
        <v>3.5703263020144169E-3</v>
      </c>
      <c r="AF58" s="16">
        <f t="shared" si="18"/>
        <v>1.0939554013023148E-4</v>
      </c>
      <c r="AG58" s="16">
        <f t="shared" si="18"/>
        <v>2.1170609539466534E-5</v>
      </c>
      <c r="AH58" s="16">
        <f t="shared" si="4"/>
        <v>52225.940775999996</v>
      </c>
      <c r="AI58" s="16">
        <f t="shared" si="5"/>
        <v>45414.311379151928</v>
      </c>
      <c r="AJ58" s="16">
        <f t="shared" si="9"/>
        <v>5.6395569203350977</v>
      </c>
      <c r="AK58" s="16">
        <f t="shared" si="15"/>
        <v>43292.108253597653</v>
      </c>
      <c r="AL58" s="16">
        <f t="shared" si="16"/>
        <v>4.9020553887622609E-2</v>
      </c>
      <c r="AM58" s="16">
        <f t="shared" si="17"/>
        <v>2.403014703449312E-3</v>
      </c>
      <c r="AN58" s="16">
        <v>1.29</v>
      </c>
      <c r="AO58" s="16">
        <f t="shared" si="10"/>
        <v>7.2524357666219954</v>
      </c>
      <c r="AP58" s="16">
        <f t="shared" si="11"/>
        <v>4.3495569203350977</v>
      </c>
    </row>
    <row r="59" spans="1:42" x14ac:dyDescent="0.3">
      <c r="A59" s="2">
        <v>44422</v>
      </c>
      <c r="B59" s="4">
        <v>2.2421449999999998</v>
      </c>
      <c r="C59" s="6">
        <v>48289.371999999996</v>
      </c>
      <c r="D59" s="6">
        <v>0.30218299999999998</v>
      </c>
      <c r="E59" s="6">
        <v>5.6339949999999996</v>
      </c>
      <c r="F59" s="6">
        <v>68.982299999999995</v>
      </c>
      <c r="G59" s="6">
        <v>3349.5619999999999</v>
      </c>
      <c r="H59" s="6">
        <v>187.96134999999998</v>
      </c>
      <c r="I59" s="6">
        <v>5.80579</v>
      </c>
      <c r="J59" s="10">
        <v>1.3170949999999999</v>
      </c>
      <c r="K59" s="16">
        <f t="shared" si="21"/>
        <v>6748.778301163029</v>
      </c>
      <c r="L59" s="16">
        <f t="shared" si="21"/>
        <v>5732.220679325691</v>
      </c>
      <c r="M59" s="16">
        <f t="shared" si="21"/>
        <v>4390.9807468579174</v>
      </c>
      <c r="N59" s="16">
        <f t="shared" si="21"/>
        <v>5256.3940985780027</v>
      </c>
      <c r="O59" s="16">
        <f t="shared" si="21"/>
        <v>5595.5350552309901</v>
      </c>
      <c r="P59" s="16">
        <f t="shared" si="21"/>
        <v>6391.6486740136688</v>
      </c>
      <c r="Q59" s="16">
        <f t="shared" si="19"/>
        <v>5125.2194580680916</v>
      </c>
      <c r="R59" s="16">
        <f t="shared" si="19"/>
        <v>5347.6100019564856</v>
      </c>
      <c r="S59" s="16">
        <f t="shared" si="19"/>
        <v>7047.8400770058779</v>
      </c>
      <c r="T59" s="16">
        <f t="shared" si="7"/>
        <v>51636.227092199748</v>
      </c>
      <c r="U59" s="16">
        <f t="shared" si="8"/>
        <v>4.236799704820454</v>
      </c>
      <c r="V59" s="16">
        <f t="shared" si="14"/>
        <v>39680.773970613314</v>
      </c>
      <c r="W59" s="16">
        <f t="shared" si="12"/>
        <v>0.30129082488260872</v>
      </c>
      <c r="X59" s="17">
        <f t="shared" si="13"/>
        <v>9.0776161158442795E-2</v>
      </c>
      <c r="Y59" s="16">
        <f t="shared" si="20"/>
        <v>4.319194919717114E-5</v>
      </c>
      <c r="Z59" s="16">
        <f t="shared" si="20"/>
        <v>0.93023069524375024</v>
      </c>
      <c r="AA59" s="16">
        <f t="shared" si="20"/>
        <v>5.8211546462199214E-6</v>
      </c>
      <c r="AB59" s="16">
        <f t="shared" si="20"/>
        <v>1.0853144012412944E-4</v>
      </c>
      <c r="AC59" s="16">
        <f t="shared" si="20"/>
        <v>1.32885250378723E-3</v>
      </c>
      <c r="AD59" s="16">
        <f t="shared" si="20"/>
        <v>6.4524868702414417E-2</v>
      </c>
      <c r="AE59" s="16">
        <f t="shared" si="18"/>
        <v>3.6208260751341699E-3</v>
      </c>
      <c r="AF59" s="16">
        <f t="shared" si="18"/>
        <v>1.1184084291133903E-4</v>
      </c>
      <c r="AG59" s="16">
        <f t="shared" si="18"/>
        <v>2.5372088035273421E-5</v>
      </c>
      <c r="AH59" s="16">
        <f t="shared" si="4"/>
        <v>51911.178857999985</v>
      </c>
      <c r="AI59" s="16">
        <f t="shared" si="5"/>
        <v>45137.159772173101</v>
      </c>
      <c r="AJ59" s="16">
        <f t="shared" si="9"/>
        <v>-0.61214350005740259</v>
      </c>
      <c r="AK59" s="16">
        <f t="shared" si="15"/>
        <v>43848.177324849414</v>
      </c>
      <c r="AL59" s="16">
        <f t="shared" si="16"/>
        <v>2.9396488656170484E-2</v>
      </c>
      <c r="AM59" s="16">
        <f t="shared" si="17"/>
        <v>8.6415354531235993E-4</v>
      </c>
      <c r="AN59" s="16">
        <f>AN58</f>
        <v>1.29</v>
      </c>
      <c r="AO59" s="16">
        <f t="shared" si="10"/>
        <v>2.9467997048204539</v>
      </c>
      <c r="AP59" s="16">
        <f t="shared" si="11"/>
        <v>-1.9021435000574027</v>
      </c>
    </row>
    <row r="60" spans="1:42" x14ac:dyDescent="0.3">
      <c r="A60" s="2">
        <v>44423</v>
      </c>
      <c r="B60" s="4">
        <v>2.2201199999999996</v>
      </c>
      <c r="C60" s="6">
        <v>48134.315999999999</v>
      </c>
      <c r="D60" s="6">
        <v>0.34975699999999998</v>
      </c>
      <c r="E60" s="6">
        <v>5.8322199999999995</v>
      </c>
      <c r="F60" s="6">
        <v>76.981780000000001</v>
      </c>
      <c r="G60" s="6">
        <v>3386.5639999999999</v>
      </c>
      <c r="H60" s="6">
        <v>189.32689999999999</v>
      </c>
      <c r="I60" s="6">
        <v>5.8322199999999995</v>
      </c>
      <c r="J60" s="10">
        <v>1.3126899999999999</v>
      </c>
      <c r="K60" s="16">
        <f t="shared" si="21"/>
        <v>6682.4838188333324</v>
      </c>
      <c r="L60" s="16">
        <f t="shared" si="21"/>
        <v>5713.814658024492</v>
      </c>
      <c r="M60" s="16">
        <f t="shared" si="21"/>
        <v>5082.272176392401</v>
      </c>
      <c r="N60" s="16">
        <f t="shared" si="21"/>
        <v>5441.3336876601061</v>
      </c>
      <c r="O60" s="16">
        <f t="shared" si="21"/>
        <v>6244.4170258759132</v>
      </c>
      <c r="P60" s="16">
        <f t="shared" si="21"/>
        <v>6462.2560502126626</v>
      </c>
      <c r="Q60" s="16">
        <f t="shared" si="19"/>
        <v>5162.4544717076769</v>
      </c>
      <c r="R60" s="16">
        <f t="shared" si="19"/>
        <v>5371.954205303784</v>
      </c>
      <c r="S60" s="16">
        <f t="shared" si="19"/>
        <v>7024.2687055108754</v>
      </c>
      <c r="T60" s="16">
        <f t="shared" si="7"/>
        <v>53185.254799521244</v>
      </c>
      <c r="U60" s="16">
        <f t="shared" si="8"/>
        <v>2.9557690929548723</v>
      </c>
      <c r="V60" s="16">
        <f t="shared" si="14"/>
        <v>40552.030798284795</v>
      </c>
      <c r="W60" s="16">
        <f t="shared" si="12"/>
        <v>0.31153122920223242</v>
      </c>
      <c r="X60" s="17">
        <f t="shared" si="13"/>
        <v>9.7051706768253865E-2</v>
      </c>
      <c r="Y60" s="16">
        <f t="shared" si="20"/>
        <v>4.2857196064205995E-5</v>
      </c>
      <c r="Z60" s="16">
        <f t="shared" si="20"/>
        <v>0.92918482704919014</v>
      </c>
      <c r="AA60" s="16">
        <f t="shared" si="20"/>
        <v>6.7517090624959456E-6</v>
      </c>
      <c r="AB60" s="16">
        <f t="shared" si="20"/>
        <v>1.1258517378771577E-4</v>
      </c>
      <c r="AC60" s="16">
        <f t="shared" si="20"/>
        <v>1.4860562667025081E-3</v>
      </c>
      <c r="AD60" s="16">
        <f t="shared" si="20"/>
        <v>6.537423082174916E-2</v>
      </c>
      <c r="AE60" s="16">
        <f t="shared" si="18"/>
        <v>3.6547664421420121E-3</v>
      </c>
      <c r="AF60" s="16">
        <f t="shared" si="18"/>
        <v>1.1258517378771577E-4</v>
      </c>
      <c r="AG60" s="16">
        <f t="shared" si="18"/>
        <v>2.5340167514153547E-5</v>
      </c>
      <c r="AH60" s="16">
        <f t="shared" si="4"/>
        <v>51802.735686999993</v>
      </c>
      <c r="AI60" s="16">
        <f t="shared" si="5"/>
        <v>44947.877893093362</v>
      </c>
      <c r="AJ60" s="16">
        <f t="shared" si="9"/>
        <v>-0.42022995723687856</v>
      </c>
      <c r="AK60" s="16">
        <f t="shared" si="15"/>
        <v>44361.374638536545</v>
      </c>
      <c r="AL60" s="16">
        <f t="shared" si="16"/>
        <v>1.3221034274427656E-2</v>
      </c>
      <c r="AM60" s="16">
        <f t="shared" si="17"/>
        <v>1.747957472855908E-4</v>
      </c>
      <c r="AN60" s="16">
        <f>AN61</f>
        <v>1.26</v>
      </c>
      <c r="AO60" s="16">
        <f t="shared" si="10"/>
        <v>1.6957690929548723</v>
      </c>
      <c r="AP60" s="16">
        <f t="shared" si="11"/>
        <v>-1.6802299572368786</v>
      </c>
    </row>
    <row r="61" spans="1:42" x14ac:dyDescent="0.3">
      <c r="A61" s="2">
        <v>44424</v>
      </c>
      <c r="B61" s="4">
        <v>2.1408299999999998</v>
      </c>
      <c r="C61" s="6">
        <v>47453.303</v>
      </c>
      <c r="D61" s="6">
        <v>0.33125599999999999</v>
      </c>
      <c r="E61" s="6">
        <v>5.7044749999999995</v>
      </c>
      <c r="F61" s="6">
        <v>71.810310000000001</v>
      </c>
      <c r="G61" s="6">
        <v>3255.2949999999996</v>
      </c>
      <c r="H61" s="6">
        <v>183.9528</v>
      </c>
      <c r="I61" s="6">
        <v>5.8410299999999999</v>
      </c>
      <c r="J61" s="10">
        <v>1.2289949999999998</v>
      </c>
      <c r="K61" s="16">
        <f t="shared" si="21"/>
        <v>6443.8236824464284</v>
      </c>
      <c r="L61" s="16">
        <f t="shared" si="21"/>
        <v>5632.9745758322942</v>
      </c>
      <c r="M61" s="16">
        <f t="shared" si="21"/>
        <v>4813.4366204623238</v>
      </c>
      <c r="N61" s="16">
        <f t="shared" si="21"/>
        <v>5322.1503969183059</v>
      </c>
      <c r="O61" s="16">
        <f t="shared" si="21"/>
        <v>5824.9305536638321</v>
      </c>
      <c r="P61" s="16">
        <f t="shared" si="21"/>
        <v>6211.7679775067081</v>
      </c>
      <c r="Q61" s="16">
        <f t="shared" si="19"/>
        <v>5015.9166760938251</v>
      </c>
      <c r="R61" s="16">
        <f t="shared" si="19"/>
        <v>5380.0689397528831</v>
      </c>
      <c r="S61" s="16">
        <f t="shared" si="19"/>
        <v>6576.4126471058189</v>
      </c>
      <c r="T61" s="16">
        <f t="shared" si="7"/>
        <v>51221.482069782418</v>
      </c>
      <c r="U61" s="16">
        <f t="shared" si="8"/>
        <v>-3.7622176782313872</v>
      </c>
      <c r="V61" s="16">
        <f t="shared" si="14"/>
        <v>41240.382493220124</v>
      </c>
      <c r="W61" s="16">
        <f t="shared" si="12"/>
        <v>0.24202247828819667</v>
      </c>
      <c r="X61" s="17">
        <f t="shared" si="13"/>
        <v>5.8574879996760629E-2</v>
      </c>
      <c r="Y61" s="16">
        <f t="shared" si="20"/>
        <v>4.1993850026585736E-5</v>
      </c>
      <c r="Z61" s="16">
        <f t="shared" si="20"/>
        <v>0.93082911274978919</v>
      </c>
      <c r="AA61" s="16">
        <f t="shared" si="20"/>
        <v>6.4978138312741724E-6</v>
      </c>
      <c r="AB61" s="16">
        <f t="shared" si="20"/>
        <v>1.1189719297207517E-4</v>
      </c>
      <c r="AC61" s="16">
        <f t="shared" si="20"/>
        <v>1.4086085249658453E-3</v>
      </c>
      <c r="AD61" s="16">
        <f t="shared" si="20"/>
        <v>6.3854846028079962E-2</v>
      </c>
      <c r="AE61" s="16">
        <f t="shared" si="18"/>
        <v>3.6083604467288489E-3</v>
      </c>
      <c r="AF61" s="16">
        <f t="shared" si="18"/>
        <v>1.1457581303549936E-4</v>
      </c>
      <c r="AG61" s="16">
        <f t="shared" si="18"/>
        <v>2.4107580570817737E-5</v>
      </c>
      <c r="AH61" s="16">
        <f t="shared" si="4"/>
        <v>50979.607695999992</v>
      </c>
      <c r="AI61" s="16">
        <f t="shared" si="5"/>
        <v>44379.548639398054</v>
      </c>
      <c r="AJ61" s="16">
        <f t="shared" si="9"/>
        <v>-1.2724802323776685</v>
      </c>
      <c r="AK61" s="16">
        <f t="shared" si="15"/>
        <v>44788.357416437415</v>
      </c>
      <c r="AL61" s="16">
        <f t="shared" si="16"/>
        <v>-9.1275679801851289E-3</v>
      </c>
      <c r="AM61" s="16">
        <f t="shared" si="17"/>
        <v>8.3312497232900827E-5</v>
      </c>
      <c r="AN61" s="16">
        <v>1.26</v>
      </c>
      <c r="AO61" s="16">
        <f t="shared" si="10"/>
        <v>-5.022217678231387</v>
      </c>
      <c r="AP61" s="16">
        <f t="shared" si="11"/>
        <v>-2.5324802323776687</v>
      </c>
    </row>
    <row r="62" spans="1:42" x14ac:dyDescent="0.3">
      <c r="A62" s="2">
        <v>44425</v>
      </c>
      <c r="B62" s="4">
        <v>1.9998699999999998</v>
      </c>
      <c r="C62" s="6">
        <v>46393.46</v>
      </c>
      <c r="D62" s="6">
        <v>0.31099299999999996</v>
      </c>
      <c r="E62" s="6">
        <v>5.2639749999999994</v>
      </c>
      <c r="F62" s="6">
        <v>66.427399999999992</v>
      </c>
      <c r="G62" s="6">
        <v>3126.6689999999999</v>
      </c>
      <c r="H62" s="6">
        <v>175.27494999999999</v>
      </c>
      <c r="I62" s="6">
        <v>5.4445799999999993</v>
      </c>
      <c r="J62" s="10">
        <v>1.1453</v>
      </c>
      <c r="K62" s="16">
        <f t="shared" si="21"/>
        <v>6019.5389955363753</v>
      </c>
      <c r="L62" s="16">
        <f t="shared" si="21"/>
        <v>5507.1652370519396</v>
      </c>
      <c r="M62" s="16">
        <f t="shared" si="21"/>
        <v>4518.9976782531921</v>
      </c>
      <c r="N62" s="16">
        <f t="shared" si="21"/>
        <v>4911.1735322914101</v>
      </c>
      <c r="O62" s="16">
        <f t="shared" si="21"/>
        <v>5388.2930161483609</v>
      </c>
      <c r="P62" s="16">
        <f t="shared" si="21"/>
        <v>5966.3232888149687</v>
      </c>
      <c r="Q62" s="16">
        <f t="shared" si="19"/>
        <v>4779.2941700616211</v>
      </c>
      <c r="R62" s="16">
        <f t="shared" si="19"/>
        <v>5014.9058895434109</v>
      </c>
      <c r="S62" s="16">
        <f t="shared" si="19"/>
        <v>6128.5565887007642</v>
      </c>
      <c r="T62" s="16">
        <f t="shared" si="7"/>
        <v>48234.248396402043</v>
      </c>
      <c r="U62" s="16">
        <f t="shared" si="8"/>
        <v>-6.0089699345027103</v>
      </c>
      <c r="V62" s="16">
        <f t="shared" si="14"/>
        <v>41691.59964826412</v>
      </c>
      <c r="W62" s="16">
        <f t="shared" si="12"/>
        <v>0.15692966456877924</v>
      </c>
      <c r="X62" s="17">
        <f t="shared" si="13"/>
        <v>2.4626919621669567E-2</v>
      </c>
      <c r="Y62" s="16">
        <f t="shared" si="20"/>
        <v>4.0177397902152211E-5</v>
      </c>
      <c r="Z62" s="16">
        <f t="shared" si="20"/>
        <v>0.9320448341530112</v>
      </c>
      <c r="AA62" s="16">
        <f t="shared" si="20"/>
        <v>6.2478508631981186E-6</v>
      </c>
      <c r="AB62" s="16">
        <f t="shared" si="20"/>
        <v>1.0575328302438742E-4</v>
      </c>
      <c r="AC62" s="16">
        <f t="shared" si="20"/>
        <v>1.3345267849437341E-3</v>
      </c>
      <c r="AD62" s="16">
        <f t="shared" si="20"/>
        <v>6.281479522235163E-2</v>
      </c>
      <c r="AE62" s="16">
        <f t="shared" si="18"/>
        <v>3.5212745870630757E-3</v>
      </c>
      <c r="AF62" s="16">
        <f t="shared" si="18"/>
        <v>1.0938163834154213E-4</v>
      </c>
      <c r="AG62" s="16">
        <f t="shared" si="18"/>
        <v>2.3009082499029902E-5</v>
      </c>
      <c r="AH62" s="16">
        <f t="shared" si="4"/>
        <v>49775.996068</v>
      </c>
      <c r="AI62" s="16">
        <f t="shared" si="5"/>
        <v>43437.892905683802</v>
      </c>
      <c r="AJ62" s="16">
        <f t="shared" si="9"/>
        <v>-2.1446578497354234</v>
      </c>
      <c r="AK62" s="16">
        <f t="shared" si="15"/>
        <v>45110.140555247905</v>
      </c>
      <c r="AL62" s="16">
        <f t="shared" si="16"/>
        <v>-3.707032673764437E-2</v>
      </c>
      <c r="AM62" s="16">
        <f t="shared" si="17"/>
        <v>1.374209124435711E-3</v>
      </c>
      <c r="AN62" s="16">
        <v>1.26</v>
      </c>
      <c r="AO62" s="16">
        <f t="shared" si="10"/>
        <v>-7.2689699345027101</v>
      </c>
      <c r="AP62" s="16">
        <f t="shared" si="11"/>
        <v>-3.4046578497354236</v>
      </c>
    </row>
    <row r="63" spans="1:42" x14ac:dyDescent="0.3">
      <c r="A63" s="2">
        <v>44426</v>
      </c>
      <c r="B63" s="4">
        <v>2.1848799999999997</v>
      </c>
      <c r="C63" s="6">
        <v>46527.371999999996</v>
      </c>
      <c r="D63" s="6">
        <v>0.31451699999999999</v>
      </c>
      <c r="E63" s="6">
        <v>5.1626599999999998</v>
      </c>
      <c r="F63" s="6">
        <v>66.462639999999993</v>
      </c>
      <c r="G63" s="6">
        <v>3131.9549999999999</v>
      </c>
      <c r="H63" s="6">
        <v>173.2927</v>
      </c>
      <c r="I63" s="6">
        <v>5.3608849999999997</v>
      </c>
      <c r="J63" s="10">
        <v>1.1849449999999999</v>
      </c>
      <c r="K63" s="16">
        <f t="shared" si="21"/>
        <v>6576.4126471058189</v>
      </c>
      <c r="L63" s="16">
        <f t="shared" si="21"/>
        <v>5523.0613463575201</v>
      </c>
      <c r="M63" s="16">
        <f t="shared" si="21"/>
        <v>4570.2044508113022</v>
      </c>
      <c r="N63" s="16">
        <f t="shared" si="21"/>
        <v>4816.6488534272239</v>
      </c>
      <c r="O63" s="16">
        <f t="shared" si="21"/>
        <v>5391.1515270322598</v>
      </c>
      <c r="P63" s="16">
        <f t="shared" si="21"/>
        <v>5976.4100568433969</v>
      </c>
      <c r="Q63" s="16">
        <f t="shared" si="19"/>
        <v>4725.24334381061</v>
      </c>
      <c r="R63" s="16">
        <f t="shared" si="19"/>
        <v>4937.8159122769675</v>
      </c>
      <c r="S63" s="16">
        <f t="shared" si="19"/>
        <v>6340.6989321557903</v>
      </c>
      <c r="T63" s="16">
        <f t="shared" si="7"/>
        <v>48857.647069820894</v>
      </c>
      <c r="U63" s="16">
        <f t="shared" si="8"/>
        <v>1.2841591716282252</v>
      </c>
      <c r="V63" s="16">
        <f t="shared" si="14"/>
        <v>42153.92528836456</v>
      </c>
      <c r="W63" s="16">
        <f t="shared" si="12"/>
        <v>0.1590295977325441</v>
      </c>
      <c r="X63" s="17">
        <f t="shared" si="13"/>
        <v>2.5290412954974795E-2</v>
      </c>
      <c r="Y63" s="16">
        <f t="shared" si="20"/>
        <v>4.3773511825475993E-5</v>
      </c>
      <c r="Z63" s="16">
        <f t="shared" si="20"/>
        <v>0.9321639945673541</v>
      </c>
      <c r="AA63" s="16">
        <f t="shared" si="20"/>
        <v>6.3012676297156983E-6</v>
      </c>
      <c r="AB63" s="16">
        <f t="shared" si="20"/>
        <v>1.0343257229729409E-4</v>
      </c>
      <c r="AC63" s="16">
        <f t="shared" si="20"/>
        <v>1.3315619887556084E-3</v>
      </c>
      <c r="AD63" s="16">
        <f t="shared" si="20"/>
        <v>6.274791715305128E-2</v>
      </c>
      <c r="AE63" s="16">
        <f t="shared" si="18"/>
        <v>3.4718749097061002E-3</v>
      </c>
      <c r="AF63" s="16">
        <f t="shared" si="18"/>
        <v>1.0740395945887962E-4</v>
      </c>
      <c r="AG63" s="16">
        <f t="shared" si="18"/>
        <v>2.3740069921477909E-5</v>
      </c>
      <c r="AH63" s="16">
        <f t="shared" si="4"/>
        <v>49913.290226999998</v>
      </c>
      <c r="AI63" s="16">
        <f t="shared" si="5"/>
        <v>43568.355978330481</v>
      </c>
      <c r="AJ63" s="16">
        <f t="shared" si="9"/>
        <v>0.29989379406212835</v>
      </c>
      <c r="AK63" s="16">
        <f t="shared" si="15"/>
        <v>45420.02117923191</v>
      </c>
      <c r="AL63" s="16">
        <f t="shared" si="16"/>
        <v>-4.0767598799537633E-2</v>
      </c>
      <c r="AM63" s="16">
        <f t="shared" si="17"/>
        <v>1.6619971118800622E-3</v>
      </c>
      <c r="AN63" s="16">
        <v>1.27</v>
      </c>
      <c r="AO63" s="16">
        <f t="shared" si="10"/>
        <v>1.415917162822522E-2</v>
      </c>
      <c r="AP63" s="16">
        <f t="shared" si="11"/>
        <v>-0.97010620593787167</v>
      </c>
    </row>
    <row r="64" spans="1:42" x14ac:dyDescent="0.3">
      <c r="A64" s="2">
        <v>44427</v>
      </c>
      <c r="B64" s="4">
        <v>2.5725199999999999</v>
      </c>
      <c r="C64" s="6">
        <v>48469.976999999999</v>
      </c>
      <c r="D64" s="6">
        <v>0.32773199999999997</v>
      </c>
      <c r="E64" s="6">
        <v>5.4445799999999993</v>
      </c>
      <c r="F64" s="6">
        <v>69.466849999999994</v>
      </c>
      <c r="G64" s="6">
        <v>3298.4639999999999</v>
      </c>
      <c r="H64" s="6">
        <v>181.92649999999998</v>
      </c>
      <c r="I64" s="6">
        <v>6.4048699999999998</v>
      </c>
      <c r="J64" s="10">
        <v>1.281855</v>
      </c>
      <c r="K64" s="16">
        <f t="shared" si="21"/>
        <v>7743.1955361084656</v>
      </c>
      <c r="L64" s="16">
        <f t="shared" si="21"/>
        <v>5753.6595109549289</v>
      </c>
      <c r="M64" s="16">
        <f t="shared" si="21"/>
        <v>4762.2298479042138</v>
      </c>
      <c r="N64" s="16">
        <f t="shared" si="21"/>
        <v>5079.6740467884374</v>
      </c>
      <c r="O64" s="16">
        <f t="shared" si="21"/>
        <v>5634.8395798845922</v>
      </c>
      <c r="P64" s="16">
        <f t="shared" si="21"/>
        <v>6294.1432497388687</v>
      </c>
      <c r="Q64" s="16">
        <f t="shared" si="19"/>
        <v>4960.6647203705688</v>
      </c>
      <c r="R64" s="16">
        <f t="shared" si="19"/>
        <v>5899.411944495243</v>
      </c>
      <c r="S64" s="16">
        <f t="shared" si="19"/>
        <v>6859.2691050458552</v>
      </c>
      <c r="T64" s="16">
        <f t="shared" si="7"/>
        <v>52987.087541291177</v>
      </c>
      <c r="U64" s="16">
        <f t="shared" si="8"/>
        <v>8.1137344476230968</v>
      </c>
      <c r="V64" s="16">
        <f t="shared" si="14"/>
        <v>42852.838982101763</v>
      </c>
      <c r="W64" s="16">
        <f t="shared" si="12"/>
        <v>0.23648954888198098</v>
      </c>
      <c r="X64" s="17">
        <f t="shared" si="13"/>
        <v>5.5927306730402873E-2</v>
      </c>
      <c r="Y64" s="16">
        <f t="shared" si="20"/>
        <v>4.9437440026417201E-5</v>
      </c>
      <c r="Z64" s="16">
        <f t="shared" si="20"/>
        <v>0.93147247874431338</v>
      </c>
      <c r="AA64" s="16">
        <f t="shared" si="20"/>
        <v>6.2981944143243827E-6</v>
      </c>
      <c r="AB64" s="16">
        <f t="shared" si="20"/>
        <v>1.0463129430248571E-4</v>
      </c>
      <c r="AC64" s="16">
        <f t="shared" si="20"/>
        <v>1.3349801870147246E-3</v>
      </c>
      <c r="AD64" s="16">
        <f t="shared" si="20"/>
        <v>6.3388279266748629E-2</v>
      </c>
      <c r="AE64" s="16">
        <f t="shared" si="18"/>
        <v>3.4961751251558737E-3</v>
      </c>
      <c r="AF64" s="16">
        <f t="shared" si="18"/>
        <v>1.2308568116166201E-4</v>
      </c>
      <c r="AG64" s="16">
        <f t="shared" si="18"/>
        <v>2.4634066862478433E-5</v>
      </c>
      <c r="AH64" s="16">
        <f t="shared" si="4"/>
        <v>52035.865906999999</v>
      </c>
      <c r="AI64" s="16">
        <f t="shared" si="5"/>
        <v>45358.263880666949</v>
      </c>
      <c r="AJ64" s="16">
        <f t="shared" si="9"/>
        <v>4.0261277915852096</v>
      </c>
      <c r="AK64" s="16">
        <f t="shared" si="15"/>
        <v>45846.849871345978</v>
      </c>
      <c r="AL64" s="16">
        <f t="shared" si="16"/>
        <v>-1.0656915187195703E-2</v>
      </c>
      <c r="AM64" s="16">
        <f t="shared" si="17"/>
        <v>1.1356984130708243E-4</v>
      </c>
      <c r="AN64" s="16">
        <v>1.24</v>
      </c>
      <c r="AO64" s="16">
        <f t="shared" si="10"/>
        <v>6.8737344476230966</v>
      </c>
      <c r="AP64" s="16">
        <f t="shared" si="11"/>
        <v>2.7861277915852094</v>
      </c>
    </row>
    <row r="65" spans="1:42" x14ac:dyDescent="0.3">
      <c r="A65" s="2">
        <v>44428</v>
      </c>
      <c r="B65" s="4">
        <v>2.52847</v>
      </c>
      <c r="C65" s="6">
        <v>50818.722999999998</v>
      </c>
      <c r="D65" s="6">
        <v>0.33654199999999995</v>
      </c>
      <c r="E65" s="6">
        <v>5.6119699999999995</v>
      </c>
      <c r="F65" s="6">
        <v>72.418199999999999</v>
      </c>
      <c r="G65" s="6">
        <v>3378.6349999999998</v>
      </c>
      <c r="H65" s="6">
        <v>189.19475</v>
      </c>
      <c r="I65" s="6">
        <v>6.3299849999999998</v>
      </c>
      <c r="J65" s="10">
        <v>1.2994749999999999</v>
      </c>
      <c r="K65" s="16">
        <f t="shared" si="21"/>
        <v>7610.6065714490742</v>
      </c>
      <c r="L65" s="16">
        <f t="shared" si="21"/>
        <v>6032.4689018015006</v>
      </c>
      <c r="M65" s="16">
        <f t="shared" si="21"/>
        <v>4890.2467792994885</v>
      </c>
      <c r="N65" s="16">
        <f t="shared" si="21"/>
        <v>5235.8452553466577</v>
      </c>
      <c r="O65" s="16">
        <f t="shared" si="21"/>
        <v>5874.2398664110788</v>
      </c>
      <c r="P65" s="16">
        <f t="shared" si="21"/>
        <v>6447.1258981700212</v>
      </c>
      <c r="Q65" s="16">
        <f t="shared" si="19"/>
        <v>5158.8510832909433</v>
      </c>
      <c r="R65" s="16">
        <f t="shared" si="19"/>
        <v>5830.4367016778988</v>
      </c>
      <c r="S65" s="16">
        <f t="shared" si="19"/>
        <v>6953.5545910258661</v>
      </c>
      <c r="T65" s="16">
        <f t="shared" si="7"/>
        <v>54033.375648472531</v>
      </c>
      <c r="U65" s="16">
        <f t="shared" si="8"/>
        <v>1.9553670630685658</v>
      </c>
      <c r="V65" s="16">
        <f t="shared" si="14"/>
        <v>43574.163928319234</v>
      </c>
      <c r="W65" s="16">
        <f t="shared" si="12"/>
        <v>0.24003241318316523</v>
      </c>
      <c r="X65" s="17">
        <f t="shared" si="13"/>
        <v>5.7615559378533757E-2</v>
      </c>
      <c r="Y65" s="16">
        <f t="shared" si="20"/>
        <v>4.6415170405454472E-5</v>
      </c>
      <c r="Z65" s="16">
        <f t="shared" si="20"/>
        <v>0.93288023501666562</v>
      </c>
      <c r="AA65" s="16">
        <f t="shared" si="20"/>
        <v>6.1779076985657159E-6</v>
      </c>
      <c r="AB65" s="16">
        <f t="shared" si="20"/>
        <v>1.0301903675356967E-4</v>
      </c>
      <c r="AC65" s="16">
        <f t="shared" si="20"/>
        <v>1.3293822325185914E-3</v>
      </c>
      <c r="AD65" s="16">
        <f t="shared" si="20"/>
        <v>6.2021664984291944E-2</v>
      </c>
      <c r="AE65" s="16">
        <f t="shared" si="18"/>
        <v>3.4730515137879263E-3</v>
      </c>
      <c r="AF65" s="16">
        <f t="shared" si="18"/>
        <v>1.1619965134605937E-4</v>
      </c>
      <c r="AG65" s="16">
        <f t="shared" si="18"/>
        <v>2.3854486532419979E-5</v>
      </c>
      <c r="AH65" s="16">
        <f t="shared" si="4"/>
        <v>54475.077391999992</v>
      </c>
      <c r="AI65" s="16">
        <f t="shared" si="5"/>
        <v>47618.085642260899</v>
      </c>
      <c r="AJ65" s="16">
        <f t="shared" si="9"/>
        <v>4.8620255090857674</v>
      </c>
      <c r="AK65" s="16">
        <f t="shared" si="15"/>
        <v>46403.509711388171</v>
      </c>
      <c r="AL65" s="16">
        <f t="shared" si="16"/>
        <v>2.6174225579636529E-2</v>
      </c>
      <c r="AM65" s="16">
        <f t="shared" si="17"/>
        <v>6.8509008469369917E-4</v>
      </c>
      <c r="AN65" s="16">
        <v>1.26</v>
      </c>
      <c r="AO65" s="16">
        <f t="shared" si="10"/>
        <v>0.69536706306856577</v>
      </c>
      <c r="AP65" s="16">
        <f t="shared" si="11"/>
        <v>3.6020255090857676</v>
      </c>
    </row>
    <row r="66" spans="1:42" x14ac:dyDescent="0.3">
      <c r="A66" s="2">
        <v>44429</v>
      </c>
      <c r="B66" s="4">
        <v>2.5240649999999998</v>
      </c>
      <c r="C66" s="6">
        <v>50704.192999999999</v>
      </c>
      <c r="D66" s="6">
        <v>0.32949399999999995</v>
      </c>
      <c r="E66" s="6">
        <v>5.5503</v>
      </c>
      <c r="F66" s="6">
        <v>70.374279999999999</v>
      </c>
      <c r="G66" s="6">
        <v>3345.1569999999997</v>
      </c>
      <c r="H66" s="6">
        <v>186.46365</v>
      </c>
      <c r="I66" s="6">
        <v>6.3564149999999993</v>
      </c>
      <c r="J66" s="10">
        <v>1.25983</v>
      </c>
      <c r="K66" s="16">
        <f t="shared" si="21"/>
        <v>7597.3476749831343</v>
      </c>
      <c r="L66" s="16">
        <f t="shared" si="21"/>
        <v>6018.873545158569</v>
      </c>
      <c r="M66" s="16">
        <f t="shared" si="21"/>
        <v>4787.8332341832684</v>
      </c>
      <c r="N66" s="16">
        <f t="shared" si="21"/>
        <v>5178.3084942988926</v>
      </c>
      <c r="O66" s="16">
        <f t="shared" si="21"/>
        <v>5708.4462351449747</v>
      </c>
      <c r="P66" s="16">
        <f t="shared" si="21"/>
        <v>6383.2430339899793</v>
      </c>
      <c r="Q66" s="16">
        <f t="shared" si="19"/>
        <v>5084.3810560117727</v>
      </c>
      <c r="R66" s="16">
        <f t="shared" si="19"/>
        <v>5854.7809050251963</v>
      </c>
      <c r="S66" s="16">
        <f t="shared" si="19"/>
        <v>6741.41224757084</v>
      </c>
      <c r="T66" s="16">
        <f t="shared" si="7"/>
        <v>53354.626426366631</v>
      </c>
      <c r="U66" s="16">
        <f t="shared" si="8"/>
        <v>-1.2641230820673475</v>
      </c>
      <c r="V66" s="16">
        <f t="shared" si="14"/>
        <v>44205.161508838421</v>
      </c>
      <c r="W66" s="16">
        <f t="shared" si="12"/>
        <v>0.20697729869619089</v>
      </c>
      <c r="X66" s="17">
        <f t="shared" si="13"/>
        <v>4.2839602175572221E-2</v>
      </c>
      <c r="Y66" s="16">
        <f t="shared" si="20"/>
        <v>4.6464698165807252E-5</v>
      </c>
      <c r="Z66" s="16">
        <f t="shared" si="20"/>
        <v>0.93339712863410296</v>
      </c>
      <c r="AA66" s="16">
        <f t="shared" si="20"/>
        <v>6.0655487308942094E-6</v>
      </c>
      <c r="AB66" s="16">
        <f t="shared" si="20"/>
        <v>1.0217368183057092E-4</v>
      </c>
      <c r="AC66" s="16">
        <f t="shared" si="20"/>
        <v>1.2954974134326992E-3</v>
      </c>
      <c r="AD66" s="16">
        <f t="shared" si="20"/>
        <v>6.1579915858837743E-2</v>
      </c>
      <c r="AE66" s="16">
        <f t="shared" si="18"/>
        <v>3.4325491681651329E-3</v>
      </c>
      <c r="AF66" s="16">
        <f t="shared" si="18"/>
        <v>1.1701319276310622E-4</v>
      </c>
      <c r="AG66" s="16">
        <f t="shared" si="18"/>
        <v>2.3191803971066098E-5</v>
      </c>
      <c r="AH66" s="16">
        <f t="shared" si="4"/>
        <v>54322.208034000003</v>
      </c>
      <c r="AI66" s="16">
        <f t="shared" si="5"/>
        <v>47533.875317223596</v>
      </c>
      <c r="AJ66" s="16">
        <f t="shared" si="9"/>
        <v>-0.17700181094285461</v>
      </c>
      <c r="AK66" s="16">
        <f t="shared" si="15"/>
        <v>46914.393474137323</v>
      </c>
      <c r="AL66" s="16">
        <f t="shared" si="16"/>
        <v>1.320451565525997E-2</v>
      </c>
      <c r="AM66" s="16">
        <f t="shared" si="17"/>
        <v>1.7435923369000562E-4</v>
      </c>
      <c r="AN66" s="16">
        <f>AN65</f>
        <v>1.26</v>
      </c>
      <c r="AO66" s="16">
        <f t="shared" si="10"/>
        <v>-2.5241230820673475</v>
      </c>
      <c r="AP66" s="16">
        <f t="shared" si="11"/>
        <v>-1.4370018109428546</v>
      </c>
    </row>
    <row r="67" spans="1:42" x14ac:dyDescent="0.3">
      <c r="A67" s="2">
        <v>44430</v>
      </c>
      <c r="B67" s="4">
        <v>2.7883649999999998</v>
      </c>
      <c r="C67" s="6">
        <v>50816.960999999996</v>
      </c>
      <c r="D67" s="6">
        <v>0.32508899999999996</v>
      </c>
      <c r="E67" s="6">
        <v>5.5855399999999999</v>
      </c>
      <c r="F67" s="6">
        <v>69.422799999999995</v>
      </c>
      <c r="G67" s="6">
        <v>3338.99</v>
      </c>
      <c r="H67" s="6">
        <v>191.92585</v>
      </c>
      <c r="I67" s="6">
        <v>6.4665399999999993</v>
      </c>
      <c r="J67" s="10">
        <v>1.264235</v>
      </c>
      <c r="K67" s="16">
        <f t="shared" si="21"/>
        <v>8392.8814629394838</v>
      </c>
      <c r="L67" s="16">
        <f t="shared" si="21"/>
        <v>6032.2597424685318</v>
      </c>
      <c r="M67" s="16">
        <f t="shared" si="21"/>
        <v>4723.8247684856315</v>
      </c>
      <c r="N67" s="16">
        <f t="shared" si="21"/>
        <v>5211.1866434690446</v>
      </c>
      <c r="O67" s="16">
        <f t="shared" si="21"/>
        <v>5631.2664412797194</v>
      </c>
      <c r="P67" s="16">
        <f t="shared" si="21"/>
        <v>6371.4751379568133</v>
      </c>
      <c r="Q67" s="16">
        <f t="shared" si="19"/>
        <v>5233.3211105701139</v>
      </c>
      <c r="R67" s="16">
        <f t="shared" si="19"/>
        <v>5956.215085638938</v>
      </c>
      <c r="S67" s="16">
        <f t="shared" si="19"/>
        <v>6764.9836190658434</v>
      </c>
      <c r="T67" s="16">
        <f t="shared" si="7"/>
        <v>54317.414011874127</v>
      </c>
      <c r="U67" s="16">
        <f t="shared" si="8"/>
        <v>1.7884183178324118</v>
      </c>
      <c r="V67" s="16">
        <f t="shared" si="14"/>
        <v>44857.564896131043</v>
      </c>
      <c r="W67" s="16">
        <f t="shared" si="12"/>
        <v>0.21088637195638307</v>
      </c>
      <c r="X67" s="17">
        <f t="shared" si="13"/>
        <v>4.447306187692595E-2</v>
      </c>
      <c r="Y67" s="16">
        <f t="shared" si="20"/>
        <v>5.1224948754415603E-5</v>
      </c>
      <c r="Z67" s="16">
        <f t="shared" si="20"/>
        <v>0.93355648312905093</v>
      </c>
      <c r="AA67" s="16">
        <f t="shared" si="20"/>
        <v>5.9721978168655159E-6</v>
      </c>
      <c r="AB67" s="16">
        <f t="shared" si="20"/>
        <v>1.0261174568815006E-4</v>
      </c>
      <c r="AC67" s="16">
        <f t="shared" si="20"/>
        <v>1.2753636530325274E-3</v>
      </c>
      <c r="AD67" s="16">
        <f t="shared" si="20"/>
        <v>6.1340459961843646E-2</v>
      </c>
      <c r="AE67" s="16">
        <f t="shared" si="18"/>
        <v>3.5258625864611182E-3</v>
      </c>
      <c r="AF67" s="16">
        <f t="shared" si="18"/>
        <v>1.1879656362003491E-4</v>
      </c>
      <c r="AG67" s="16">
        <f t="shared" si="18"/>
        <v>2.3225213732254787E-5</v>
      </c>
      <c r="AH67" s="16">
        <f t="shared" ref="AH67:AH130" si="22">SUM(B67:J67)</f>
        <v>54433.729418999996</v>
      </c>
      <c r="AI67" s="16">
        <f t="shared" ref="AI67:AI130" si="23">SUMPRODUCT(Y67:AG67,B67:J67)</f>
        <v>47646.085335846044</v>
      </c>
      <c r="AJ67" s="16">
        <f t="shared" si="9"/>
        <v>0.2357850745852709</v>
      </c>
      <c r="AK67" s="16">
        <f t="shared" si="15"/>
        <v>47399.511922192978</v>
      </c>
      <c r="AL67" s="16">
        <f t="shared" si="16"/>
        <v>5.2020243174195633E-3</v>
      </c>
      <c r="AM67" s="16">
        <f t="shared" si="17"/>
        <v>2.7061056999024472E-5</v>
      </c>
      <c r="AN67" s="16">
        <f>AN68</f>
        <v>1.25</v>
      </c>
      <c r="AO67" s="16">
        <f t="shared" si="10"/>
        <v>0.53841831783241179</v>
      </c>
      <c r="AP67" s="16">
        <f t="shared" si="11"/>
        <v>-1.014214925414729</v>
      </c>
    </row>
    <row r="68" spans="1:42" x14ac:dyDescent="0.3">
      <c r="A68" s="2">
        <v>44431</v>
      </c>
      <c r="B68" s="4">
        <v>2.9821849999999999</v>
      </c>
      <c r="C68" s="6">
        <v>50769.386999999995</v>
      </c>
      <c r="D68" s="6">
        <v>0.32508899999999996</v>
      </c>
      <c r="E68" s="6">
        <v>5.7309049999999999</v>
      </c>
      <c r="F68" s="6">
        <v>69.88973</v>
      </c>
      <c r="G68" s="6">
        <v>3404.1839999999997</v>
      </c>
      <c r="H68" s="6">
        <v>192.01394999999999</v>
      </c>
      <c r="I68" s="6">
        <v>6.9246599999999994</v>
      </c>
      <c r="J68" s="10">
        <v>1.27745</v>
      </c>
      <c r="K68" s="16">
        <f t="shared" si="21"/>
        <v>8976.2729074408071</v>
      </c>
      <c r="L68" s="16">
        <f t="shared" si="21"/>
        <v>6026.6124404783914</v>
      </c>
      <c r="M68" s="16">
        <f t="shared" si="21"/>
        <v>4723.8247684856315</v>
      </c>
      <c r="N68" s="16">
        <f t="shared" si="21"/>
        <v>5346.8090087959199</v>
      </c>
      <c r="O68" s="16">
        <f t="shared" si="21"/>
        <v>5669.1417104913726</v>
      </c>
      <c r="P68" s="16">
        <f t="shared" si="21"/>
        <v>6495.8786103074217</v>
      </c>
      <c r="Q68" s="16">
        <f t="shared" si="19"/>
        <v>5235.7233695146033</v>
      </c>
      <c r="R68" s="16">
        <f t="shared" si="19"/>
        <v>6378.1812769921053</v>
      </c>
      <c r="S68" s="16">
        <f t="shared" si="19"/>
        <v>6835.6977335508518</v>
      </c>
      <c r="T68" s="16">
        <f t="shared" ref="T68:T131" si="24">SUM(K68:S68)</f>
        <v>55688.141826057101</v>
      </c>
      <c r="U68" s="16">
        <f t="shared" ref="U68:U131" si="25">LN(T68/T67)*100</f>
        <v>2.4922355099445093</v>
      </c>
      <c r="V68" s="16">
        <f t="shared" si="14"/>
        <v>45556.31179483595</v>
      </c>
      <c r="W68" s="16">
        <f t="shared" si="12"/>
        <v>0.22240233311357852</v>
      </c>
      <c r="X68" s="17">
        <f t="shared" si="13"/>
        <v>4.9462797774363146E-2</v>
      </c>
      <c r="Y68" s="16">
        <f t="shared" si="20"/>
        <v>5.4766507082296302E-5</v>
      </c>
      <c r="Z68" s="16">
        <f t="shared" si="20"/>
        <v>0.93235731274194644</v>
      </c>
      <c r="AA68" s="16">
        <f t="shared" si="20"/>
        <v>5.9701155430922698E-6</v>
      </c>
      <c r="AB68" s="16">
        <f t="shared" si="20"/>
        <v>1.0524553281250737E-4</v>
      </c>
      <c r="AC68" s="16">
        <f t="shared" si="20"/>
        <v>1.2834939458902705E-3</v>
      </c>
      <c r="AD68" s="16">
        <f t="shared" si="20"/>
        <v>6.2516331865876781E-2</v>
      </c>
      <c r="AE68" s="16">
        <f t="shared" si="18"/>
        <v>3.5262511724036866E-3</v>
      </c>
      <c r="AF68" s="16">
        <f t="shared" si="18"/>
        <v>1.2716831482033941E-4</v>
      </c>
      <c r="AG68" s="16">
        <f t="shared" si="18"/>
        <v>2.3459803624617322E-5</v>
      </c>
      <c r="AH68" s="16">
        <f t="shared" si="22"/>
        <v>54452.714968999993</v>
      </c>
      <c r="AI68" s="16">
        <f t="shared" si="23"/>
        <v>47548.79480099694</v>
      </c>
      <c r="AJ68" s="16">
        <f t="shared" ref="AJ68:AJ131" si="26">LN(AI68/AI67)*100</f>
        <v>-0.20440294390417871</v>
      </c>
      <c r="AK68" s="16">
        <f t="shared" si="15"/>
        <v>47854.557280051493</v>
      </c>
      <c r="AL68" s="16">
        <f t="shared" si="16"/>
        <v>-6.389411927168985E-3</v>
      </c>
      <c r="AM68" s="16">
        <f t="shared" si="17"/>
        <v>4.082458477504928E-5</v>
      </c>
      <c r="AN68" s="16">
        <v>1.25</v>
      </c>
      <c r="AO68" s="16">
        <f t="shared" ref="AO68:AO131" si="27">U68-AN68</f>
        <v>1.2422355099445093</v>
      </c>
      <c r="AP68" s="16">
        <f t="shared" ref="AP68:AP131" si="28">AJ68-AN68</f>
        <v>-1.4544029439041788</v>
      </c>
    </row>
    <row r="69" spans="1:42" x14ac:dyDescent="0.3">
      <c r="A69" s="2">
        <v>44432</v>
      </c>
      <c r="B69" s="4">
        <v>2.8191999999999999</v>
      </c>
      <c r="C69" s="6">
        <v>49454.053999999996</v>
      </c>
      <c r="D69" s="6">
        <v>0.29953999999999997</v>
      </c>
      <c r="E69" s="6">
        <v>5.2551649999999999</v>
      </c>
      <c r="F69" s="6">
        <v>65.299719999999994</v>
      </c>
      <c r="G69" s="6">
        <v>3284.3679999999999</v>
      </c>
      <c r="H69" s="6">
        <v>179.72399999999999</v>
      </c>
      <c r="I69" s="6">
        <v>6.5326149999999998</v>
      </c>
      <c r="J69" s="10">
        <v>1.1761349999999999</v>
      </c>
      <c r="K69" s="16">
        <f t="shared" si="21"/>
        <v>8485.6937382010583</v>
      </c>
      <c r="L69" s="16">
        <f t="shared" si="21"/>
        <v>5870.4749984176515</v>
      </c>
      <c r="M69" s="16">
        <f t="shared" si="21"/>
        <v>4352.5756674393351</v>
      </c>
      <c r="N69" s="16">
        <f t="shared" si="21"/>
        <v>4902.9539949988721</v>
      </c>
      <c r="O69" s="16">
        <f t="shared" si="21"/>
        <v>5296.8206678636143</v>
      </c>
      <c r="P69" s="16">
        <f t="shared" si="21"/>
        <v>6267.2452016630614</v>
      </c>
      <c r="Q69" s="16">
        <f t="shared" si="19"/>
        <v>4900.6082467583346</v>
      </c>
      <c r="R69" s="16">
        <f t="shared" si="19"/>
        <v>6017.075594007184</v>
      </c>
      <c r="S69" s="16">
        <f t="shared" si="19"/>
        <v>6293.5561891657844</v>
      </c>
      <c r="T69" s="16">
        <f t="shared" si="24"/>
        <v>52387.004298514898</v>
      </c>
      <c r="U69" s="16">
        <f t="shared" si="25"/>
        <v>-6.1108679663374197</v>
      </c>
      <c r="V69" s="16">
        <f t="shared" si="14"/>
        <v>45997.00163378298</v>
      </c>
      <c r="W69" s="16">
        <f t="shared" si="12"/>
        <v>0.13892215661376311</v>
      </c>
      <c r="X69" s="17">
        <f t="shared" si="13"/>
        <v>1.9299365598218928E-2</v>
      </c>
      <c r="Y69" s="16">
        <f t="shared" si="20"/>
        <v>5.3192926171958599E-5</v>
      </c>
      <c r="Z69" s="16">
        <f t="shared" si="20"/>
        <v>0.93310366179272619</v>
      </c>
      <c r="AA69" s="16">
        <f t="shared" si="20"/>
        <v>5.6517484057706007E-6</v>
      </c>
      <c r="AB69" s="16">
        <f t="shared" si="20"/>
        <v>9.9154938942416567E-5</v>
      </c>
      <c r="AC69" s="16">
        <f t="shared" si="20"/>
        <v>1.232081152457991E-3</v>
      </c>
      <c r="AD69" s="16">
        <f t="shared" si="20"/>
        <v>6.1969758990331768E-2</v>
      </c>
      <c r="AE69" s="16">
        <f t="shared" si="18"/>
        <v>3.3910490434623606E-3</v>
      </c>
      <c r="AF69" s="16">
        <f t="shared" si="18"/>
        <v>1.2325798361408533E-4</v>
      </c>
      <c r="AG69" s="16">
        <f t="shared" si="18"/>
        <v>2.2191423887363976E-5</v>
      </c>
      <c r="AH69" s="16">
        <f t="shared" si="22"/>
        <v>52999.528375000002</v>
      </c>
      <c r="AI69" s="16">
        <f t="shared" si="23"/>
        <v>46349.981782770381</v>
      </c>
      <c r="AJ69" s="16">
        <f t="shared" si="26"/>
        <v>-2.5535543763972899</v>
      </c>
      <c r="AK69" s="16">
        <f t="shared" si="15"/>
        <v>48186.490899080432</v>
      </c>
      <c r="AL69" s="16">
        <f t="shared" si="16"/>
        <v>-3.8112530753823752E-2</v>
      </c>
      <c r="AM69" s="16">
        <f t="shared" si="17"/>
        <v>1.4525650004611613E-3</v>
      </c>
      <c r="AN69" s="16">
        <v>1.29</v>
      </c>
      <c r="AO69" s="16">
        <f t="shared" si="27"/>
        <v>-7.4008679663374197</v>
      </c>
      <c r="AP69" s="16">
        <f t="shared" si="28"/>
        <v>-3.8435543763972899</v>
      </c>
    </row>
    <row r="70" spans="1:42" x14ac:dyDescent="0.3">
      <c r="A70" s="2">
        <v>44433</v>
      </c>
      <c r="B70" s="4">
        <v>2.8103899999999999</v>
      </c>
      <c r="C70" s="6">
        <v>50305.1</v>
      </c>
      <c r="D70" s="6">
        <v>0.30042099999999999</v>
      </c>
      <c r="E70" s="6">
        <v>5.3476699999999999</v>
      </c>
      <c r="F70" s="6">
        <v>65.854749999999996</v>
      </c>
      <c r="G70" s="6">
        <v>3316.9649999999997</v>
      </c>
      <c r="H70" s="6">
        <v>182.80749999999998</v>
      </c>
      <c r="I70" s="6">
        <v>6.8233449999999998</v>
      </c>
      <c r="J70" s="10">
        <v>1.2069699999999999</v>
      </c>
      <c r="K70" s="16">
        <f t="shared" si="21"/>
        <v>8459.1759452691804</v>
      </c>
      <c r="L70" s="16">
        <f t="shared" si="21"/>
        <v>5971.4989562412784</v>
      </c>
      <c r="M70" s="16">
        <f t="shared" si="21"/>
        <v>4365.3773605788629</v>
      </c>
      <c r="N70" s="16">
        <f t="shared" si="21"/>
        <v>4989.2591365705202</v>
      </c>
      <c r="O70" s="16">
        <f t="shared" si="21"/>
        <v>5341.8422142850131</v>
      </c>
      <c r="P70" s="16">
        <f t="shared" si="21"/>
        <v>6329.4469378383646</v>
      </c>
      <c r="Q70" s="16">
        <f t="shared" si="19"/>
        <v>4984.6873098154629</v>
      </c>
      <c r="R70" s="16">
        <f t="shared" si="19"/>
        <v>6284.8618308274636</v>
      </c>
      <c r="S70" s="16">
        <f t="shared" si="19"/>
        <v>6458.5557896308046</v>
      </c>
      <c r="T70" s="16">
        <f t="shared" si="24"/>
        <v>53184.705481056939</v>
      </c>
      <c r="U70" s="16">
        <f t="shared" si="25"/>
        <v>1.5112313059363998</v>
      </c>
      <c r="V70" s="16">
        <f t="shared" si="14"/>
        <v>46460.724462639366</v>
      </c>
      <c r="W70" s="16">
        <f t="shared" si="12"/>
        <v>0.14472398130219757</v>
      </c>
      <c r="X70" s="17">
        <f t="shared" si="13"/>
        <v>2.0945030763958834E-2</v>
      </c>
      <c r="Y70" s="16">
        <f t="shared" si="20"/>
        <v>5.2153185972735232E-5</v>
      </c>
      <c r="Z70" s="16">
        <f t="shared" si="20"/>
        <v>0.93352567995084068</v>
      </c>
      <c r="AA70" s="16">
        <f t="shared" si="20"/>
        <v>5.5749957419130766E-6</v>
      </c>
      <c r="AB70" s="16">
        <f t="shared" si="20"/>
        <v>9.9238193998276767E-5</v>
      </c>
      <c r="AC70" s="16">
        <f t="shared" si="20"/>
        <v>1.2220848437184822E-3</v>
      </c>
      <c r="AD70" s="16">
        <f t="shared" si="20"/>
        <v>6.1553838616723554E-2</v>
      </c>
      <c r="AE70" s="16">
        <f t="shared" si="18"/>
        <v>3.392409432395787E-3</v>
      </c>
      <c r="AF70" s="16">
        <f t="shared" si="18"/>
        <v>1.2662270387424275E-4</v>
      </c>
      <c r="AG70" s="16">
        <f t="shared" si="18"/>
        <v>2.2398076734372184E-5</v>
      </c>
      <c r="AH70" s="16">
        <f t="shared" si="22"/>
        <v>53887.216045999994</v>
      </c>
      <c r="AI70" s="16">
        <f t="shared" si="23"/>
        <v>47165.976818744472</v>
      </c>
      <c r="AJ70" s="16">
        <f t="shared" si="26"/>
        <v>1.7451903581675594</v>
      </c>
      <c r="AK70" s="16">
        <f t="shared" si="15"/>
        <v>48554.279618236535</v>
      </c>
      <c r="AL70" s="16">
        <f t="shared" si="16"/>
        <v>-2.8592799860439687E-2</v>
      </c>
      <c r="AM70" s="16">
        <f t="shared" si="17"/>
        <v>8.1754820385915978E-4</v>
      </c>
      <c r="AN70" s="16">
        <v>1.35</v>
      </c>
      <c r="AO70" s="16">
        <f t="shared" si="27"/>
        <v>0.16123130593639967</v>
      </c>
      <c r="AP70" s="16">
        <f t="shared" si="28"/>
        <v>0.39519035816755932</v>
      </c>
    </row>
    <row r="71" spans="1:42" x14ac:dyDescent="0.3">
      <c r="A71" s="2">
        <v>44434</v>
      </c>
      <c r="B71" s="4">
        <v>2.6341899999999998</v>
      </c>
      <c r="C71" s="6">
        <v>48653.224999999999</v>
      </c>
      <c r="D71" s="6">
        <v>0.28103899999999998</v>
      </c>
      <c r="E71" s="6">
        <v>4.9424099999999997</v>
      </c>
      <c r="F71" s="6">
        <v>62.225029999999997</v>
      </c>
      <c r="G71" s="6">
        <v>3213.8879999999999</v>
      </c>
      <c r="H71" s="6">
        <v>174.0856</v>
      </c>
      <c r="I71" s="6">
        <v>6.2462899999999992</v>
      </c>
      <c r="J71" s="10">
        <v>1.11887</v>
      </c>
      <c r="K71" s="16">
        <f t="shared" si="21"/>
        <v>7928.8200866316129</v>
      </c>
      <c r="L71" s="16">
        <f t="shared" si="21"/>
        <v>5775.4120815836186</v>
      </c>
      <c r="M71" s="16">
        <f t="shared" si="21"/>
        <v>4083.7401115092589</v>
      </c>
      <c r="N71" s="16">
        <f t="shared" si="21"/>
        <v>4611.1604211137756</v>
      </c>
      <c r="O71" s="16">
        <f t="shared" si="21"/>
        <v>5047.4155932434851</v>
      </c>
      <c r="P71" s="16">
        <f t="shared" si="21"/>
        <v>6132.7549612840257</v>
      </c>
      <c r="Q71" s="16">
        <f t="shared" si="19"/>
        <v>4746.8636743110146</v>
      </c>
      <c r="R71" s="16">
        <f t="shared" si="19"/>
        <v>5753.3467244114536</v>
      </c>
      <c r="S71" s="16">
        <f t="shared" si="19"/>
        <v>5987.1283597307465</v>
      </c>
      <c r="T71" s="16">
        <f t="shared" si="24"/>
        <v>50066.642013818993</v>
      </c>
      <c r="U71" s="16">
        <f t="shared" si="25"/>
        <v>-6.0415905795190969</v>
      </c>
      <c r="V71" s="16">
        <f t="shared" si="14"/>
        <v>46693.364304650953</v>
      </c>
      <c r="W71" s="16">
        <f t="shared" si="12"/>
        <v>7.224319256927135E-2</v>
      </c>
      <c r="X71" s="17">
        <f t="shared" si="13"/>
        <v>5.2190788726008235E-3</v>
      </c>
      <c r="Y71" s="16">
        <f t="shared" si="20"/>
        <v>5.0542179824038498E-5</v>
      </c>
      <c r="Z71" s="16">
        <f t="shared" si="20"/>
        <v>0.93350899022826961</v>
      </c>
      <c r="AA71" s="16">
        <f t="shared" si="20"/>
        <v>5.3922927638355456E-6</v>
      </c>
      <c r="AB71" s="16">
        <f t="shared" si="20"/>
        <v>9.4829976191590626E-5</v>
      </c>
      <c r="AC71" s="16">
        <f t="shared" si="20"/>
        <v>1.1939110906260331E-3</v>
      </c>
      <c r="AD71" s="16">
        <f t="shared" si="20"/>
        <v>6.1664840133141281E-2</v>
      </c>
      <c r="AE71" s="16">
        <f t="shared" si="18"/>
        <v>3.3401788405451531E-3</v>
      </c>
      <c r="AF71" s="16">
        <f t="shared" si="18"/>
        <v>1.1984751001753609E-4</v>
      </c>
      <c r="AG71" s="16">
        <f t="shared" si="18"/>
        <v>2.1467748620912673E-5</v>
      </c>
      <c r="AH71" s="16">
        <f t="shared" si="22"/>
        <v>52118.646429</v>
      </c>
      <c r="AI71" s="16">
        <f t="shared" si="23"/>
        <v>45617.063974979312</v>
      </c>
      <c r="AJ71" s="16">
        <f t="shared" si="26"/>
        <v>-3.3390946058359066</v>
      </c>
      <c r="AK71" s="16">
        <f t="shared" si="15"/>
        <v>48784.238767318049</v>
      </c>
      <c r="AL71" s="16">
        <f t="shared" si="16"/>
        <v>-6.4922091076278471E-2</v>
      </c>
      <c r="AM71" s="16">
        <f t="shared" si="17"/>
        <v>4.2148779097165969E-3</v>
      </c>
      <c r="AN71" s="16">
        <v>1.34</v>
      </c>
      <c r="AO71" s="16">
        <f t="shared" si="27"/>
        <v>-7.3815905795190968</v>
      </c>
      <c r="AP71" s="16">
        <f t="shared" si="28"/>
        <v>-4.6790946058359069</v>
      </c>
    </row>
    <row r="72" spans="1:42" x14ac:dyDescent="0.3">
      <c r="A72" s="2">
        <v>44435</v>
      </c>
      <c r="B72" s="4">
        <v>3.03945</v>
      </c>
      <c r="C72" s="6">
        <v>50570.280999999995</v>
      </c>
      <c r="D72" s="6">
        <v>0.30394499999999997</v>
      </c>
      <c r="E72" s="6">
        <v>5.2419500000000001</v>
      </c>
      <c r="F72" s="6">
        <v>66.453829999999996</v>
      </c>
      <c r="G72" s="6">
        <v>3370.7059999999997</v>
      </c>
      <c r="H72" s="6">
        <v>181.39789999999999</v>
      </c>
      <c r="I72" s="6">
        <v>6.7572699999999992</v>
      </c>
      <c r="J72" s="10">
        <v>1.2289949999999998</v>
      </c>
      <c r="K72" s="16">
        <f t="shared" si="21"/>
        <v>9148.6385614980154</v>
      </c>
      <c r="L72" s="16">
        <f t="shared" si="21"/>
        <v>6002.9774358529876</v>
      </c>
      <c r="M72" s="16">
        <f t="shared" si="21"/>
        <v>4416.5841331369729</v>
      </c>
      <c r="N72" s="16">
        <f t="shared" si="21"/>
        <v>4890.624689060066</v>
      </c>
      <c r="O72" s="16">
        <f t="shared" si="21"/>
        <v>5390.4368993112848</v>
      </c>
      <c r="P72" s="16">
        <f t="shared" si="21"/>
        <v>6431.9957461273798</v>
      </c>
      <c r="Q72" s="16">
        <f t="shared" si="19"/>
        <v>4946.2511667036333</v>
      </c>
      <c r="R72" s="16">
        <f t="shared" si="19"/>
        <v>6224.0013224592176</v>
      </c>
      <c r="S72" s="16">
        <f t="shared" si="19"/>
        <v>6576.4126471058189</v>
      </c>
      <c r="T72" s="16">
        <f t="shared" si="24"/>
        <v>54027.922601255377</v>
      </c>
      <c r="U72" s="16">
        <f t="shared" si="25"/>
        <v>7.6146039868834849</v>
      </c>
      <c r="V72" s="16">
        <f t="shared" si="14"/>
        <v>47166.561614109305</v>
      </c>
      <c r="W72" s="16">
        <f t="shared" si="12"/>
        <v>0.14547087496608146</v>
      </c>
      <c r="X72" s="17">
        <f t="shared" si="13"/>
        <v>2.1161775463397307E-2</v>
      </c>
      <c r="Y72" s="16">
        <f t="shared" si="20"/>
        <v>5.6072815996322928E-5</v>
      </c>
      <c r="Z72" s="16">
        <f t="shared" si="20"/>
        <v>0.93293788724780646</v>
      </c>
      <c r="AA72" s="16">
        <f t="shared" si="20"/>
        <v>5.6072815996322918E-6</v>
      </c>
      <c r="AB72" s="16">
        <f t="shared" si="20"/>
        <v>9.670529135597723E-5</v>
      </c>
      <c r="AC72" s="16">
        <f t="shared" si="20"/>
        <v>1.2259630465514893E-3</v>
      </c>
      <c r="AD72" s="16">
        <f t="shared" si="20"/>
        <v>6.2183940290414928E-2</v>
      </c>
      <c r="AE72" s="16">
        <f t="shared" si="18"/>
        <v>3.3464906706211278E-3</v>
      </c>
      <c r="AF72" s="16">
        <f t="shared" si="18"/>
        <v>1.2466043440341937E-4</v>
      </c>
      <c r="AG72" s="16">
        <f t="shared" si="18"/>
        <v>2.2672921250687094E-5</v>
      </c>
      <c r="AH72" s="16">
        <f t="shared" si="22"/>
        <v>54205.410339999995</v>
      </c>
      <c r="AI72" s="16">
        <f t="shared" si="23"/>
        <v>47389.224959916588</v>
      </c>
      <c r="AJ72" s="16">
        <f t="shared" si="26"/>
        <v>3.8113024839965024</v>
      </c>
      <c r="AK72" s="16">
        <f t="shared" si="15"/>
        <v>49133.991772007204</v>
      </c>
      <c r="AL72" s="16">
        <f t="shared" si="16"/>
        <v>-3.5510381899901959E-2</v>
      </c>
      <c r="AM72" s="16">
        <f t="shared" si="17"/>
        <v>1.2609872226768846E-3</v>
      </c>
      <c r="AN72" s="16">
        <v>1.31</v>
      </c>
      <c r="AO72" s="16">
        <f t="shared" si="27"/>
        <v>6.3046039868834853</v>
      </c>
      <c r="AP72" s="16">
        <f t="shared" si="28"/>
        <v>2.5013024839965023</v>
      </c>
    </row>
    <row r="73" spans="1:42" x14ac:dyDescent="0.3">
      <c r="A73" s="2">
        <v>44436</v>
      </c>
      <c r="B73" s="4">
        <v>2.9513499999999997</v>
      </c>
      <c r="C73" s="6">
        <v>50594.067999999999</v>
      </c>
      <c r="D73" s="6">
        <v>0.29689699999999997</v>
      </c>
      <c r="E73" s="6">
        <v>5.1802799999999998</v>
      </c>
      <c r="F73" s="6">
        <v>67.836999999999989</v>
      </c>
      <c r="G73" s="6">
        <v>3355.7289999999998</v>
      </c>
      <c r="H73" s="6">
        <v>182.1908</v>
      </c>
      <c r="I73" s="6">
        <v>6.6691699999999994</v>
      </c>
      <c r="J73" s="10">
        <v>1.1849449999999999</v>
      </c>
      <c r="K73" s="16">
        <f t="shared" si="21"/>
        <v>8883.4606321792326</v>
      </c>
      <c r="L73" s="16">
        <f t="shared" si="21"/>
        <v>6005.8010868480587</v>
      </c>
      <c r="M73" s="16">
        <f t="shared" si="21"/>
        <v>4314.1705880207528</v>
      </c>
      <c r="N73" s="16">
        <f t="shared" si="21"/>
        <v>4833.0879280122999</v>
      </c>
      <c r="O73" s="16">
        <f t="shared" si="21"/>
        <v>5502.6334515042936</v>
      </c>
      <c r="P73" s="16">
        <f t="shared" si="21"/>
        <v>6403.4165700468347</v>
      </c>
      <c r="Q73" s="16">
        <f t="shared" si="19"/>
        <v>4967.871497204038</v>
      </c>
      <c r="R73" s="16">
        <f t="shared" si="19"/>
        <v>6142.8539779682242</v>
      </c>
      <c r="S73" s="16">
        <f t="shared" si="19"/>
        <v>6340.6989321557903</v>
      </c>
      <c r="T73" s="16">
        <f t="shared" si="24"/>
        <v>53393.994663939528</v>
      </c>
      <c r="U73" s="16">
        <f t="shared" si="25"/>
        <v>-1.1802717964898428</v>
      </c>
      <c r="V73" s="16">
        <f t="shared" si="14"/>
        <v>47568.3314882919</v>
      </c>
      <c r="W73" s="16">
        <f t="shared" si="12"/>
        <v>0.12246936130357043</v>
      </c>
      <c r="X73" s="17">
        <f t="shared" si="13"/>
        <v>1.4998744458104474E-2</v>
      </c>
      <c r="Y73" s="16">
        <f t="shared" si="20"/>
        <v>5.4436774221707685E-5</v>
      </c>
      <c r="Z73" s="16">
        <f t="shared" si="20"/>
        <v>0.93319255821021763</v>
      </c>
      <c r="AA73" s="16">
        <f t="shared" si="20"/>
        <v>5.4761769888702952E-6</v>
      </c>
      <c r="AB73" s="16">
        <f t="shared" si="20"/>
        <v>9.5548726096609312E-5</v>
      </c>
      <c r="AC73" s="16">
        <f t="shared" si="20"/>
        <v>1.2512333179317886E-3</v>
      </c>
      <c r="AD73" s="16">
        <f t="shared" si="20"/>
        <v>6.1895424779249128E-2</v>
      </c>
      <c r="AE73" s="16">
        <f t="shared" si="18"/>
        <v>3.3604551967310894E-3</v>
      </c>
      <c r="AF73" s="16">
        <f t="shared" si="18"/>
        <v>1.2301085995770959E-4</v>
      </c>
      <c r="AG73" s="16">
        <f t="shared" si="18"/>
        <v>2.185595860543189E-5</v>
      </c>
      <c r="AH73" s="16">
        <f t="shared" si="22"/>
        <v>54216.107442</v>
      </c>
      <c r="AI73" s="16">
        <f t="shared" si="23"/>
        <v>47422.410646551441</v>
      </c>
      <c r="AJ73" s="16">
        <f t="shared" si="26"/>
        <v>7.0003407868235626E-2</v>
      </c>
      <c r="AK73" s="16">
        <f t="shared" si="15"/>
        <v>49461.870202329323</v>
      </c>
      <c r="AL73" s="16">
        <f t="shared" si="16"/>
        <v>-4.1232964856266922E-2</v>
      </c>
      <c r="AM73" s="16">
        <f t="shared" si="17"/>
        <v>1.7001573908381432E-3</v>
      </c>
      <c r="AN73" s="16">
        <f>AN72</f>
        <v>1.31</v>
      </c>
      <c r="AO73" s="16">
        <f t="shared" si="27"/>
        <v>-2.4902717964898429</v>
      </c>
      <c r="AP73" s="16">
        <f t="shared" si="28"/>
        <v>-1.2399965921317644</v>
      </c>
    </row>
    <row r="74" spans="1:42" x14ac:dyDescent="0.3">
      <c r="A74" s="2">
        <v>44437</v>
      </c>
      <c r="B74" s="4">
        <v>2.9425399999999997</v>
      </c>
      <c r="C74" s="6">
        <v>50456.631999999998</v>
      </c>
      <c r="D74" s="6">
        <v>0.29161100000000001</v>
      </c>
      <c r="E74" s="6">
        <v>5.2243299999999993</v>
      </c>
      <c r="F74" s="6">
        <v>67.255539999999996</v>
      </c>
      <c r="G74" s="6">
        <v>3330.18</v>
      </c>
      <c r="H74" s="6">
        <v>180.2526</v>
      </c>
      <c r="I74" s="6">
        <v>6.8806099999999999</v>
      </c>
      <c r="J74" s="10">
        <v>1.1761349999999999</v>
      </c>
      <c r="K74" s="16">
        <f t="shared" si="21"/>
        <v>8856.9428392473546</v>
      </c>
      <c r="L74" s="16">
        <f t="shared" si="21"/>
        <v>5989.4866588765408</v>
      </c>
      <c r="M74" s="16">
        <f t="shared" si="21"/>
        <v>4237.3604291835891</v>
      </c>
      <c r="N74" s="16">
        <f t="shared" si="21"/>
        <v>4874.1856144749891</v>
      </c>
      <c r="O74" s="16">
        <f t="shared" si="21"/>
        <v>5455.4680219199718</v>
      </c>
      <c r="P74" s="16">
        <f t="shared" si="21"/>
        <v>6354.6638579094342</v>
      </c>
      <c r="Q74" s="16">
        <f t="shared" si="19"/>
        <v>4915.0218004252711</v>
      </c>
      <c r="R74" s="16">
        <f t="shared" si="19"/>
        <v>6337.6076047466095</v>
      </c>
      <c r="S74" s="16">
        <f t="shared" si="19"/>
        <v>6293.5561891657844</v>
      </c>
      <c r="T74" s="16">
        <f t="shared" si="24"/>
        <v>53314.293015949552</v>
      </c>
      <c r="U74" s="16">
        <f t="shared" si="25"/>
        <v>-0.14938232923446304</v>
      </c>
      <c r="V74" s="16">
        <f t="shared" si="14"/>
        <v>47939.038683624654</v>
      </c>
      <c r="W74" s="16">
        <f t="shared" si="12"/>
        <v>0.11212686945599962</v>
      </c>
      <c r="X74" s="17">
        <f t="shared" si="13"/>
        <v>1.257243485400278E-2</v>
      </c>
      <c r="Y74" s="16">
        <f t="shared" si="20"/>
        <v>5.4440231683282511E-5</v>
      </c>
      <c r="Z74" s="16">
        <f t="shared" si="20"/>
        <v>0.93350327813322043</v>
      </c>
      <c r="AA74" s="16">
        <f t="shared" si="20"/>
        <v>5.3951247566366806E-6</v>
      </c>
      <c r="AB74" s="16">
        <f t="shared" si="20"/>
        <v>9.6655860443672247E-5</v>
      </c>
      <c r="AC74" s="16">
        <f t="shared" si="20"/>
        <v>1.2443015828448466E-3</v>
      </c>
      <c r="AD74" s="16">
        <f t="shared" si="20"/>
        <v>6.1611998731379611E-2</v>
      </c>
      <c r="AE74" s="16">
        <f t="shared" si="18"/>
        <v>3.3348716773651506E-3</v>
      </c>
      <c r="AF74" s="16">
        <f t="shared" si="18"/>
        <v>1.2729886510372349E-4</v>
      </c>
      <c r="AG74" s="16">
        <f t="shared" si="18"/>
        <v>2.1759793202749149E-5</v>
      </c>
      <c r="AH74" s="16">
        <f t="shared" si="22"/>
        <v>54050.835365999992</v>
      </c>
      <c r="AI74" s="16">
        <f t="shared" si="23"/>
        <v>47307.296795176451</v>
      </c>
      <c r="AJ74" s="16">
        <f t="shared" si="26"/>
        <v>-0.24303655346446623</v>
      </c>
      <c r="AK74" s="16">
        <f t="shared" si="15"/>
        <v>49757.932470953237</v>
      </c>
      <c r="AL74" s="16">
        <f t="shared" si="16"/>
        <v>-4.9251155626439523E-2</v>
      </c>
      <c r="AM74" s="16">
        <f t="shared" si="17"/>
        <v>2.4256763305397656E-3</v>
      </c>
      <c r="AN74" s="16">
        <f>AN75</f>
        <v>1.29</v>
      </c>
      <c r="AO74" s="16">
        <f t="shared" si="27"/>
        <v>-1.439382329234463</v>
      </c>
      <c r="AP74" s="16">
        <f t="shared" si="28"/>
        <v>-1.5330365534644663</v>
      </c>
    </row>
    <row r="75" spans="1:42" x14ac:dyDescent="0.3">
      <c r="A75" s="2">
        <v>44438</v>
      </c>
      <c r="B75" s="4">
        <v>2.8632499999999999</v>
      </c>
      <c r="C75" s="6">
        <v>49159.799999999996</v>
      </c>
      <c r="D75" s="6">
        <v>0.28456300000000001</v>
      </c>
      <c r="E75" s="6">
        <v>5.0437249999999993</v>
      </c>
      <c r="F75" s="6">
        <v>64.806359999999998</v>
      </c>
      <c r="G75" s="6">
        <v>3369.8249999999998</v>
      </c>
      <c r="H75" s="6">
        <v>175.53924999999998</v>
      </c>
      <c r="I75" s="6">
        <v>6.5238049999999994</v>
      </c>
      <c r="J75" s="10">
        <v>1.149705</v>
      </c>
      <c r="K75" s="16">
        <f t="shared" si="21"/>
        <v>8618.2827028604497</v>
      </c>
      <c r="L75" s="16">
        <f t="shared" si="21"/>
        <v>5835.5453898119667</v>
      </c>
      <c r="M75" s="16">
        <f t="shared" si="21"/>
        <v>4134.946884067369</v>
      </c>
      <c r="N75" s="16">
        <f t="shared" si="21"/>
        <v>4705.6850999779617</v>
      </c>
      <c r="O75" s="16">
        <f t="shared" si="21"/>
        <v>5256.8015154890381</v>
      </c>
      <c r="P75" s="16">
        <f t="shared" si="21"/>
        <v>6430.3146181226421</v>
      </c>
      <c r="Q75" s="16">
        <f t="shared" si="19"/>
        <v>4786.5009468950893</v>
      </c>
      <c r="R75" s="16">
        <f t="shared" si="19"/>
        <v>6008.9608595580839</v>
      </c>
      <c r="S75" s="16">
        <f t="shared" si="19"/>
        <v>6152.1279601957667</v>
      </c>
      <c r="T75" s="16">
        <f t="shared" si="24"/>
        <v>51929.165976978366</v>
      </c>
      <c r="U75" s="16">
        <f t="shared" si="25"/>
        <v>-2.6323859669918219</v>
      </c>
      <c r="V75" s="16">
        <f t="shared" si="14"/>
        <v>48196.466250937796</v>
      </c>
      <c r="W75" s="16">
        <f t="shared" si="12"/>
        <v>7.7447581044760516E-2</v>
      </c>
      <c r="X75" s="17">
        <f t="shared" si="13"/>
        <v>5.9981278096847487E-3</v>
      </c>
      <c r="Y75" s="16">
        <f t="shared" si="20"/>
        <v>5.4242771082587904E-5</v>
      </c>
      <c r="Z75" s="16">
        <f t="shared" si="20"/>
        <v>0.93130665427950909</v>
      </c>
      <c r="AA75" s="16">
        <f t="shared" si="20"/>
        <v>5.3908969414387361E-6</v>
      </c>
      <c r="AB75" s="16">
        <f t="shared" si="20"/>
        <v>9.5550727522404833E-5</v>
      </c>
      <c r="AC75" s="16">
        <f t="shared" si="20"/>
        <v>1.2277225356415896E-3</v>
      </c>
      <c r="AD75" s="16">
        <f t="shared" si="20"/>
        <v>6.3839569043353458E-2</v>
      </c>
      <c r="AE75" s="16">
        <f t="shared" si="18"/>
        <v>3.3254991194478886E-3</v>
      </c>
      <c r="AF75" s="16">
        <f t="shared" si="18"/>
        <v>1.2359006765125027E-4</v>
      </c>
      <c r="AG75" s="16">
        <f t="shared" si="18"/>
        <v>2.1780558850085296E-5</v>
      </c>
      <c r="AH75" s="16">
        <f t="shared" si="22"/>
        <v>52785.835658000004</v>
      </c>
      <c r="AI75" s="16">
        <f t="shared" si="23"/>
        <v>45998.641828746229</v>
      </c>
      <c r="AJ75" s="16">
        <f t="shared" si="26"/>
        <v>-2.8052679291696667</v>
      </c>
      <c r="AK75" s="16">
        <f t="shared" si="15"/>
        <v>49953.281063665934</v>
      </c>
      <c r="AL75" s="16">
        <f t="shared" si="16"/>
        <v>-7.9166756431464022E-2</v>
      </c>
      <c r="AM75" s="16">
        <f t="shared" si="17"/>
        <v>6.2673753238787497E-3</v>
      </c>
      <c r="AN75" s="16">
        <v>1.29</v>
      </c>
      <c r="AO75" s="16">
        <f t="shared" si="27"/>
        <v>-3.922385966991822</v>
      </c>
      <c r="AP75" s="16">
        <f t="shared" si="28"/>
        <v>-4.0952679291696672</v>
      </c>
    </row>
    <row r="76" spans="1:42" x14ac:dyDescent="0.3">
      <c r="A76" s="2">
        <v>44439</v>
      </c>
      <c r="B76" s="4">
        <v>2.8544399999999999</v>
      </c>
      <c r="C76" s="6">
        <v>48657.63</v>
      </c>
      <c r="D76" s="6">
        <v>0.28720599999999996</v>
      </c>
      <c r="E76" s="6">
        <v>5.1934949999999995</v>
      </c>
      <c r="F76" s="6">
        <v>65.898799999999994</v>
      </c>
      <c r="G76" s="6">
        <v>3536.3339999999998</v>
      </c>
      <c r="H76" s="6">
        <v>176.86075</v>
      </c>
      <c r="I76" s="6">
        <v>6.5326149999999998</v>
      </c>
      <c r="J76" s="10">
        <v>1.2201849999999999</v>
      </c>
      <c r="K76" s="16">
        <f t="shared" si="21"/>
        <v>8591.7649099285718</v>
      </c>
      <c r="L76" s="16">
        <f t="shared" si="21"/>
        <v>5775.9349799160391</v>
      </c>
      <c r="M76" s="16">
        <f t="shared" si="21"/>
        <v>4173.3519634859504</v>
      </c>
      <c r="N76" s="16">
        <f t="shared" si="21"/>
        <v>4845.4172339511069</v>
      </c>
      <c r="O76" s="16">
        <f t="shared" si="21"/>
        <v>5345.415352889886</v>
      </c>
      <c r="P76" s="16">
        <f t="shared" si="21"/>
        <v>6748.0478110181139</v>
      </c>
      <c r="Q76" s="16">
        <f t="shared" si="19"/>
        <v>4822.5348310624304</v>
      </c>
      <c r="R76" s="16">
        <f t="shared" si="19"/>
        <v>6017.075594007184</v>
      </c>
      <c r="S76" s="16">
        <f t="shared" si="19"/>
        <v>6529.269904115813</v>
      </c>
      <c r="T76" s="16">
        <f t="shared" si="24"/>
        <v>52848.812580375095</v>
      </c>
      <c r="U76" s="16">
        <f t="shared" si="25"/>
        <v>1.7554647128999752</v>
      </c>
      <c r="V76" s="16">
        <f t="shared" si="14"/>
        <v>48496.617627030522</v>
      </c>
      <c r="W76" s="16">
        <f t="shared" si="12"/>
        <v>8.9742237011572398E-2</v>
      </c>
      <c r="X76" s="17">
        <f t="shared" si="13"/>
        <v>8.0536691038412354E-3</v>
      </c>
      <c r="Y76" s="16">
        <f t="shared" si="20"/>
        <v>5.4419199254739141E-5</v>
      </c>
      <c r="Z76" s="16">
        <f t="shared" si="20"/>
        <v>0.92764579470346997</v>
      </c>
      <c r="AA76" s="16">
        <f t="shared" si="20"/>
        <v>5.475512023779308E-6</v>
      </c>
      <c r="AB76" s="16">
        <f t="shared" si="20"/>
        <v>9.9012709755150384E-5</v>
      </c>
      <c r="AC76" s="16">
        <f t="shared" si="20"/>
        <v>1.2563444766217555E-3</v>
      </c>
      <c r="AD76" s="16">
        <f t="shared" si="20"/>
        <v>6.7419341298926821E-2</v>
      </c>
      <c r="AE76" s="16">
        <f t="shared" si="18"/>
        <v>3.3718068674039761E-3</v>
      </c>
      <c r="AF76" s="16">
        <f t="shared" si="18"/>
        <v>1.2454270446725021E-4</v>
      </c>
      <c r="AG76" s="16">
        <f t="shared" si="18"/>
        <v>2.3262528076485713E-5</v>
      </c>
      <c r="AH76" s="16">
        <f t="shared" si="22"/>
        <v>52452.811491</v>
      </c>
      <c r="AI76" s="16">
        <f t="shared" si="23"/>
        <v>45376.143803620296</v>
      </c>
      <c r="AJ76" s="16">
        <f t="shared" si="26"/>
        <v>-1.3625370530582954</v>
      </c>
      <c r="AK76" s="16">
        <f t="shared" si="15"/>
        <v>50114.541091235871</v>
      </c>
      <c r="AL76" s="16">
        <f t="shared" si="16"/>
        <v>-9.4551345466560299E-2</v>
      </c>
      <c r="AM76" s="16">
        <f t="shared" si="17"/>
        <v>8.9399569295368336E-3</v>
      </c>
      <c r="AN76" s="16">
        <v>1.3</v>
      </c>
      <c r="AO76" s="16">
        <f t="shared" si="27"/>
        <v>0.45546471289997514</v>
      </c>
      <c r="AP76" s="16">
        <f t="shared" si="28"/>
        <v>-2.6625370530582955</v>
      </c>
    </row>
    <row r="77" spans="1:42" x14ac:dyDescent="0.3">
      <c r="A77" s="2">
        <v>44440</v>
      </c>
      <c r="B77" s="4">
        <v>2.920515</v>
      </c>
      <c r="C77" s="6">
        <v>49736.854999999996</v>
      </c>
      <c r="D77" s="6">
        <v>0.29953999999999997</v>
      </c>
      <c r="E77" s="6">
        <v>5.4093399999999994</v>
      </c>
      <c r="F77" s="6">
        <v>70.506429999999995</v>
      </c>
      <c r="G77" s="6">
        <v>3895.7819999999997</v>
      </c>
      <c r="H77" s="6">
        <v>184.30519999999999</v>
      </c>
      <c r="I77" s="6">
        <v>6.8850149999999992</v>
      </c>
      <c r="J77" s="10">
        <v>1.264235</v>
      </c>
      <c r="K77" s="16">
        <f t="shared" si="21"/>
        <v>8790.648356917658</v>
      </c>
      <c r="L77" s="16">
        <f t="shared" si="21"/>
        <v>5904.0450713590435</v>
      </c>
      <c r="M77" s="16">
        <f t="shared" si="21"/>
        <v>4352.5756674393351</v>
      </c>
      <c r="N77" s="16">
        <f t="shared" si="21"/>
        <v>5046.7958976182854</v>
      </c>
      <c r="O77" s="16">
        <f t="shared" si="21"/>
        <v>5719.1656509595932</v>
      </c>
      <c r="P77" s="16">
        <f t="shared" si="21"/>
        <v>7433.9480369511948</v>
      </c>
      <c r="Q77" s="16">
        <f t="shared" si="19"/>
        <v>5025.5257118717827</v>
      </c>
      <c r="R77" s="16">
        <f t="shared" si="19"/>
        <v>6341.6649719711586</v>
      </c>
      <c r="S77" s="16">
        <f t="shared" si="19"/>
        <v>6764.9836190658434</v>
      </c>
      <c r="T77" s="16">
        <f t="shared" si="24"/>
        <v>55379.352984153898</v>
      </c>
      <c r="U77" s="16">
        <f t="shared" si="25"/>
        <v>4.6771590138354604</v>
      </c>
      <c r="V77" s="16">
        <f t="shared" si="14"/>
        <v>48940.66506942558</v>
      </c>
      <c r="W77" s="16">
        <f t="shared" si="12"/>
        <v>0.13156110374868449</v>
      </c>
      <c r="X77" s="17">
        <f t="shared" si="13"/>
        <v>1.7308324019572125E-2</v>
      </c>
      <c r="Y77" s="16">
        <f t="shared" si="20"/>
        <v>5.4179702550981425E-5</v>
      </c>
      <c r="Z77" s="16">
        <f t="shared" si="20"/>
        <v>0.92268932353413458</v>
      </c>
      <c r="AA77" s="16">
        <f t="shared" si="20"/>
        <v>5.5568925693314276E-6</v>
      </c>
      <c r="AB77" s="16">
        <f t="shared" si="20"/>
        <v>1.0035094228145578E-4</v>
      </c>
      <c r="AC77" s="16">
        <f t="shared" si="20"/>
        <v>1.3079944480105712E-3</v>
      </c>
      <c r="AD77" s="16">
        <f t="shared" si="20"/>
        <v>7.2272291004657568E-2</v>
      </c>
      <c r="AE77" s="16">
        <f t="shared" si="18"/>
        <v>3.4191233103062785E-3</v>
      </c>
      <c r="AF77" s="16">
        <f t="shared" si="18"/>
        <v>1.2772681008625032E-4</v>
      </c>
      <c r="AG77" s="16">
        <f t="shared" si="18"/>
        <v>2.3453355402913531E-5</v>
      </c>
      <c r="AH77" s="16">
        <f t="shared" si="22"/>
        <v>53904.227274999997</v>
      </c>
      <c r="AI77" s="16">
        <f t="shared" si="23"/>
        <v>46173.946181065636</v>
      </c>
      <c r="AJ77" s="16">
        <f t="shared" si="26"/>
        <v>1.7429203480918101</v>
      </c>
      <c r="AK77" s="16">
        <f t="shared" si="15"/>
        <v>50359.03697405936</v>
      </c>
      <c r="AL77" s="16">
        <f t="shared" si="16"/>
        <v>-8.3105060073915285E-2</v>
      </c>
      <c r="AM77" s="16">
        <f t="shared" si="17"/>
        <v>6.9064510098890688E-3</v>
      </c>
      <c r="AN77" s="16">
        <v>1.31</v>
      </c>
      <c r="AO77" s="16">
        <f t="shared" si="27"/>
        <v>3.3671590138354603</v>
      </c>
      <c r="AP77" s="16">
        <f t="shared" si="28"/>
        <v>0.43292034809181001</v>
      </c>
    </row>
    <row r="78" spans="1:42" x14ac:dyDescent="0.3">
      <c r="A78" s="2">
        <v>44441</v>
      </c>
      <c r="B78" s="4">
        <v>3.0262349999999998</v>
      </c>
      <c r="C78" s="6">
        <v>50353.555</v>
      </c>
      <c r="D78" s="6">
        <v>0.30218299999999998</v>
      </c>
      <c r="E78" s="6">
        <v>5.3873150000000001</v>
      </c>
      <c r="F78" s="6">
        <v>69.387559999999993</v>
      </c>
      <c r="G78" s="6">
        <v>3874.6379999999999</v>
      </c>
      <c r="H78" s="6">
        <v>187.65299999999999</v>
      </c>
      <c r="I78" s="6">
        <v>6.9246599999999994</v>
      </c>
      <c r="J78" s="10">
        <v>1.28626</v>
      </c>
      <c r="K78" s="16">
        <f t="shared" si="21"/>
        <v>9108.8618721001985</v>
      </c>
      <c r="L78" s="16">
        <f t="shared" si="21"/>
        <v>5977.2508378979037</v>
      </c>
      <c r="M78" s="16">
        <f t="shared" si="21"/>
        <v>4390.9807468579174</v>
      </c>
      <c r="N78" s="16">
        <f t="shared" si="21"/>
        <v>5026.2470543869413</v>
      </c>
      <c r="O78" s="16">
        <f t="shared" si="21"/>
        <v>5628.4079303958215</v>
      </c>
      <c r="P78" s="16">
        <f t="shared" si="21"/>
        <v>7393.6009648374848</v>
      </c>
      <c r="Q78" s="16">
        <f t="shared" si="19"/>
        <v>5116.8115517623792</v>
      </c>
      <c r="R78" s="16">
        <f t="shared" si="19"/>
        <v>6378.1812769921053</v>
      </c>
      <c r="S78" s="16">
        <f t="shared" si="19"/>
        <v>6882.8404765408577</v>
      </c>
      <c r="T78" s="16">
        <f t="shared" si="24"/>
        <v>55903.182711771609</v>
      </c>
      <c r="U78" s="16">
        <f t="shared" si="25"/>
        <v>0.94144798797279328</v>
      </c>
      <c r="V78" s="16">
        <f t="shared" si="14"/>
        <v>49389.859756028549</v>
      </c>
      <c r="W78" s="16">
        <f t="shared" si="12"/>
        <v>0.13187571270534013</v>
      </c>
      <c r="X78" s="17">
        <f t="shared" si="13"/>
        <v>1.7391203601541408E-2</v>
      </c>
      <c r="Y78" s="16">
        <f t="shared" si="20"/>
        <v>5.5525046863705314E-5</v>
      </c>
      <c r="Z78" s="16">
        <f t="shared" si="20"/>
        <v>0.92388182052258438</v>
      </c>
      <c r="AA78" s="16">
        <f t="shared" si="20"/>
        <v>5.5444224379187544E-6</v>
      </c>
      <c r="AB78" s="16">
        <f t="shared" si="20"/>
        <v>9.8845898565227955E-5</v>
      </c>
      <c r="AC78" s="16">
        <f t="shared" si="20"/>
        <v>1.2731157761238516E-3</v>
      </c>
      <c r="AD78" s="16">
        <f t="shared" si="20"/>
        <v>7.1091457381827067E-2</v>
      </c>
      <c r="AE78" s="16">
        <f t="shared" si="18"/>
        <v>3.443037840456836E-3</v>
      </c>
      <c r="AF78" s="16">
        <f t="shared" si="18"/>
        <v>1.270529456619283E-4</v>
      </c>
      <c r="AG78" s="16">
        <f t="shared" si="18"/>
        <v>2.3600165479187703E-5</v>
      </c>
      <c r="AH78" s="16">
        <f t="shared" si="22"/>
        <v>54502.160212999996</v>
      </c>
      <c r="AI78" s="16">
        <f t="shared" si="23"/>
        <v>46796.923772583927</v>
      </c>
      <c r="AJ78" s="16">
        <f t="shared" si="26"/>
        <v>1.3401765866649755</v>
      </c>
      <c r="AK78" s="16">
        <f t="shared" si="15"/>
        <v>50626.335247539399</v>
      </c>
      <c r="AL78" s="16">
        <f t="shared" si="16"/>
        <v>-7.5640700758437651E-2</v>
      </c>
      <c r="AM78" s="16">
        <f t="shared" si="17"/>
        <v>5.7215156112275104E-3</v>
      </c>
      <c r="AN78" s="16">
        <v>1.29</v>
      </c>
      <c r="AO78" s="16">
        <f t="shared" si="27"/>
        <v>-0.34855201202720676</v>
      </c>
      <c r="AP78" s="16">
        <f t="shared" si="28"/>
        <v>5.0176586664975487E-2</v>
      </c>
    </row>
    <row r="79" spans="1:42" x14ac:dyDescent="0.3">
      <c r="A79" s="2">
        <v>44442</v>
      </c>
      <c r="B79" s="4">
        <v>3.0174249999999998</v>
      </c>
      <c r="C79" s="6">
        <v>50906.822999999997</v>
      </c>
      <c r="D79" s="6">
        <v>0.30218299999999998</v>
      </c>
      <c r="E79" s="6">
        <v>5.7617399999999996</v>
      </c>
      <c r="F79" s="6">
        <v>71.123129999999989</v>
      </c>
      <c r="G79" s="6">
        <v>4009.4309999999996</v>
      </c>
      <c r="H79" s="6">
        <v>216.50574999999998</v>
      </c>
      <c r="I79" s="6">
        <v>7.0788349999999998</v>
      </c>
      <c r="J79" s="10">
        <v>1.3082849999999999</v>
      </c>
      <c r="K79" s="16">
        <f t="shared" si="21"/>
        <v>9082.3440791683188</v>
      </c>
      <c r="L79" s="16">
        <f t="shared" si="21"/>
        <v>6042.9268684499084</v>
      </c>
      <c r="M79" s="16">
        <f t="shared" si="21"/>
        <v>4390.9807468579174</v>
      </c>
      <c r="N79" s="16">
        <f t="shared" si="21"/>
        <v>5375.5773893198029</v>
      </c>
      <c r="O79" s="16">
        <f t="shared" si="21"/>
        <v>5769.1895914278139</v>
      </c>
      <c r="P79" s="16">
        <f t="shared" si="21"/>
        <v>7650.8135495623901</v>
      </c>
      <c r="Q79" s="16">
        <f t="shared" si="19"/>
        <v>5903.5513560826503</v>
      </c>
      <c r="R79" s="16">
        <f t="shared" si="19"/>
        <v>6520.1891298513447</v>
      </c>
      <c r="S79" s="16">
        <f t="shared" si="19"/>
        <v>7000.697334015872</v>
      </c>
      <c r="T79" s="16">
        <f t="shared" si="24"/>
        <v>57736.270044736018</v>
      </c>
      <c r="U79" s="16">
        <f t="shared" si="25"/>
        <v>3.2264258642093946</v>
      </c>
      <c r="V79" s="16">
        <f t="shared" si="14"/>
        <v>49928.337839170963</v>
      </c>
      <c r="W79" s="16">
        <f t="shared" si="12"/>
        <v>0.15638277866801709</v>
      </c>
      <c r="X79" s="17">
        <f t="shared" si="13"/>
        <v>2.4455573463930021E-2</v>
      </c>
      <c r="Y79" s="16">
        <f t="shared" si="20"/>
        <v>5.4642360723562501E-5</v>
      </c>
      <c r="Z79" s="16">
        <f t="shared" si="20"/>
        <v>0.92186847582178455</v>
      </c>
      <c r="AA79" s="16">
        <f t="shared" si="20"/>
        <v>5.4722130593231938E-6</v>
      </c>
      <c r="AB79" s="16">
        <f t="shared" si="20"/>
        <v>1.0433898952762007E-4</v>
      </c>
      <c r="AC79" s="16">
        <f t="shared" si="20"/>
        <v>1.2879643156826863E-3</v>
      </c>
      <c r="AD79" s="16">
        <f t="shared" si="20"/>
        <v>7.2606535373119105E-2</v>
      </c>
      <c r="AE79" s="16">
        <f t="shared" si="18"/>
        <v>3.9206890942526957E-3</v>
      </c>
      <c r="AF79" s="16">
        <f t="shared" si="18"/>
        <v>1.2819018055878093E-4</v>
      </c>
      <c r="AG79" s="16">
        <f t="shared" si="18"/>
        <v>2.3691651291821991E-5</v>
      </c>
      <c r="AH79" s="16">
        <f t="shared" si="22"/>
        <v>55221.351347999989</v>
      </c>
      <c r="AI79" s="16">
        <f t="shared" si="23"/>
        <v>47221.448383592789</v>
      </c>
      <c r="AJ79" s="16">
        <f t="shared" si="26"/>
        <v>0.90307348747934812</v>
      </c>
      <c r="AK79" s="16">
        <f t="shared" si="15"/>
        <v>50922.787899182018</v>
      </c>
      <c r="AL79" s="16">
        <f t="shared" si="16"/>
        <v>-7.2685327498510421E-2</v>
      </c>
      <c r="AM79" s="16">
        <f t="shared" si="17"/>
        <v>5.2831568335657154E-3</v>
      </c>
      <c r="AN79" s="16">
        <v>1.33</v>
      </c>
      <c r="AO79" s="16">
        <f t="shared" si="27"/>
        <v>1.8964258642093945</v>
      </c>
      <c r="AP79" s="16">
        <f t="shared" si="28"/>
        <v>-0.42692651252065195</v>
      </c>
    </row>
    <row r="80" spans="1:42" x14ac:dyDescent="0.3">
      <c r="A80" s="2">
        <v>44443</v>
      </c>
      <c r="B80" s="4">
        <v>2.894085</v>
      </c>
      <c r="C80" s="6">
        <v>50945.587</v>
      </c>
      <c r="D80" s="6">
        <v>0.30482599999999999</v>
      </c>
      <c r="E80" s="6">
        <v>5.8145999999999995</v>
      </c>
      <c r="F80" s="6">
        <v>70.224509999999995</v>
      </c>
      <c r="G80" s="6">
        <v>3965.3809999999999</v>
      </c>
      <c r="H80" s="6">
        <v>216.50574999999998</v>
      </c>
      <c r="I80" s="6">
        <v>7.3255149999999993</v>
      </c>
      <c r="J80" s="10">
        <v>1.281855</v>
      </c>
      <c r="K80" s="16">
        <f t="shared" si="21"/>
        <v>8711.0949781220243</v>
      </c>
      <c r="L80" s="16">
        <f t="shared" si="21"/>
        <v>6047.5283737752088</v>
      </c>
      <c r="M80" s="16">
        <f t="shared" si="21"/>
        <v>4429.3858262765007</v>
      </c>
      <c r="N80" s="16">
        <f t="shared" si="21"/>
        <v>5424.8946130750301</v>
      </c>
      <c r="O80" s="16">
        <f t="shared" si="21"/>
        <v>5696.2975638884063</v>
      </c>
      <c r="P80" s="16">
        <f t="shared" si="21"/>
        <v>7566.7571493254927</v>
      </c>
      <c r="Q80" s="16">
        <f t="shared" si="19"/>
        <v>5903.5513560826503</v>
      </c>
      <c r="R80" s="16">
        <f t="shared" si="19"/>
        <v>6747.4016944261266</v>
      </c>
      <c r="S80" s="16">
        <f t="shared" si="19"/>
        <v>6859.2691050458552</v>
      </c>
      <c r="T80" s="16">
        <f t="shared" si="24"/>
        <v>57386.180660017293</v>
      </c>
      <c r="U80" s="16">
        <f t="shared" si="25"/>
        <v>-0.60820537048263923</v>
      </c>
      <c r="V80" s="16">
        <f t="shared" si="14"/>
        <v>50409.488988902987</v>
      </c>
      <c r="W80" s="16">
        <f t="shared" si="12"/>
        <v>0.13840036491245003</v>
      </c>
      <c r="X80" s="17">
        <f t="shared" si="13"/>
        <v>1.915466100789933E-2</v>
      </c>
      <c r="Y80" s="16">
        <f t="shared" si="20"/>
        <v>5.241452997146592E-5</v>
      </c>
      <c r="Z80" s="16">
        <f t="shared" si="20"/>
        <v>0.92267124038354942</v>
      </c>
      <c r="AA80" s="16">
        <f t="shared" si="20"/>
        <v>5.5206780426566844E-6</v>
      </c>
      <c r="AB80" s="16">
        <f t="shared" si="20"/>
        <v>1.0530773144952057E-4</v>
      </c>
      <c r="AC80" s="16">
        <f t="shared" si="20"/>
        <v>1.2718301930062551E-3</v>
      </c>
      <c r="AD80" s="16">
        <f t="shared" si="20"/>
        <v>7.181668170519577E-2</v>
      </c>
      <c r="AE80" s="16">
        <f t="shared" si="18"/>
        <v>3.9211174248060116E-3</v>
      </c>
      <c r="AF80" s="16">
        <f t="shared" si="18"/>
        <v>1.3267178590950962E-4</v>
      </c>
      <c r="AG80" s="16">
        <f t="shared" si="18"/>
        <v>2.3215568069553397E-5</v>
      </c>
      <c r="AH80" s="16">
        <f t="shared" si="22"/>
        <v>55215.319140999993</v>
      </c>
      <c r="AI80" s="16">
        <f t="shared" si="23"/>
        <v>47291.748479941307</v>
      </c>
      <c r="AJ80" s="16">
        <f t="shared" si="26"/>
        <v>0.14876252554381669</v>
      </c>
      <c r="AK80" s="16">
        <f t="shared" si="15"/>
        <v>51199.725398654147</v>
      </c>
      <c r="AL80" s="16">
        <f t="shared" si="16"/>
        <v>-7.6328083564595972E-2</v>
      </c>
      <c r="AM80" s="16">
        <f t="shared" si="17"/>
        <v>5.8259763406439454E-3</v>
      </c>
      <c r="AN80" s="16">
        <f>AN79</f>
        <v>1.33</v>
      </c>
      <c r="AO80" s="16">
        <f t="shared" si="27"/>
        <v>-1.9382053704826392</v>
      </c>
      <c r="AP80" s="16">
        <f t="shared" si="28"/>
        <v>-1.1812374744561833</v>
      </c>
    </row>
    <row r="81" spans="1:42" x14ac:dyDescent="0.3">
      <c r="A81" s="2">
        <v>44444</v>
      </c>
      <c r="B81" s="4">
        <v>2.9337299999999997</v>
      </c>
      <c r="C81" s="6">
        <v>52165.771999999997</v>
      </c>
      <c r="D81" s="6">
        <v>0.31627899999999998</v>
      </c>
      <c r="E81" s="6">
        <v>6.3387949999999993</v>
      </c>
      <c r="F81" s="6">
        <v>74.065669999999997</v>
      </c>
      <c r="G81" s="6">
        <v>3983.0009999999997</v>
      </c>
      <c r="H81" s="6">
        <v>234.16979999999998</v>
      </c>
      <c r="I81" s="6">
        <v>9.1183499999999995</v>
      </c>
      <c r="J81" s="10">
        <v>1.3170949999999999</v>
      </c>
      <c r="K81" s="16">
        <f t="shared" si="21"/>
        <v>8830.4250463154749</v>
      </c>
      <c r="L81" s="16">
        <f t="shared" si="21"/>
        <v>6192.3712118556668</v>
      </c>
      <c r="M81" s="16">
        <f t="shared" si="21"/>
        <v>4595.8078370903568</v>
      </c>
      <c r="N81" s="16">
        <f t="shared" si="21"/>
        <v>5913.9570819810369</v>
      </c>
      <c r="O81" s="16">
        <f t="shared" si="21"/>
        <v>6007.8752502333255</v>
      </c>
      <c r="P81" s="16">
        <f t="shared" si="21"/>
        <v>7600.3797094202519</v>
      </c>
      <c r="Q81" s="16">
        <f t="shared" si="19"/>
        <v>6385.2042744527716</v>
      </c>
      <c r="R81" s="16">
        <f t="shared" si="19"/>
        <v>8398.7501548178498</v>
      </c>
      <c r="S81" s="16">
        <f t="shared" si="19"/>
        <v>7047.8400770058779</v>
      </c>
      <c r="T81" s="16">
        <f t="shared" si="24"/>
        <v>60972.610643172615</v>
      </c>
      <c r="U81" s="16">
        <f t="shared" si="25"/>
        <v>6.0621238202963914</v>
      </c>
      <c r="V81" s="16">
        <f t="shared" si="14"/>
        <v>51090.980708533287</v>
      </c>
      <c r="W81" s="16">
        <f t="shared" si="12"/>
        <v>0.19341241443401935</v>
      </c>
      <c r="X81" s="17">
        <f t="shared" si="13"/>
        <v>3.7408362057196859E-2</v>
      </c>
      <c r="Y81" s="16">
        <f t="shared" si="20"/>
        <v>5.1945540669544324E-5</v>
      </c>
      <c r="Z81" s="16">
        <f t="shared" si="20"/>
        <v>0.92366346970722479</v>
      </c>
      <c r="AA81" s="16">
        <f t="shared" si="20"/>
        <v>5.6001348649748987E-6</v>
      </c>
      <c r="AB81" s="16">
        <f t="shared" si="20"/>
        <v>1.1223668622143285E-4</v>
      </c>
      <c r="AC81" s="16">
        <f t="shared" si="20"/>
        <v>1.3114299111377152E-3</v>
      </c>
      <c r="AD81" s="16">
        <f t="shared" si="20"/>
        <v>7.0524261071174141E-2</v>
      </c>
      <c r="AE81" s="16">
        <f t="shared" si="18"/>
        <v>4.1462836966861503E-3</v>
      </c>
      <c r="AF81" s="16">
        <f t="shared" si="18"/>
        <v>1.6145235613507019E-4</v>
      </c>
      <c r="AG81" s="16">
        <f t="shared" si="18"/>
        <v>2.3320895886176808E-5</v>
      </c>
      <c r="AH81" s="16">
        <f t="shared" si="22"/>
        <v>56477.032718999995</v>
      </c>
      <c r="AI81" s="16">
        <f t="shared" si="23"/>
        <v>48465.586602711439</v>
      </c>
      <c r="AJ81" s="16">
        <f t="shared" si="26"/>
        <v>2.4518161968784087</v>
      </c>
      <c r="AK81" s="16">
        <f t="shared" si="15"/>
        <v>51540.196838676457</v>
      </c>
      <c r="AL81" s="16">
        <f t="shared" si="16"/>
        <v>-5.9654607947825858E-2</v>
      </c>
      <c r="AM81" s="16">
        <f t="shared" si="17"/>
        <v>3.558672249408808E-3</v>
      </c>
      <c r="AN81">
        <f>(AN80+AN83)/2</f>
        <v>1.355</v>
      </c>
      <c r="AO81" s="16">
        <f t="shared" si="27"/>
        <v>4.7071238202963919</v>
      </c>
      <c r="AP81" s="16">
        <f t="shared" si="28"/>
        <v>1.0968161968784087</v>
      </c>
    </row>
    <row r="82" spans="1:42" x14ac:dyDescent="0.3">
      <c r="A82" s="2">
        <v>44445</v>
      </c>
      <c r="B82" s="4">
        <v>2.8896799999999998</v>
      </c>
      <c r="C82" s="6">
        <v>53599.159</v>
      </c>
      <c r="D82" s="6">
        <v>0.31539799999999996</v>
      </c>
      <c r="E82" s="6">
        <v>6.3211749999999993</v>
      </c>
      <c r="F82" s="6">
        <v>74.691179999999989</v>
      </c>
      <c r="G82" s="6">
        <v>3997.0969999999998</v>
      </c>
      <c r="H82" s="6">
        <v>223.90615</v>
      </c>
      <c r="I82" s="6">
        <v>9.1888299999999994</v>
      </c>
      <c r="J82" s="10">
        <v>1.4096</v>
      </c>
      <c r="K82" s="16">
        <f t="shared" si="21"/>
        <v>8697.8360816560835</v>
      </c>
      <c r="L82" s="16">
        <f t="shared" si="21"/>
        <v>6362.522329225274</v>
      </c>
      <c r="M82" s="16">
        <f t="shared" si="21"/>
        <v>4583.006143950829</v>
      </c>
      <c r="N82" s="16">
        <f t="shared" si="21"/>
        <v>5897.5180073959609</v>
      </c>
      <c r="O82" s="16">
        <f t="shared" si="21"/>
        <v>6058.6138184225201</v>
      </c>
      <c r="P82" s="16">
        <f t="shared" si="21"/>
        <v>7627.2777574960592</v>
      </c>
      <c r="Q82" s="16">
        <f t="shared" si="19"/>
        <v>6105.3411074197593</v>
      </c>
      <c r="R82" s="16">
        <f t="shared" si="19"/>
        <v>8463.6680304106449</v>
      </c>
      <c r="S82" s="16">
        <f t="shared" si="19"/>
        <v>7542.8388784009403</v>
      </c>
      <c r="T82" s="16">
        <f t="shared" si="24"/>
        <v>61338.62215437807</v>
      </c>
      <c r="U82" s="16">
        <f t="shared" si="25"/>
        <v>0.59849385107481667</v>
      </c>
      <c r="V82" s="16">
        <f t="shared" si="14"/>
        <v>51752.118866329722</v>
      </c>
      <c r="W82" s="16">
        <f t="shared" si="12"/>
        <v>0.18523885587775213</v>
      </c>
      <c r="X82" s="17">
        <f t="shared" si="13"/>
        <v>3.4313433726898622E-2</v>
      </c>
      <c r="Y82" s="16">
        <f t="shared" si="20"/>
        <v>4.9895210170870862E-5</v>
      </c>
      <c r="Z82" s="16">
        <f t="shared" si="20"/>
        <v>0.92548008889805256</v>
      </c>
      <c r="AA82" s="16">
        <f t="shared" si="20"/>
        <v>5.4458796466987089E-6</v>
      </c>
      <c r="AB82" s="16">
        <f t="shared" si="20"/>
        <v>1.0914577224878001E-4</v>
      </c>
      <c r="AC82" s="16">
        <f t="shared" si="20"/>
        <v>1.2896694872824486E-3</v>
      </c>
      <c r="AD82" s="16">
        <f t="shared" si="20"/>
        <v>6.9016636751597887E-2</v>
      </c>
      <c r="AE82" s="16">
        <f t="shared" si="18"/>
        <v>3.8661181905264726E-3</v>
      </c>
      <c r="AF82" s="16">
        <f t="shared" si="18"/>
        <v>1.5866068356164118E-4</v>
      </c>
      <c r="AG82" s="16">
        <f t="shared" si="18"/>
        <v>2.4339126912619931E-5</v>
      </c>
      <c r="AH82" s="16">
        <f t="shared" si="22"/>
        <v>57914.978013</v>
      </c>
      <c r="AI82" s="16">
        <f t="shared" si="23"/>
        <v>49881.784930508875</v>
      </c>
      <c r="AJ82" s="16">
        <f t="shared" si="26"/>
        <v>2.8801913157374464</v>
      </c>
      <c r="AK82" s="16">
        <f t="shared" si="15"/>
        <v>51951.473043471524</v>
      </c>
      <c r="AL82" s="16">
        <f t="shared" si="16"/>
        <v>-3.9838872542281765E-2</v>
      </c>
      <c r="AM82" s="16">
        <f t="shared" si="17"/>
        <v>1.5871357654401719E-3</v>
      </c>
      <c r="AN82" s="16">
        <f>AN83</f>
        <v>1.38</v>
      </c>
      <c r="AO82" s="16">
        <f t="shared" si="27"/>
        <v>-0.78150614892518322</v>
      </c>
      <c r="AP82" s="16">
        <f t="shared" si="28"/>
        <v>1.5001913157374465</v>
      </c>
    </row>
    <row r="83" spans="1:42" x14ac:dyDescent="0.3">
      <c r="A83" s="2">
        <v>44446</v>
      </c>
      <c r="B83" s="4">
        <v>2.673835</v>
      </c>
      <c r="C83" s="6">
        <v>49928.031999999999</v>
      </c>
      <c r="D83" s="6">
        <v>0.27134799999999998</v>
      </c>
      <c r="E83" s="6">
        <v>5.1978999999999997</v>
      </c>
      <c r="F83" s="6">
        <v>63.669869999999996</v>
      </c>
      <c r="G83" s="6">
        <v>3652.6259999999997</v>
      </c>
      <c r="H83" s="6">
        <v>189.98765</v>
      </c>
      <c r="I83" s="6">
        <v>8.1316299999999995</v>
      </c>
      <c r="J83" s="10">
        <v>1.1981599999999999</v>
      </c>
      <c r="K83" s="16">
        <f t="shared" si="21"/>
        <v>8048.1501548250662</v>
      </c>
      <c r="L83" s="16">
        <f t="shared" si="21"/>
        <v>5926.7388589860902</v>
      </c>
      <c r="M83" s="16">
        <f t="shared" si="21"/>
        <v>3942.9214869744569</v>
      </c>
      <c r="N83" s="16">
        <f t="shared" si="21"/>
        <v>4849.5270025973759</v>
      </c>
      <c r="O83" s="16">
        <f t="shared" si="21"/>
        <v>5164.6145394833165</v>
      </c>
      <c r="P83" s="16">
        <f t="shared" si="21"/>
        <v>6969.9567076435223</v>
      </c>
      <c r="Q83" s="16">
        <f t="shared" si="19"/>
        <v>5180.4714137913479</v>
      </c>
      <c r="R83" s="16">
        <f t="shared" si="19"/>
        <v>7489.8998965187193</v>
      </c>
      <c r="S83" s="16">
        <f t="shared" si="19"/>
        <v>6411.4130466407987</v>
      </c>
      <c r="T83" s="16">
        <f t="shared" si="24"/>
        <v>53983.693107460698</v>
      </c>
      <c r="U83" s="16">
        <f t="shared" si="25"/>
        <v>-12.772767453330164</v>
      </c>
      <c r="V83" s="16">
        <f t="shared" si="14"/>
        <v>51896.091398015589</v>
      </c>
      <c r="W83" s="16">
        <f t="shared" si="12"/>
        <v>4.0226569154010218E-2</v>
      </c>
      <c r="X83" s="17">
        <f t="shared" si="13"/>
        <v>1.6181768659023663E-3</v>
      </c>
      <c r="Y83" s="16">
        <f t="shared" si="20"/>
        <v>4.9651740077541455E-5</v>
      </c>
      <c r="Z83" s="16">
        <f t="shared" si="20"/>
        <v>0.92713786282518262</v>
      </c>
      <c r="AA83" s="16">
        <f t="shared" si="20"/>
        <v>5.0387927327455578E-6</v>
      </c>
      <c r="AB83" s="16">
        <f t="shared" si="20"/>
        <v>9.6522328322073991E-5</v>
      </c>
      <c r="AC83" s="16">
        <f t="shared" si="20"/>
        <v>1.1823167233620826E-3</v>
      </c>
      <c r="AD83" s="16">
        <f t="shared" si="20"/>
        <v>6.7827385292087927E-2</v>
      </c>
      <c r="AE83" s="16">
        <f t="shared" si="18"/>
        <v>3.5279728987551284E-3</v>
      </c>
      <c r="AF83" s="16">
        <f t="shared" si="18"/>
        <v>1.5100018481571914E-4</v>
      </c>
      <c r="AG83" s="16">
        <f t="shared" si="18"/>
        <v>2.2249214664071292E-5</v>
      </c>
      <c r="AH83" s="16">
        <f t="shared" si="22"/>
        <v>53851.788393000003</v>
      </c>
      <c r="AI83" s="16">
        <f t="shared" si="23"/>
        <v>46538.664394186591</v>
      </c>
      <c r="AJ83" s="16">
        <f t="shared" si="26"/>
        <v>-6.9372445221393519</v>
      </c>
      <c r="AK83" s="16">
        <f t="shared" si="15"/>
        <v>52074.074033763682</v>
      </c>
      <c r="AL83" s="16">
        <f t="shared" si="16"/>
        <v>-0.10629876271996795</v>
      </c>
      <c r="AM83" s="16">
        <f t="shared" si="17"/>
        <v>1.1299426955796048E-2</v>
      </c>
      <c r="AN83" s="16">
        <v>1.38</v>
      </c>
      <c r="AO83" s="16">
        <f t="shared" si="27"/>
        <v>-14.152767453330164</v>
      </c>
      <c r="AP83" s="16">
        <f t="shared" si="28"/>
        <v>-8.3172445221393509</v>
      </c>
    </row>
    <row r="84" spans="1:42" x14ac:dyDescent="0.3">
      <c r="A84" s="2">
        <v>44447</v>
      </c>
      <c r="B84" s="4">
        <v>2.629785</v>
      </c>
      <c r="C84" s="6">
        <v>48965.979999999996</v>
      </c>
      <c r="D84" s="6">
        <v>0.27310999999999996</v>
      </c>
      <c r="E84" s="6">
        <v>5.0437249999999993</v>
      </c>
      <c r="F84" s="6">
        <v>62.832919999999994</v>
      </c>
      <c r="G84" s="6">
        <v>3725.7489999999998</v>
      </c>
      <c r="H84" s="6">
        <v>191.39724999999999</v>
      </c>
      <c r="I84" s="6">
        <v>8.5545099999999987</v>
      </c>
      <c r="J84" s="10">
        <v>1.1717299999999999</v>
      </c>
      <c r="K84" s="16">
        <f t="shared" si="21"/>
        <v>7915.5611901656748</v>
      </c>
      <c r="L84" s="16">
        <f t="shared" si="21"/>
        <v>5812.5378631854683</v>
      </c>
      <c r="M84" s="16">
        <f t="shared" si="21"/>
        <v>3968.5248732535115</v>
      </c>
      <c r="N84" s="16">
        <f t="shared" si="21"/>
        <v>4705.6850999779617</v>
      </c>
      <c r="O84" s="16">
        <f t="shared" si="21"/>
        <v>5096.7249059907308</v>
      </c>
      <c r="P84" s="16">
        <f t="shared" si="21"/>
        <v>7109.4903320367721</v>
      </c>
      <c r="Q84" s="16">
        <f t="shared" si="19"/>
        <v>5218.9075569031775</v>
      </c>
      <c r="R84" s="16">
        <f t="shared" si="19"/>
        <v>7879.407150075489</v>
      </c>
      <c r="S84" s="16">
        <f t="shared" si="19"/>
        <v>6269.984817670781</v>
      </c>
      <c r="T84" s="16">
        <f t="shared" si="24"/>
        <v>53976.823789259564</v>
      </c>
      <c r="U84" s="16">
        <f t="shared" si="25"/>
        <v>-1.2725611932693497E-2</v>
      </c>
      <c r="V84" s="16">
        <f t="shared" si="14"/>
        <v>52030.332197450683</v>
      </c>
      <c r="W84" s="16">
        <f t="shared" si="12"/>
        <v>3.7410708515604144E-2</v>
      </c>
      <c r="X84" s="17">
        <f t="shared" si="13"/>
        <v>1.3995611116394964E-3</v>
      </c>
      <c r="Y84" s="16">
        <f t="shared" si="20"/>
        <v>4.9652655967974788E-5</v>
      </c>
      <c r="Z84" s="16">
        <f t="shared" si="20"/>
        <v>0.92452081028476996</v>
      </c>
      <c r="AA84" s="16">
        <f t="shared" si="20"/>
        <v>5.1565572362050855E-6</v>
      </c>
      <c r="AB84" s="16">
        <f t="shared" si="20"/>
        <v>9.5229968313787476E-5</v>
      </c>
      <c r="AC84" s="16">
        <f t="shared" si="20"/>
        <v>1.186340845439183E-3</v>
      </c>
      <c r="AD84" s="16">
        <f t="shared" si="20"/>
        <v>7.0345421135197775E-2</v>
      </c>
      <c r="AE84" s="16">
        <f t="shared" si="18"/>
        <v>3.6137485792437259E-3</v>
      </c>
      <c r="AF84" s="16">
        <f t="shared" si="18"/>
        <v>1.6151667988242383E-4</v>
      </c>
      <c r="AG84" s="16">
        <f t="shared" si="18"/>
        <v>2.2123293948879887E-5</v>
      </c>
      <c r="AH84" s="16">
        <f t="shared" si="22"/>
        <v>52963.632030000001</v>
      </c>
      <c r="AI84" s="16">
        <f t="shared" si="23"/>
        <v>45532.925111153039</v>
      </c>
      <c r="AJ84" s="16">
        <f t="shared" si="26"/>
        <v>-2.1847766362791936</v>
      </c>
      <c r="AK84" s="16">
        <f t="shared" si="15"/>
        <v>52131.464872230543</v>
      </c>
      <c r="AL84" s="16">
        <f t="shared" si="16"/>
        <v>-0.1265749922287801</v>
      </c>
      <c r="AM84" s="16">
        <f t="shared" si="17"/>
        <v>1.6021228657715745E-2</v>
      </c>
      <c r="AN84" s="16">
        <v>1.35</v>
      </c>
      <c r="AO84" s="16">
        <f t="shared" si="27"/>
        <v>-1.3627256119326936</v>
      </c>
      <c r="AP84" s="16">
        <f t="shared" si="28"/>
        <v>-3.5347766362791937</v>
      </c>
    </row>
    <row r="85" spans="1:42" x14ac:dyDescent="0.3">
      <c r="A85" s="2">
        <v>44448</v>
      </c>
      <c r="B85" s="4">
        <v>2.6694299999999997</v>
      </c>
      <c r="C85" s="6">
        <v>49247.899999999994</v>
      </c>
      <c r="D85" s="6">
        <v>0.26870499999999997</v>
      </c>
      <c r="E85" s="6">
        <v>5.1186099999999994</v>
      </c>
      <c r="F85" s="6">
        <v>62.595049999999993</v>
      </c>
      <c r="G85" s="6">
        <v>3641.1729999999998</v>
      </c>
      <c r="H85" s="6">
        <v>191.83775</v>
      </c>
      <c r="I85" s="6">
        <v>9.34741</v>
      </c>
      <c r="J85" s="10">
        <v>1.158515</v>
      </c>
      <c r="K85" s="16">
        <f t="shared" si="21"/>
        <v>8034.8912583591264</v>
      </c>
      <c r="L85" s="16">
        <f t="shared" si="21"/>
        <v>5846.0033564603755</v>
      </c>
      <c r="M85" s="16">
        <f t="shared" si="21"/>
        <v>3904.5164075558741</v>
      </c>
      <c r="N85" s="16">
        <f t="shared" si="21"/>
        <v>4775.5511669645339</v>
      </c>
      <c r="O85" s="16">
        <f t="shared" si="21"/>
        <v>5077.4299575244167</v>
      </c>
      <c r="P85" s="16">
        <f t="shared" si="21"/>
        <v>6948.1020435819291</v>
      </c>
      <c r="Q85" s="16">
        <f t="shared" si="19"/>
        <v>5230.9188516256245</v>
      </c>
      <c r="R85" s="16">
        <f t="shared" si="19"/>
        <v>8609.7332504944334</v>
      </c>
      <c r="S85" s="16">
        <f t="shared" si="19"/>
        <v>6199.2707031857726</v>
      </c>
      <c r="T85" s="16">
        <f t="shared" si="24"/>
        <v>54626.416995752093</v>
      </c>
      <c r="U85" s="16">
        <f t="shared" si="25"/>
        <v>1.1962828156484038</v>
      </c>
      <c r="V85" s="16">
        <f t="shared" si="14"/>
        <v>52197.821539276578</v>
      </c>
      <c r="W85" s="16">
        <f t="shared" si="12"/>
        <v>4.652675887341589E-2</v>
      </c>
      <c r="X85" s="17">
        <f t="shared" si="13"/>
        <v>2.1647392912649841E-3</v>
      </c>
      <c r="Y85" s="16">
        <f t="shared" si="20"/>
        <v>5.0213057483013312E-5</v>
      </c>
      <c r="Z85" s="16">
        <f t="shared" si="20"/>
        <v>0.92637290868001454</v>
      </c>
      <c r="AA85" s="16">
        <f t="shared" si="20"/>
        <v>5.0544496806333528E-6</v>
      </c>
      <c r="AB85" s="16">
        <f t="shared" si="20"/>
        <v>9.628312342452387E-5</v>
      </c>
      <c r="AC85" s="16">
        <f t="shared" si="20"/>
        <v>1.177438196095081E-3</v>
      </c>
      <c r="AD85" s="16">
        <f t="shared" si="20"/>
        <v>6.849193616412344E-2</v>
      </c>
      <c r="AE85" s="16">
        <f t="shared" si="18"/>
        <v>3.6085456326488941E-3</v>
      </c>
      <c r="AF85" s="16">
        <f t="shared" si="18"/>
        <v>1.7582856102137665E-4</v>
      </c>
      <c r="AG85" s="16">
        <f t="shared" si="18"/>
        <v>2.1792135508304458E-5</v>
      </c>
      <c r="AH85" s="16">
        <f t="shared" si="22"/>
        <v>53162.068470000006</v>
      </c>
      <c r="AI85" s="16">
        <f t="shared" si="23"/>
        <v>45872.07961216104</v>
      </c>
      <c r="AJ85" s="16">
        <f t="shared" si="26"/>
        <v>0.74209515875965604</v>
      </c>
      <c r="AK85" s="16">
        <f t="shared" si="15"/>
        <v>52197.955426925349</v>
      </c>
      <c r="AL85" s="16">
        <f t="shared" si="16"/>
        <v>-0.12119010721828433</v>
      </c>
      <c r="AM85" s="16">
        <f t="shared" si="17"/>
        <v>1.468704208757925E-2</v>
      </c>
      <c r="AN85" s="16">
        <v>1.3</v>
      </c>
      <c r="AO85" s="16">
        <f t="shared" si="27"/>
        <v>-0.10371718435159627</v>
      </c>
      <c r="AP85" s="16">
        <f t="shared" si="28"/>
        <v>-0.55790484124034401</v>
      </c>
    </row>
    <row r="86" spans="1:42" x14ac:dyDescent="0.3">
      <c r="A86" s="2">
        <v>44449</v>
      </c>
      <c r="B86" s="4">
        <v>2.5769249999999997</v>
      </c>
      <c r="C86" s="6">
        <v>48482.310999999994</v>
      </c>
      <c r="D86" s="6">
        <v>0.25989499999999999</v>
      </c>
      <c r="E86" s="6">
        <v>4.9335999999999993</v>
      </c>
      <c r="F86" s="6">
        <v>60.877099999999999</v>
      </c>
      <c r="G86" s="6">
        <v>3473.7829999999999</v>
      </c>
      <c r="H86" s="6">
        <v>188.04944999999998</v>
      </c>
      <c r="I86" s="6">
        <v>8.8540499999999991</v>
      </c>
      <c r="J86" s="10">
        <v>1.140895</v>
      </c>
      <c r="K86" s="16">
        <f t="shared" si="21"/>
        <v>7756.4544325744037</v>
      </c>
      <c r="L86" s="16">
        <f t="shared" si="21"/>
        <v>5755.1236262857055</v>
      </c>
      <c r="M86" s="16">
        <f t="shared" si="21"/>
        <v>3776.4994761605999</v>
      </c>
      <c r="N86" s="16">
        <f t="shared" si="21"/>
        <v>4602.9408838212375</v>
      </c>
      <c r="O86" s="16">
        <f t="shared" si="21"/>
        <v>4938.0775519343733</v>
      </c>
      <c r="P86" s="16">
        <f t="shared" si="21"/>
        <v>6628.6877226817196</v>
      </c>
      <c r="Q86" s="16">
        <f t="shared" si="19"/>
        <v>5127.621717012581</v>
      </c>
      <c r="R86" s="16">
        <f t="shared" si="19"/>
        <v>8155.3081213448677</v>
      </c>
      <c r="S86" s="16">
        <f t="shared" si="19"/>
        <v>6104.9852172057608</v>
      </c>
      <c r="T86" s="16">
        <f t="shared" si="24"/>
        <v>52845.698749021249</v>
      </c>
      <c r="U86" s="16">
        <f t="shared" si="25"/>
        <v>-3.3141270517376977</v>
      </c>
      <c r="V86" s="16">
        <f t="shared" si="14"/>
        <v>52239.620068937526</v>
      </c>
      <c r="W86" s="16">
        <f t="shared" si="12"/>
        <v>1.1601896784163382E-2</v>
      </c>
      <c r="X86" s="17">
        <f t="shared" si="13"/>
        <v>1.3460400899038062E-4</v>
      </c>
      <c r="Y86" s="16">
        <f t="shared" si="20"/>
        <v>4.9344839706451345E-5</v>
      </c>
      <c r="Z86" s="16">
        <f t="shared" si="20"/>
        <v>0.92837465773870909</v>
      </c>
      <c r="AA86" s="16">
        <f t="shared" si="20"/>
        <v>4.9766590473173158E-6</v>
      </c>
      <c r="AB86" s="16">
        <f t="shared" si="20"/>
        <v>9.4472171745684622E-5</v>
      </c>
      <c r="AC86" s="16">
        <f t="shared" si="20"/>
        <v>1.1657191192190729E-3</v>
      </c>
      <c r="AD86" s="16">
        <f t="shared" si="20"/>
        <v>6.6518530927363304E-2</v>
      </c>
      <c r="AE86" s="16">
        <f t="shared" si="18"/>
        <v>3.6009080462707827E-3</v>
      </c>
      <c r="AF86" s="16">
        <f t="shared" si="18"/>
        <v>1.6954380822216617E-4</v>
      </c>
      <c r="AG86" s="16">
        <f t="shared" si="18"/>
        <v>2.1846689716189571E-5</v>
      </c>
      <c r="AH86" s="16">
        <f t="shared" si="22"/>
        <v>52222.785914999993</v>
      </c>
      <c r="AI86" s="16">
        <f t="shared" si="23"/>
        <v>45241.570057917488</v>
      </c>
      <c r="AJ86" s="16">
        <f t="shared" si="26"/>
        <v>-1.3840288940072749</v>
      </c>
      <c r="AK86" s="16">
        <f t="shared" si="15"/>
        <v>52199.557393897907</v>
      </c>
      <c r="AL86" s="16">
        <f t="shared" si="16"/>
        <v>-0.13329590677322109</v>
      </c>
      <c r="AM86" s="16">
        <f t="shared" si="17"/>
        <v>1.7767798762495249E-2</v>
      </c>
      <c r="AN86" s="16">
        <v>1.35</v>
      </c>
      <c r="AO86" s="16">
        <f t="shared" si="27"/>
        <v>-4.6641270517376974</v>
      </c>
      <c r="AP86" s="16">
        <f t="shared" si="28"/>
        <v>-2.7340288940072748</v>
      </c>
    </row>
    <row r="87" spans="1:42" x14ac:dyDescent="0.3">
      <c r="A87" s="2">
        <v>44450</v>
      </c>
      <c r="B87" s="4">
        <v>2.78396</v>
      </c>
      <c r="C87" s="6">
        <v>48278.799999999996</v>
      </c>
      <c r="D87" s="6">
        <v>0.258133</v>
      </c>
      <c r="E87" s="6">
        <v>5.0040800000000001</v>
      </c>
      <c r="F87" s="6">
        <v>61.026869999999995</v>
      </c>
      <c r="G87" s="6">
        <v>3493.165</v>
      </c>
      <c r="H87" s="6">
        <v>190.60434999999998</v>
      </c>
      <c r="I87" s="6">
        <v>9.7967199999999988</v>
      </c>
      <c r="J87" s="10">
        <v>1.15411</v>
      </c>
      <c r="K87" s="16">
        <f t="shared" si="21"/>
        <v>8379.6225664735448</v>
      </c>
      <c r="L87" s="16">
        <f t="shared" si="21"/>
        <v>5730.9657233278822</v>
      </c>
      <c r="M87" s="16">
        <f t="shared" si="21"/>
        <v>3750.8960898815453</v>
      </c>
      <c r="N87" s="16">
        <f t="shared" si="21"/>
        <v>4668.6971821615416</v>
      </c>
      <c r="O87" s="16">
        <f t="shared" si="21"/>
        <v>4950.2262231909417</v>
      </c>
      <c r="P87" s="16">
        <f t="shared" si="21"/>
        <v>6665.6725387859542</v>
      </c>
      <c r="Q87" s="16">
        <f t="shared" si="19"/>
        <v>5197.2872264027728</v>
      </c>
      <c r="R87" s="16">
        <f t="shared" si="19"/>
        <v>9023.5847073985005</v>
      </c>
      <c r="S87" s="16">
        <f t="shared" si="19"/>
        <v>6175.6993316907701</v>
      </c>
      <c r="T87" s="16">
        <f t="shared" si="24"/>
        <v>54542.651589313449</v>
      </c>
      <c r="U87" s="16">
        <f t="shared" si="25"/>
        <v>3.1606670580540284</v>
      </c>
      <c r="V87" s="16">
        <f t="shared" si="14"/>
        <v>52388.202747671457</v>
      </c>
      <c r="W87" s="16">
        <f t="shared" si="12"/>
        <v>4.1124694657286222E-2</v>
      </c>
      <c r="X87" s="17">
        <f t="shared" si="13"/>
        <v>1.691240510655026E-3</v>
      </c>
      <c r="Y87" s="16">
        <f t="shared" si="20"/>
        <v>5.3493875450649925E-5</v>
      </c>
      <c r="Z87" s="16">
        <f t="shared" si="20"/>
        <v>0.9276785995872201</v>
      </c>
      <c r="AA87" s="16">
        <f t="shared" si="20"/>
        <v>4.9600333883039327E-6</v>
      </c>
      <c r="AB87" s="16">
        <f t="shared" ref="AB87:AG139" si="29">E87/$AH87</f>
        <v>9.6153548278383414E-5</v>
      </c>
      <c r="AC87" s="16">
        <f t="shared" si="29"/>
        <v>1.1726331495147215E-3</v>
      </c>
      <c r="AD87" s="16">
        <f t="shared" si="29"/>
        <v>6.7121270937287009E-2</v>
      </c>
      <c r="AE87" s="16">
        <f t="shared" si="18"/>
        <v>3.6624683397937056E-3</v>
      </c>
      <c r="AF87" s="16">
        <f t="shared" si="18"/>
        <v>1.8824427057317312E-4</v>
      </c>
      <c r="AG87" s="16">
        <f t="shared" si="18"/>
        <v>2.2176258493782087E-5</v>
      </c>
      <c r="AH87" s="16">
        <f t="shared" si="22"/>
        <v>52042.593223000003</v>
      </c>
      <c r="AI87" s="16">
        <f t="shared" si="23"/>
        <v>45022.447393808659</v>
      </c>
      <c r="AJ87" s="16">
        <f t="shared" si="26"/>
        <v>-0.48551593588498182</v>
      </c>
      <c r="AK87" s="16">
        <f t="shared" si="15"/>
        <v>52189.430673194816</v>
      </c>
      <c r="AL87" s="16">
        <f t="shared" si="16"/>
        <v>-0.13732633575302086</v>
      </c>
      <c r="AM87" s="16">
        <f t="shared" si="17"/>
        <v>1.8858522491351417E-2</v>
      </c>
      <c r="AN87" s="16">
        <f>AN86</f>
        <v>1.35</v>
      </c>
      <c r="AO87" s="16">
        <f t="shared" si="27"/>
        <v>1.8106670580540283</v>
      </c>
      <c r="AP87" s="16">
        <f t="shared" si="28"/>
        <v>-1.835515935884982</v>
      </c>
    </row>
    <row r="88" spans="1:42" x14ac:dyDescent="0.3">
      <c r="A88" s="2">
        <v>44451</v>
      </c>
      <c r="B88" s="4">
        <v>2.7266949999999999</v>
      </c>
      <c r="C88" s="6">
        <v>48523.717999999993</v>
      </c>
      <c r="D88" s="6">
        <v>0.26429999999999998</v>
      </c>
      <c r="E88" s="6">
        <v>5.1450399999999998</v>
      </c>
      <c r="F88" s="6">
        <v>61.33522</v>
      </c>
      <c r="G88" s="6">
        <v>3586.5509999999999</v>
      </c>
      <c r="H88" s="6">
        <v>192.93899999999999</v>
      </c>
      <c r="I88" s="6">
        <v>9.9993499999999997</v>
      </c>
      <c r="J88" s="10">
        <v>1.1805399999999999</v>
      </c>
      <c r="K88" s="16">
        <f t="shared" si="21"/>
        <v>8207.2569124163365</v>
      </c>
      <c r="L88" s="16">
        <f t="shared" si="21"/>
        <v>5760.0388706104568</v>
      </c>
      <c r="M88" s="16">
        <f t="shared" si="21"/>
        <v>3840.5079418582372</v>
      </c>
      <c r="N88" s="16">
        <f t="shared" ref="N88:S140" si="30">N$2*E88</f>
        <v>4800.2097788421479</v>
      </c>
      <c r="O88" s="16">
        <f t="shared" si="30"/>
        <v>4975.2381934250525</v>
      </c>
      <c r="P88" s="16">
        <f t="shared" si="30"/>
        <v>6843.8721072881763</v>
      </c>
      <c r="Q88" s="16">
        <f t="shared" si="19"/>
        <v>5260.9470884317416</v>
      </c>
      <c r="R88" s="16">
        <f t="shared" si="19"/>
        <v>9210.2235997277876</v>
      </c>
      <c r="S88" s="16">
        <f t="shared" si="19"/>
        <v>6317.1275606607869</v>
      </c>
      <c r="T88" s="16">
        <f t="shared" si="24"/>
        <v>55215.422053260729</v>
      </c>
      <c r="U88" s="16">
        <f t="shared" si="25"/>
        <v>1.225930571702303</v>
      </c>
      <c r="V88" s="16">
        <f t="shared" si="14"/>
        <v>52570.603993193348</v>
      </c>
      <c r="W88" s="16">
        <f t="shared" si="12"/>
        <v>5.0309828291297966E-2</v>
      </c>
      <c r="X88" s="17">
        <f t="shared" si="13"/>
        <v>2.5310788226998852E-3</v>
      </c>
      <c r="Y88" s="16">
        <f t="shared" ref="Y88:AG150" si="31">B88/$AH88</f>
        <v>5.2052197843088106E-5</v>
      </c>
      <c r="Z88" s="16">
        <f t="shared" si="31"/>
        <v>0.92631048555786966</v>
      </c>
      <c r="AA88" s="16">
        <f t="shared" si="31"/>
        <v>5.0454472868906075E-6</v>
      </c>
      <c r="AB88" s="16">
        <f t="shared" si="29"/>
        <v>9.8218040518137172E-5</v>
      </c>
      <c r="AC88" s="16">
        <f t="shared" si="29"/>
        <v>1.1708801337110804E-3</v>
      </c>
      <c r="AD88" s="16">
        <f t="shared" si="29"/>
        <v>6.8466719683105554E-2</v>
      </c>
      <c r="AE88" s="16">
        <f t="shared" si="18"/>
        <v>3.6831765194301437E-3</v>
      </c>
      <c r="AF88" s="16">
        <f t="shared" si="18"/>
        <v>1.9088608902069468E-4</v>
      </c>
      <c r="AG88" s="16">
        <f t="shared" si="18"/>
        <v>2.2536331214778049E-5</v>
      </c>
      <c r="AH88" s="16">
        <f t="shared" si="22"/>
        <v>52383.859144999995</v>
      </c>
      <c r="AI88" s="16">
        <f t="shared" si="23"/>
        <v>45194.373192125953</v>
      </c>
      <c r="AJ88" s="16">
        <f t="shared" si="26"/>
        <v>0.38113958201449194</v>
      </c>
      <c r="AK88" s="16">
        <f t="shared" si="15"/>
        <v>52201.974445569344</v>
      </c>
      <c r="AL88" s="16">
        <f t="shared" si="16"/>
        <v>-0.13424015715631926</v>
      </c>
      <c r="AM88" s="16">
        <f t="shared" si="17"/>
        <v>1.8020419793353292E-2</v>
      </c>
      <c r="AN88" s="16">
        <f>AN89</f>
        <v>1.33</v>
      </c>
      <c r="AO88" s="16">
        <f t="shared" si="27"/>
        <v>-0.10406942829769705</v>
      </c>
      <c r="AP88" s="16">
        <f t="shared" si="28"/>
        <v>-0.94886041798550813</v>
      </c>
    </row>
    <row r="89" spans="1:42" x14ac:dyDescent="0.3">
      <c r="A89" s="2">
        <v>44452</v>
      </c>
      <c r="B89" s="4">
        <v>2.5548999999999999</v>
      </c>
      <c r="C89" s="6">
        <v>47815.394</v>
      </c>
      <c r="D89" s="6">
        <v>0.25020399999999998</v>
      </c>
      <c r="E89" s="6">
        <v>5.05694</v>
      </c>
      <c r="F89" s="6">
        <v>59.335349999999998</v>
      </c>
      <c r="G89" s="6">
        <v>3496.6889999999999</v>
      </c>
      <c r="H89" s="6">
        <v>191.44129999999998</v>
      </c>
      <c r="I89" s="6">
        <v>9.1623999999999999</v>
      </c>
      <c r="J89" s="10">
        <v>1.132085</v>
      </c>
      <c r="K89" s="16">
        <f t="shared" ref="K89:S151" si="32">K$2*B89</f>
        <v>7690.1599502447089</v>
      </c>
      <c r="L89" s="16">
        <f t="shared" si="32"/>
        <v>5675.9568187572531</v>
      </c>
      <c r="M89" s="16">
        <f t="shared" si="32"/>
        <v>3635.6808516257979</v>
      </c>
      <c r="N89" s="16">
        <f t="shared" si="30"/>
        <v>4718.0144059167687</v>
      </c>
      <c r="O89" s="16">
        <f t="shared" si="30"/>
        <v>4813.0177007638213</v>
      </c>
      <c r="P89" s="16">
        <f t="shared" si="30"/>
        <v>6672.397050804906</v>
      </c>
      <c r="Q89" s="16">
        <f t="shared" si="19"/>
        <v>5220.1086863754217</v>
      </c>
      <c r="R89" s="16">
        <f t="shared" si="19"/>
        <v>8439.3238270633465</v>
      </c>
      <c r="S89" s="16">
        <f t="shared" si="19"/>
        <v>6057.8424742157549</v>
      </c>
      <c r="T89" s="16">
        <f t="shared" si="24"/>
        <v>52922.501765767782</v>
      </c>
      <c r="U89" s="16">
        <f t="shared" si="25"/>
        <v>-4.2413686670401649</v>
      </c>
      <c r="V89" s="16">
        <f t="shared" si="14"/>
        <v>52593.307075294928</v>
      </c>
      <c r="W89" s="16">
        <f t="shared" si="12"/>
        <v>6.2592506305329688E-3</v>
      </c>
      <c r="X89" s="17">
        <f t="shared" si="13"/>
        <v>3.9178218455827365E-5</v>
      </c>
      <c r="Y89" s="16">
        <f t="shared" si="31"/>
        <v>4.9531788810321407E-5</v>
      </c>
      <c r="Z89" s="16">
        <f t="shared" si="31"/>
        <v>0.92699596754875313</v>
      </c>
      <c r="AA89" s="16">
        <f t="shared" si="31"/>
        <v>4.8506993179763028E-6</v>
      </c>
      <c r="AB89" s="16">
        <f t="shared" si="29"/>
        <v>9.8038781990084447E-5</v>
      </c>
      <c r="AC89" s="16">
        <f t="shared" si="29"/>
        <v>1.1503330953017748E-3</v>
      </c>
      <c r="AD89" s="16">
        <f t="shared" si="29"/>
        <v>6.7790230961436437E-2</v>
      </c>
      <c r="AE89" s="16">
        <f t="shared" si="18"/>
        <v>3.7114681753389108E-3</v>
      </c>
      <c r="AF89" s="16">
        <f t="shared" si="18"/>
        <v>1.7763124263011815E-4</v>
      </c>
      <c r="AG89" s="16">
        <f t="shared" si="18"/>
        <v>2.1947706421125177E-5</v>
      </c>
      <c r="AH89" s="16">
        <f t="shared" si="22"/>
        <v>51581.016179000006</v>
      </c>
      <c r="AI89" s="16">
        <f t="shared" si="23"/>
        <v>44562.499839288212</v>
      </c>
      <c r="AJ89" s="16">
        <f t="shared" si="26"/>
        <v>-1.4079897621100901</v>
      </c>
      <c r="AK89" s="16">
        <f t="shared" si="15"/>
        <v>52161.912621919706</v>
      </c>
      <c r="AL89" s="16">
        <f t="shared" si="16"/>
        <v>-0.14568892129614963</v>
      </c>
      <c r="AM89" s="16">
        <f t="shared" si="17"/>
        <v>2.122526178843568E-2</v>
      </c>
      <c r="AN89" s="16">
        <v>1.33</v>
      </c>
      <c r="AO89" s="16">
        <f t="shared" si="27"/>
        <v>-5.571368667040165</v>
      </c>
      <c r="AP89" s="16">
        <f t="shared" si="28"/>
        <v>-2.7379897621100904</v>
      </c>
    </row>
    <row r="90" spans="1:42" x14ac:dyDescent="0.3">
      <c r="A90" s="2">
        <v>44453</v>
      </c>
      <c r="B90" s="4">
        <v>2.5548999999999999</v>
      </c>
      <c r="C90" s="6">
        <v>49832.883999999998</v>
      </c>
      <c r="D90" s="6">
        <v>0.25548999999999999</v>
      </c>
      <c r="E90" s="6">
        <v>5.1406349999999996</v>
      </c>
      <c r="F90" s="6">
        <v>60.639229999999998</v>
      </c>
      <c r="G90" s="6">
        <v>3634.125</v>
      </c>
      <c r="H90" s="6">
        <v>193.51164999999997</v>
      </c>
      <c r="I90" s="6">
        <v>9.5147999999999993</v>
      </c>
      <c r="J90" s="10">
        <v>1.158515</v>
      </c>
      <c r="K90" s="16">
        <f t="shared" si="32"/>
        <v>7690.1599502447089</v>
      </c>
      <c r="L90" s="16">
        <f t="shared" si="32"/>
        <v>5915.4442550058084</v>
      </c>
      <c r="M90" s="16">
        <f t="shared" si="32"/>
        <v>3712.491010462963</v>
      </c>
      <c r="N90" s="16">
        <f t="shared" si="30"/>
        <v>4796.1000101958789</v>
      </c>
      <c r="O90" s="16">
        <f t="shared" si="30"/>
        <v>4918.7826034680602</v>
      </c>
      <c r="P90" s="16">
        <f t="shared" si="30"/>
        <v>6934.6530195440255</v>
      </c>
      <c r="Q90" s="16">
        <f t="shared" si="19"/>
        <v>5276.5617715709222</v>
      </c>
      <c r="R90" s="16">
        <f t="shared" si="19"/>
        <v>8763.9132050273201</v>
      </c>
      <c r="S90" s="16">
        <f t="shared" si="19"/>
        <v>6199.2707031857726</v>
      </c>
      <c r="T90" s="16">
        <f t="shared" si="24"/>
        <v>54207.376528705463</v>
      </c>
      <c r="U90" s="16">
        <f t="shared" si="25"/>
        <v>2.398838488590449</v>
      </c>
      <c r="V90" s="16">
        <f t="shared" si="14"/>
        <v>52697.440588418191</v>
      </c>
      <c r="W90" s="16">
        <f t="shared" si="12"/>
        <v>2.8652927417866382E-2</v>
      </c>
      <c r="X90" s="17">
        <f t="shared" si="13"/>
        <v>8.2099024961351905E-4</v>
      </c>
      <c r="Y90" s="16">
        <f t="shared" si="31"/>
        <v>4.7542059148223347E-5</v>
      </c>
      <c r="Z90" s="16">
        <f t="shared" si="31"/>
        <v>0.92729966677934661</v>
      </c>
      <c r="AA90" s="16">
        <f t="shared" si="31"/>
        <v>4.7542059148223345E-6</v>
      </c>
      <c r="AB90" s="16">
        <f t="shared" si="29"/>
        <v>9.5657901768925248E-5</v>
      </c>
      <c r="AC90" s="16">
        <f t="shared" si="29"/>
        <v>1.128386183162832E-3</v>
      </c>
      <c r="AD90" s="16">
        <f t="shared" si="29"/>
        <v>6.7624480684972857E-2</v>
      </c>
      <c r="AE90" s="16">
        <f t="shared" si="18"/>
        <v>3.6009011351404332E-3</v>
      </c>
      <c r="AF90" s="16">
        <f t="shared" si="18"/>
        <v>1.7705318579338349E-4</v>
      </c>
      <c r="AG90" s="16">
        <f t="shared" si="18"/>
        <v>2.1557864751694379E-5</v>
      </c>
      <c r="AH90" s="16">
        <f t="shared" si="22"/>
        <v>53739.784220000009</v>
      </c>
      <c r="AI90" s="16">
        <f t="shared" si="23"/>
        <v>46456.540108535526</v>
      </c>
      <c r="AJ90" s="16">
        <f t="shared" si="26"/>
        <v>4.162455967258051</v>
      </c>
      <c r="AK90" s="16">
        <f t="shared" si="15"/>
        <v>52263.710789537792</v>
      </c>
      <c r="AL90" s="16">
        <f t="shared" si="16"/>
        <v>-0.11111286575856286</v>
      </c>
      <c r="AM90" s="16">
        <f t="shared" si="17"/>
        <v>1.234606893708041E-2</v>
      </c>
      <c r="AN90" s="16">
        <v>1.28</v>
      </c>
      <c r="AO90" s="16">
        <f t="shared" si="27"/>
        <v>1.118838488590449</v>
      </c>
      <c r="AP90" s="16">
        <f t="shared" si="28"/>
        <v>2.8824559672580508</v>
      </c>
    </row>
    <row r="91" spans="1:42" x14ac:dyDescent="0.3">
      <c r="A91" s="2">
        <v>44454</v>
      </c>
      <c r="B91" s="4">
        <v>2.6033549999999996</v>
      </c>
      <c r="C91" s="6">
        <v>50399.366999999998</v>
      </c>
      <c r="D91" s="6">
        <v>0.258133</v>
      </c>
      <c r="E91" s="6">
        <v>5.3432649999999997</v>
      </c>
      <c r="F91" s="6">
        <v>61.916679999999999</v>
      </c>
      <c r="G91" s="6">
        <v>3780.3709999999996</v>
      </c>
      <c r="H91" s="6">
        <v>197.43209999999999</v>
      </c>
      <c r="I91" s="6">
        <v>9.5147999999999993</v>
      </c>
      <c r="J91" s="10">
        <v>1.1717299999999999</v>
      </c>
      <c r="K91" s="16">
        <f t="shared" si="32"/>
        <v>7836.0078113700383</v>
      </c>
      <c r="L91" s="16">
        <f t="shared" si="32"/>
        <v>5982.6889805550754</v>
      </c>
      <c r="M91" s="16">
        <f t="shared" si="32"/>
        <v>3750.8960898815453</v>
      </c>
      <c r="N91" s="16">
        <f t="shared" si="30"/>
        <v>4985.1493679242512</v>
      </c>
      <c r="O91" s="16">
        <f t="shared" si="30"/>
        <v>5022.4036230093743</v>
      </c>
      <c r="P91" s="16">
        <f t="shared" si="30"/>
        <v>7213.720268330524</v>
      </c>
      <c r="Q91" s="16">
        <f t="shared" si="19"/>
        <v>5383.4622946007003</v>
      </c>
      <c r="R91" s="16">
        <f t="shared" si="19"/>
        <v>8763.9132050273201</v>
      </c>
      <c r="S91" s="16">
        <f t="shared" si="19"/>
        <v>6269.984817670781</v>
      </c>
      <c r="T91" s="16">
        <f t="shared" si="24"/>
        <v>55208.226458369609</v>
      </c>
      <c r="U91" s="16">
        <f t="shared" si="25"/>
        <v>1.829497472143975</v>
      </c>
      <c r="V91" s="16">
        <f t="shared" si="14"/>
        <v>52859.42677357635</v>
      </c>
      <c r="W91" s="16">
        <f t="shared" si="12"/>
        <v>4.4434830798569872E-2</v>
      </c>
      <c r="X91" s="17">
        <f t="shared" si="13"/>
        <v>1.9744541880975337E-3</v>
      </c>
      <c r="Y91" s="16">
        <f t="shared" si="31"/>
        <v>4.7804841321657122E-5</v>
      </c>
      <c r="Z91" s="16">
        <f t="shared" si="31"/>
        <v>0.92547260828698452</v>
      </c>
      <c r="AA91" s="16">
        <f t="shared" si="31"/>
        <v>4.7400401039748018E-6</v>
      </c>
      <c r="AB91" s="16">
        <f t="shared" si="29"/>
        <v>9.8117212391150751E-5</v>
      </c>
      <c r="AC91" s="16">
        <f t="shared" si="29"/>
        <v>1.1369625205028978E-3</v>
      </c>
      <c r="AD91" s="16">
        <f t="shared" si="29"/>
        <v>6.9418129986880114E-2</v>
      </c>
      <c r="AE91" s="16">
        <f t="shared" si="18"/>
        <v>3.6254026870332868E-3</v>
      </c>
      <c r="AF91" s="16">
        <f t="shared" si="18"/>
        <v>1.7471820178473671E-4</v>
      </c>
      <c r="AG91" s="16">
        <f t="shared" si="18"/>
        <v>2.1516222997564799E-5</v>
      </c>
      <c r="AH91" s="16">
        <f t="shared" si="22"/>
        <v>54457.978063000002</v>
      </c>
      <c r="AI91" s="16">
        <f t="shared" si="23"/>
        <v>46906.448424352755</v>
      </c>
      <c r="AJ91" s="16">
        <f t="shared" si="26"/>
        <v>0.96379048168319847</v>
      </c>
      <c r="AK91" s="16">
        <f t="shared" si="15"/>
        <v>52405.276420083741</v>
      </c>
      <c r="AL91" s="16">
        <f t="shared" si="16"/>
        <v>-0.10492889974765253</v>
      </c>
      <c r="AM91" s="16">
        <f t="shared" si="17"/>
        <v>1.1010074002252915E-2</v>
      </c>
      <c r="AN91" s="16">
        <v>1.31</v>
      </c>
      <c r="AO91" s="16">
        <f t="shared" si="27"/>
        <v>0.5194974721439749</v>
      </c>
      <c r="AP91" s="16">
        <f t="shared" si="28"/>
        <v>-0.34620951831680158</v>
      </c>
    </row>
    <row r="92" spans="1:42" x14ac:dyDescent="0.3">
      <c r="A92" s="2">
        <v>44455</v>
      </c>
      <c r="B92" s="4">
        <v>2.5548999999999999</v>
      </c>
      <c r="C92" s="6">
        <v>50461.036999999997</v>
      </c>
      <c r="D92" s="6">
        <v>0.25548999999999999</v>
      </c>
      <c r="E92" s="6">
        <v>5.2992149999999993</v>
      </c>
      <c r="F92" s="6">
        <v>61.308789999999995</v>
      </c>
      <c r="G92" s="6">
        <v>3768.9179999999997</v>
      </c>
      <c r="H92" s="6">
        <v>195.71414999999999</v>
      </c>
      <c r="I92" s="6">
        <v>9.4443199999999994</v>
      </c>
      <c r="J92" s="10">
        <v>1.15411</v>
      </c>
      <c r="K92" s="16">
        <f t="shared" si="32"/>
        <v>7690.1599502447089</v>
      </c>
      <c r="L92" s="16">
        <f t="shared" si="32"/>
        <v>5990.0095572089613</v>
      </c>
      <c r="M92" s="16">
        <f t="shared" si="32"/>
        <v>3712.491010462963</v>
      </c>
      <c r="N92" s="16">
        <f t="shared" si="30"/>
        <v>4944.0516814615612</v>
      </c>
      <c r="O92" s="16">
        <f t="shared" si="30"/>
        <v>4973.0943102621277</v>
      </c>
      <c r="P92" s="16">
        <f t="shared" si="30"/>
        <v>7191.8656042689308</v>
      </c>
      <c r="Q92" s="16">
        <f t="shared" si="19"/>
        <v>5336.6182451831573</v>
      </c>
      <c r="R92" s="16">
        <f t="shared" si="19"/>
        <v>8698.9953294345269</v>
      </c>
      <c r="S92" s="16">
        <f t="shared" si="19"/>
        <v>6175.6993316907701</v>
      </c>
      <c r="T92" s="16">
        <f t="shared" si="24"/>
        <v>54712.985020217704</v>
      </c>
      <c r="U92" s="16">
        <f t="shared" si="25"/>
        <v>-0.90109048557795701</v>
      </c>
      <c r="V92" s="16">
        <f t="shared" si="14"/>
        <v>52979.011176585467</v>
      </c>
      <c r="W92" s="16">
        <f t="shared" si="12"/>
        <v>3.2729448985989784E-2</v>
      </c>
      <c r="X92" s="17">
        <f t="shared" si="13"/>
        <v>1.0712168309265078E-3</v>
      </c>
      <c r="Y92" s="16">
        <f t="shared" si="31"/>
        <v>4.6874008725839169E-5</v>
      </c>
      <c r="Z92" s="16">
        <f t="shared" si="31"/>
        <v>0.92579399923789307</v>
      </c>
      <c r="AA92" s="16">
        <f t="shared" si="31"/>
        <v>4.6874008725839166E-6</v>
      </c>
      <c r="AB92" s="16">
        <f t="shared" si="29"/>
        <v>9.722315947790434E-5</v>
      </c>
      <c r="AC92" s="16">
        <f t="shared" si="29"/>
        <v>1.1248145749072922E-3</v>
      </c>
      <c r="AD92" s="16">
        <f t="shared" si="29"/>
        <v>6.9147244596255153E-2</v>
      </c>
      <c r="AE92" s="16">
        <f t="shared" si="18"/>
        <v>3.5907107029121278E-3</v>
      </c>
      <c r="AF92" s="16">
        <f t="shared" si="18"/>
        <v>1.7327219777275719E-4</v>
      </c>
      <c r="AG92" s="16">
        <f t="shared" si="18"/>
        <v>2.1174121183051486E-5</v>
      </c>
      <c r="AH92" s="16">
        <f t="shared" si="22"/>
        <v>54505.685975000008</v>
      </c>
      <c r="AI92" s="16">
        <f t="shared" si="23"/>
        <v>46977.909555681959</v>
      </c>
      <c r="AJ92" s="16">
        <f t="shared" si="26"/>
        <v>0.15223227099263847</v>
      </c>
      <c r="AK92" s="16">
        <f t="shared" si="15"/>
        <v>52540.78671394931</v>
      </c>
      <c r="AL92" s="16">
        <f t="shared" si="16"/>
        <v>-0.10587730991836168</v>
      </c>
      <c r="AM92" s="16">
        <f t="shared" si="17"/>
        <v>1.1210004755548808E-2</v>
      </c>
      <c r="AN92" s="16">
        <v>1.34</v>
      </c>
      <c r="AO92" s="16">
        <f t="shared" si="27"/>
        <v>-2.2410904855779572</v>
      </c>
      <c r="AP92" s="16">
        <f t="shared" si="28"/>
        <v>-1.1877677290073616</v>
      </c>
    </row>
    <row r="93" spans="1:42" x14ac:dyDescent="0.3">
      <c r="A93" s="2">
        <v>44456</v>
      </c>
      <c r="B93" s="4">
        <v>2.51966</v>
      </c>
      <c r="C93" s="6">
        <v>50782.601999999999</v>
      </c>
      <c r="D93" s="6">
        <v>0.25725199999999998</v>
      </c>
      <c r="E93" s="6">
        <v>5.6428050000000001</v>
      </c>
      <c r="F93" s="6">
        <v>60.806619999999995</v>
      </c>
      <c r="G93" s="6">
        <v>3656.1499999999996</v>
      </c>
      <c r="H93" s="6">
        <v>193.11519999999999</v>
      </c>
      <c r="I93" s="6">
        <v>9.1271599999999999</v>
      </c>
      <c r="J93" s="10">
        <v>1.1453</v>
      </c>
      <c r="K93" s="16">
        <f t="shared" si="32"/>
        <v>7584.0887785171963</v>
      </c>
      <c r="L93" s="16">
        <f t="shared" si="32"/>
        <v>6028.1811354756528</v>
      </c>
      <c r="M93" s="16">
        <f t="shared" si="32"/>
        <v>3738.0943967420176</v>
      </c>
      <c r="N93" s="16">
        <f t="shared" si="30"/>
        <v>5264.6136358705417</v>
      </c>
      <c r="O93" s="16">
        <f t="shared" si="30"/>
        <v>4932.3605301665766</v>
      </c>
      <c r="P93" s="16">
        <f t="shared" si="30"/>
        <v>6976.6812196624742</v>
      </c>
      <c r="Q93" s="16">
        <f t="shared" si="19"/>
        <v>5265.7516063207204</v>
      </c>
      <c r="R93" s="16">
        <f t="shared" si="19"/>
        <v>8406.8648892669498</v>
      </c>
      <c r="S93" s="16">
        <f t="shared" si="19"/>
        <v>6128.5565887007642</v>
      </c>
      <c r="T93" s="16">
        <f t="shared" si="24"/>
        <v>54325.192780722893</v>
      </c>
      <c r="U93" s="16">
        <f t="shared" si="25"/>
        <v>-0.71129925743905154</v>
      </c>
      <c r="V93" s="16">
        <f t="shared" si="14"/>
        <v>53065.86160265885</v>
      </c>
      <c r="W93" s="16">
        <f t="shared" si="12"/>
        <v>2.3731475190086143E-2</v>
      </c>
      <c r="X93" s="17">
        <f t="shared" si="13"/>
        <v>5.6318291469767412E-4</v>
      </c>
      <c r="Y93" s="16">
        <f t="shared" si="31"/>
        <v>4.6053684715862535E-5</v>
      </c>
      <c r="Z93" s="16">
        <f t="shared" si="31"/>
        <v>0.92819108195515665</v>
      </c>
      <c r="AA93" s="16">
        <f t="shared" si="31"/>
        <v>4.7019845933677829E-6</v>
      </c>
      <c r="AB93" s="16">
        <f t="shared" si="29"/>
        <v>1.0313771000178305E-4</v>
      </c>
      <c r="AC93" s="16">
        <f t="shared" si="29"/>
        <v>1.1114074542268643E-3</v>
      </c>
      <c r="AD93" s="16">
        <f t="shared" si="29"/>
        <v>6.6826150898891434E-2</v>
      </c>
      <c r="AE93" s="16">
        <f t="shared" si="18"/>
        <v>3.5297089824185548E-3</v>
      </c>
      <c r="AF93" s="16">
        <f t="shared" si="18"/>
        <v>1.6682383694277477E-4</v>
      </c>
      <c r="AG93" s="16">
        <f t="shared" si="18"/>
        <v>2.0933493052664788E-5</v>
      </c>
      <c r="AH93" s="16">
        <f t="shared" si="22"/>
        <v>54711.365997000001</v>
      </c>
      <c r="AI93" s="16">
        <f t="shared" si="23"/>
        <v>47381.036193712091</v>
      </c>
      <c r="AJ93" s="16">
        <f t="shared" si="26"/>
        <v>0.85445865787035835</v>
      </c>
      <c r="AK93" s="16">
        <f t="shared" si="15"/>
        <v>52680.824087049354</v>
      </c>
      <c r="AL93" s="16">
        <f t="shared" si="16"/>
        <v>-0.10060184109079118</v>
      </c>
      <c r="AM93" s="16">
        <f t="shared" si="17"/>
        <v>1.01207304308568E-2</v>
      </c>
      <c r="AN93" s="16">
        <v>1.37</v>
      </c>
      <c r="AO93" s="16">
        <f t="shared" si="27"/>
        <v>-2.0812992574390519</v>
      </c>
      <c r="AP93" s="16">
        <f t="shared" si="28"/>
        <v>-0.51554134212964176</v>
      </c>
    </row>
    <row r="94" spans="1:42" x14ac:dyDescent="0.3">
      <c r="A94" s="2">
        <v>44457</v>
      </c>
      <c r="B94" s="4">
        <v>2.53728</v>
      </c>
      <c r="C94" s="6">
        <v>51623.956999999995</v>
      </c>
      <c r="D94" s="6">
        <v>0.25725199999999998</v>
      </c>
      <c r="E94" s="6">
        <v>5.8454349999999993</v>
      </c>
      <c r="F94" s="6">
        <v>61.19426</v>
      </c>
      <c r="G94" s="6">
        <v>3670.2459999999996</v>
      </c>
      <c r="H94" s="6">
        <v>193.82</v>
      </c>
      <c r="I94" s="6">
        <v>9.4090799999999994</v>
      </c>
      <c r="J94" s="10">
        <v>1.149705</v>
      </c>
      <c r="K94" s="16">
        <f t="shared" si="32"/>
        <v>7637.1243643809521</v>
      </c>
      <c r="L94" s="16">
        <f t="shared" si="32"/>
        <v>6128.0547169679539</v>
      </c>
      <c r="M94" s="16">
        <f t="shared" si="32"/>
        <v>3738.0943967420176</v>
      </c>
      <c r="N94" s="16">
        <f t="shared" si="30"/>
        <v>5453.6629935989131</v>
      </c>
      <c r="O94" s="16">
        <f t="shared" si="30"/>
        <v>4963.804149889459</v>
      </c>
      <c r="P94" s="16">
        <f t="shared" si="30"/>
        <v>7003.5792677382806</v>
      </c>
      <c r="Q94" s="16">
        <f t="shared" si="19"/>
        <v>5284.9696778766356</v>
      </c>
      <c r="R94" s="16">
        <f t="shared" si="19"/>
        <v>8666.5363916381284</v>
      </c>
      <c r="S94" s="16">
        <f t="shared" si="19"/>
        <v>6152.1279601957667</v>
      </c>
      <c r="T94" s="16">
        <f t="shared" si="24"/>
        <v>55027.953919028107</v>
      </c>
      <c r="U94" s="16">
        <f t="shared" si="25"/>
        <v>1.2853234396929998</v>
      </c>
      <c r="V94" s="16">
        <f t="shared" si="14"/>
        <v>53192.448203714928</v>
      </c>
      <c r="W94" s="16">
        <f t="shared" si="12"/>
        <v>3.4506885418840109E-2</v>
      </c>
      <c r="X94" s="17">
        <f t="shared" si="13"/>
        <v>1.1907251413089601E-3</v>
      </c>
      <c r="Y94" s="16">
        <f t="shared" si="31"/>
        <v>4.5660470139225754E-5</v>
      </c>
      <c r="Z94" s="16">
        <f t="shared" si="31"/>
        <v>0.92901616970424006</v>
      </c>
      <c r="AA94" s="16">
        <f t="shared" si="31"/>
        <v>4.6294643335603889E-6</v>
      </c>
      <c r="AB94" s="16">
        <f t="shared" si="29"/>
        <v>1.0519347894922321E-4</v>
      </c>
      <c r="AC94" s="16">
        <f t="shared" si="29"/>
        <v>1.1012417555106323E-3</v>
      </c>
      <c r="AD94" s="16">
        <f t="shared" si="29"/>
        <v>6.60491384027828E-2</v>
      </c>
      <c r="AE94" s="16">
        <f t="shared" si="18"/>
        <v>3.487952580079745E-3</v>
      </c>
      <c r="AF94" s="16">
        <f t="shared" si="18"/>
        <v>1.6932424343296215E-4</v>
      </c>
      <c r="AG94" s="16">
        <f t="shared" si="18"/>
        <v>2.068990053183667E-5</v>
      </c>
      <c r="AH94" s="16">
        <f t="shared" si="22"/>
        <v>55568.416011999994</v>
      </c>
      <c r="AI94" s="16">
        <f t="shared" si="23"/>
        <v>48202.65315670464</v>
      </c>
      <c r="AJ94" s="16">
        <f t="shared" si="26"/>
        <v>1.719199594043612</v>
      </c>
      <c r="AK94" s="16">
        <f t="shared" si="15"/>
        <v>52867.120340271977</v>
      </c>
      <c r="AL94" s="16">
        <f t="shared" si="16"/>
        <v>-8.8230021865105049E-2</v>
      </c>
      <c r="AM94" s="16">
        <f t="shared" si="17"/>
        <v>7.7845367583169152E-3</v>
      </c>
      <c r="AN94" s="16">
        <f>AN93</f>
        <v>1.37</v>
      </c>
      <c r="AO94" s="16">
        <f t="shared" si="27"/>
        <v>-8.4676560307000326E-2</v>
      </c>
      <c r="AP94" s="16">
        <f t="shared" si="28"/>
        <v>0.34919959404361189</v>
      </c>
    </row>
    <row r="95" spans="1:42" x14ac:dyDescent="0.3">
      <c r="A95" s="2">
        <v>44458</v>
      </c>
      <c r="B95" s="4">
        <v>2.4712049999999999</v>
      </c>
      <c r="C95" s="6">
        <v>51076.856</v>
      </c>
      <c r="D95" s="6">
        <v>0.25196599999999997</v>
      </c>
      <c r="E95" s="6">
        <v>5.3212399999999995</v>
      </c>
      <c r="F95" s="6">
        <v>59.855139999999999</v>
      </c>
      <c r="G95" s="6">
        <v>3599.7659999999996</v>
      </c>
      <c r="H95" s="6">
        <v>189.94359999999998</v>
      </c>
      <c r="I95" s="6">
        <v>10.466279999999999</v>
      </c>
      <c r="J95" s="10">
        <v>1.13649</v>
      </c>
      <c r="K95" s="16">
        <f t="shared" si="32"/>
        <v>7438.240917391865</v>
      </c>
      <c r="L95" s="16">
        <f t="shared" si="32"/>
        <v>6063.1107440813375</v>
      </c>
      <c r="M95" s="16">
        <f t="shared" si="32"/>
        <v>3661.2842379048525</v>
      </c>
      <c r="N95" s="16">
        <f t="shared" si="30"/>
        <v>4964.6005246929062</v>
      </c>
      <c r="O95" s="16">
        <f t="shared" si="30"/>
        <v>4855.1807363013222</v>
      </c>
      <c r="P95" s="16">
        <f t="shared" si="30"/>
        <v>6869.0890273592449</v>
      </c>
      <c r="Q95" s="16">
        <f t="shared" si="19"/>
        <v>5179.2702843191028</v>
      </c>
      <c r="R95" s="16">
        <f t="shared" si="19"/>
        <v>9640.3045255300531</v>
      </c>
      <c r="S95" s="16">
        <f t="shared" si="19"/>
        <v>6081.4138457107583</v>
      </c>
      <c r="T95" s="16">
        <f t="shared" si="24"/>
        <v>54752.494843291439</v>
      </c>
      <c r="U95" s="16">
        <f t="shared" si="25"/>
        <v>-0.50183736164402759</v>
      </c>
      <c r="V95" s="16">
        <f t="shared" si="14"/>
        <v>53293.096374010187</v>
      </c>
      <c r="W95" s="16">
        <f t="shared" si="12"/>
        <v>2.7384381253421915E-2</v>
      </c>
      <c r="X95" s="17">
        <f t="shared" si="13"/>
        <v>7.4990433663276563E-4</v>
      </c>
      <c r="Y95" s="16">
        <f t="shared" si="31"/>
        <v>4.497510183172767E-5</v>
      </c>
      <c r="Z95" s="16">
        <f t="shared" si="31"/>
        <v>0.92958164128208332</v>
      </c>
      <c r="AA95" s="16">
        <f t="shared" si="31"/>
        <v>4.5856966573526249E-6</v>
      </c>
      <c r="AB95" s="16">
        <f t="shared" si="29"/>
        <v>9.684478255388062E-5</v>
      </c>
      <c r="AC95" s="16">
        <f t="shared" si="29"/>
        <v>1.0893434646871937E-3</v>
      </c>
      <c r="AD95" s="16">
        <f t="shared" si="29"/>
        <v>6.5514533363436447E-2</v>
      </c>
      <c r="AE95" s="16">
        <f t="shared" si="18"/>
        <v>3.4569097878504405E-3</v>
      </c>
      <c r="AF95" s="16">
        <f t="shared" si="18"/>
        <v>1.9048278422849365E-4</v>
      </c>
      <c r="AG95" s="16">
        <f t="shared" si="18"/>
        <v>2.0683736671275828E-5</v>
      </c>
      <c r="AH95" s="16">
        <f t="shared" si="22"/>
        <v>54946.067920999994</v>
      </c>
      <c r="AI95" s="16">
        <f t="shared" si="23"/>
        <v>47716.669087197224</v>
      </c>
      <c r="AJ95" s="16">
        <f t="shared" si="26"/>
        <v>-1.013327068339366</v>
      </c>
      <c r="AK95" s="16">
        <f t="shared" si="15"/>
        <v>53001.245990641524</v>
      </c>
      <c r="AL95" s="16">
        <f t="shared" si="16"/>
        <v>-9.9706654148798743E-2</v>
      </c>
      <c r="AM95" s="16">
        <f t="shared" si="17"/>
        <v>9.9414168815481659E-3</v>
      </c>
      <c r="AN95" s="16">
        <f>AN96</f>
        <v>1.31</v>
      </c>
      <c r="AO95" s="16">
        <f t="shared" si="27"/>
        <v>-1.8118373616440278</v>
      </c>
      <c r="AP95" s="16">
        <f t="shared" si="28"/>
        <v>-2.3233270683393661</v>
      </c>
    </row>
    <row r="96" spans="1:42" x14ac:dyDescent="0.3">
      <c r="A96" s="2">
        <v>44459</v>
      </c>
      <c r="B96" s="4">
        <v>2.2950049999999997</v>
      </c>
      <c r="C96" s="6">
        <v>47398.680999999997</v>
      </c>
      <c r="D96" s="6">
        <v>0.22994099999999998</v>
      </c>
      <c r="E96" s="6">
        <v>4.6296549999999996</v>
      </c>
      <c r="F96" s="6">
        <v>54.005299999999998</v>
      </c>
      <c r="G96" s="6">
        <v>3284.3679999999999</v>
      </c>
      <c r="H96" s="6">
        <v>173.38079999999999</v>
      </c>
      <c r="I96" s="6">
        <v>11.364899999999999</v>
      </c>
      <c r="J96" s="10">
        <v>1.017555</v>
      </c>
      <c r="K96" s="16">
        <f t="shared" si="32"/>
        <v>6907.8850587542984</v>
      </c>
      <c r="L96" s="16">
        <f t="shared" si="32"/>
        <v>5626.4906365102806</v>
      </c>
      <c r="M96" s="16">
        <f t="shared" si="32"/>
        <v>3341.2419094166662</v>
      </c>
      <c r="N96" s="16">
        <f t="shared" si="30"/>
        <v>4319.366847228679</v>
      </c>
      <c r="O96" s="16">
        <f t="shared" si="30"/>
        <v>4380.6679295741978</v>
      </c>
      <c r="P96" s="16">
        <f t="shared" si="30"/>
        <v>6267.2452016630614</v>
      </c>
      <c r="Q96" s="16">
        <f t="shared" si="19"/>
        <v>4727.6456027550994</v>
      </c>
      <c r="R96" s="16">
        <f t="shared" si="19"/>
        <v>10468.007439338189</v>
      </c>
      <c r="S96" s="16">
        <f t="shared" si="19"/>
        <v>5444.9868153456791</v>
      </c>
      <c r="T96" s="16">
        <f t="shared" si="24"/>
        <v>51483.537440586144</v>
      </c>
      <c r="U96" s="16">
        <f t="shared" si="25"/>
        <v>-6.1560840353153967</v>
      </c>
      <c r="V96" s="16">
        <f t="shared" si="14"/>
        <v>53176.350636369927</v>
      </c>
      <c r="W96" s="16">
        <f t="shared" ref="W96:W159" si="33">(T96-V96)/V96</f>
        <v>-3.1833948278240529E-2</v>
      </c>
      <c r="X96" s="17">
        <f t="shared" ref="X96:X159" si="34">W96^2</f>
        <v>1.0134002629816931E-3</v>
      </c>
      <c r="Y96" s="16">
        <f t="shared" si="31"/>
        <v>4.506197240733477E-5</v>
      </c>
      <c r="Z96" s="16">
        <f t="shared" si="31"/>
        <v>0.9306637917416577</v>
      </c>
      <c r="AA96" s="16">
        <f t="shared" si="31"/>
        <v>4.5148463717137719E-6</v>
      </c>
      <c r="AB96" s="16">
        <f t="shared" si="29"/>
        <v>9.0902366602896062E-5</v>
      </c>
      <c r="AC96" s="16">
        <f t="shared" si="29"/>
        <v>1.0603834581841159E-3</v>
      </c>
      <c r="AD96" s="16">
        <f t="shared" si="29"/>
        <v>6.4487920589076403E-2</v>
      </c>
      <c r="AE96" s="16">
        <f t="shared" si="18"/>
        <v>3.4042979538439475E-3</v>
      </c>
      <c r="AF96" s="16">
        <f t="shared" si="18"/>
        <v>2.2314757929160021E-4</v>
      </c>
      <c r="AG96" s="16">
        <f t="shared" si="18"/>
        <v>1.9979492564480485E-5</v>
      </c>
      <c r="AH96" s="16">
        <f t="shared" si="22"/>
        <v>50929.972155999989</v>
      </c>
      <c r="AI96" s="16">
        <f t="shared" si="23"/>
        <v>44324.688833694367</v>
      </c>
      <c r="AJ96" s="16">
        <f t="shared" si="26"/>
        <v>-7.3738961775951797</v>
      </c>
      <c r="AK96" s="16">
        <f t="shared" si="15"/>
        <v>52867.615420664653</v>
      </c>
      <c r="AL96" s="16">
        <f t="shared" si="16"/>
        <v>-0.16159091948813462</v>
      </c>
      <c r="AM96" s="16">
        <f t="shared" si="17"/>
        <v>2.6111625261020805E-2</v>
      </c>
      <c r="AN96" s="16">
        <v>1.31</v>
      </c>
      <c r="AO96" s="16">
        <f t="shared" si="27"/>
        <v>-7.4660840353153972</v>
      </c>
      <c r="AP96" s="16">
        <f t="shared" si="28"/>
        <v>-8.6838961775951802</v>
      </c>
    </row>
    <row r="97" spans="1:42" x14ac:dyDescent="0.3">
      <c r="A97" s="2">
        <v>44460</v>
      </c>
      <c r="B97" s="4">
        <v>2.1804749999999999</v>
      </c>
      <c r="C97" s="6">
        <v>44665.818999999996</v>
      </c>
      <c r="D97" s="6">
        <v>0.22024999999999997</v>
      </c>
      <c r="E97" s="6">
        <v>4.2684449999999998</v>
      </c>
      <c r="F97" s="6">
        <v>50.146519999999995</v>
      </c>
      <c r="G97" s="6">
        <v>3038.569</v>
      </c>
      <c r="H97" s="6">
        <v>162.94094999999999</v>
      </c>
      <c r="I97" s="6">
        <v>9.4531299999999998</v>
      </c>
      <c r="J97" s="10">
        <v>0.96028999999999998</v>
      </c>
      <c r="K97" s="16">
        <f t="shared" si="32"/>
        <v>6563.1537506398809</v>
      </c>
      <c r="L97" s="16">
        <f t="shared" si="32"/>
        <v>5302.0845110766477</v>
      </c>
      <c r="M97" s="16">
        <f t="shared" si="32"/>
        <v>3200.4232848818642</v>
      </c>
      <c r="N97" s="16">
        <f t="shared" si="30"/>
        <v>3982.3658182346248</v>
      </c>
      <c r="O97" s="16">
        <f t="shared" si="30"/>
        <v>4067.6609877873302</v>
      </c>
      <c r="P97" s="16">
        <f t="shared" si="30"/>
        <v>5798.2104883411748</v>
      </c>
      <c r="Q97" s="16">
        <f t="shared" si="19"/>
        <v>4442.9779178331073</v>
      </c>
      <c r="R97" s="16">
        <f t="shared" si="19"/>
        <v>8707.1100638836251</v>
      </c>
      <c r="S97" s="16">
        <f t="shared" si="19"/>
        <v>5138.5589859106403</v>
      </c>
      <c r="T97" s="16">
        <f t="shared" si="24"/>
        <v>47202.545808588897</v>
      </c>
      <c r="U97" s="16">
        <f t="shared" si="25"/>
        <v>-8.6814267459640782</v>
      </c>
      <c r="V97" s="16">
        <f t="shared" ref="V97:V160" si="35">((T97-V96)*$V$3)+V96</f>
        <v>52790.94387328728</v>
      </c>
      <c r="W97" s="16">
        <f t="shared" si="33"/>
        <v>-0.10585902911893504</v>
      </c>
      <c r="X97" s="17">
        <f t="shared" si="34"/>
        <v>1.1206134046003536E-2</v>
      </c>
      <c r="Y97" s="16">
        <f t="shared" si="31"/>
        <v>4.5488580436491875E-5</v>
      </c>
      <c r="Z97" s="16">
        <f t="shared" si="31"/>
        <v>0.93180829880796012</v>
      </c>
      <c r="AA97" s="16">
        <f t="shared" si="31"/>
        <v>4.5948061046961482E-6</v>
      </c>
      <c r="AB97" s="16">
        <f t="shared" si="29"/>
        <v>8.9047342309011367E-5</v>
      </c>
      <c r="AC97" s="16">
        <f t="shared" si="29"/>
        <v>1.046145453917219E-3</v>
      </c>
      <c r="AD97" s="16">
        <f t="shared" si="29"/>
        <v>6.3389945020388069E-2</v>
      </c>
      <c r="AE97" s="16">
        <f t="shared" si="18"/>
        <v>3.3992375562542105E-3</v>
      </c>
      <c r="AF97" s="16">
        <f t="shared" si="18"/>
        <v>1.972090780135587E-4</v>
      </c>
      <c r="AG97" s="16">
        <f t="shared" si="18"/>
        <v>2.0033354616475208E-5</v>
      </c>
      <c r="AH97" s="16">
        <f t="shared" si="22"/>
        <v>47934.558060000003</v>
      </c>
      <c r="AI97" s="16">
        <f t="shared" si="23"/>
        <v>41813.204238428814</v>
      </c>
      <c r="AJ97" s="16">
        <f t="shared" si="26"/>
        <v>-5.832965130801564</v>
      </c>
      <c r="AK97" s="16">
        <f t="shared" ref="AK97:AK160" si="36">((AH97-AK96)*$AK$3)+AK96</f>
        <v>52549.35365546048</v>
      </c>
      <c r="AL97" s="16">
        <f t="shared" ref="AL97:AL160" si="37">(AI97-AK97)/AK97</f>
        <v>-0.20430602224764102</v>
      </c>
      <c r="AM97" s="16">
        <f t="shared" ref="AM97:AM160" si="38">AL97^2</f>
        <v>4.174095072665359E-2</v>
      </c>
      <c r="AN97" s="16">
        <v>1.33</v>
      </c>
      <c r="AO97" s="16">
        <f t="shared" si="27"/>
        <v>-10.011426745964078</v>
      </c>
      <c r="AP97" s="16">
        <f t="shared" si="28"/>
        <v>-7.1629651308015641</v>
      </c>
    </row>
    <row r="98" spans="1:42" x14ac:dyDescent="0.3">
      <c r="A98" s="2">
        <v>44461</v>
      </c>
      <c r="B98" s="4">
        <v>2.4623949999999999</v>
      </c>
      <c r="C98" s="6">
        <v>47447.135999999999</v>
      </c>
      <c r="D98" s="6">
        <v>0.24403699999999998</v>
      </c>
      <c r="E98" s="6">
        <v>4.6825149999999995</v>
      </c>
      <c r="F98" s="6">
        <v>55.86421</v>
      </c>
      <c r="G98" s="6">
        <v>3352.2049999999999</v>
      </c>
      <c r="H98" s="6">
        <v>175.89165</v>
      </c>
      <c r="I98" s="6">
        <v>10.422229999999999</v>
      </c>
      <c r="J98" s="10">
        <v>1.0924399999999999</v>
      </c>
      <c r="K98" s="16">
        <f t="shared" si="32"/>
        <v>7411.7231244599861</v>
      </c>
      <c r="L98" s="16">
        <f t="shared" si="32"/>
        <v>5632.242518166905</v>
      </c>
      <c r="M98" s="16">
        <f t="shared" si="32"/>
        <v>3546.0689996491055</v>
      </c>
      <c r="N98" s="16">
        <f t="shared" si="30"/>
        <v>4368.6840709839071</v>
      </c>
      <c r="O98" s="16">
        <f t="shared" si="30"/>
        <v>4531.4543786998356</v>
      </c>
      <c r="P98" s="16">
        <f t="shared" si="30"/>
        <v>6396.6920580278829</v>
      </c>
      <c r="Q98" s="16">
        <f t="shared" si="19"/>
        <v>4796.1099826730469</v>
      </c>
      <c r="R98" s="16">
        <f t="shared" si="19"/>
        <v>9599.7308532845564</v>
      </c>
      <c r="S98" s="16">
        <f t="shared" si="19"/>
        <v>5845.7001307607279</v>
      </c>
      <c r="T98" s="16">
        <f t="shared" si="24"/>
        <v>52128.406116705955</v>
      </c>
      <c r="U98" s="16">
        <f t="shared" si="25"/>
        <v>9.9262195389057304</v>
      </c>
      <c r="V98" s="16">
        <f t="shared" si="35"/>
        <v>52748.199501894938</v>
      </c>
      <c r="W98" s="16">
        <f t="shared" si="33"/>
        <v>-1.175003869405471E-2</v>
      </c>
      <c r="X98" s="17">
        <f t="shared" si="34"/>
        <v>1.3806340931178294E-4</v>
      </c>
      <c r="Y98" s="16">
        <f t="shared" si="31"/>
        <v>4.8234965269185538E-5</v>
      </c>
      <c r="Z98" s="16">
        <f t="shared" si="31"/>
        <v>0.92942479053211324</v>
      </c>
      <c r="AA98" s="16">
        <f t="shared" si="31"/>
        <v>4.7803525508280476E-6</v>
      </c>
      <c r="AB98" s="16">
        <f t="shared" si="29"/>
        <v>9.1724093168415424E-5</v>
      </c>
      <c r="AC98" s="16">
        <f t="shared" si="29"/>
        <v>1.0943038095595904E-3</v>
      </c>
      <c r="AD98" s="16">
        <f t="shared" si="29"/>
        <v>6.5665131609749905E-2</v>
      </c>
      <c r="AE98" s="16">
        <f t="shared" si="18"/>
        <v>3.4454779305877971E-3</v>
      </c>
      <c r="AF98" s="16">
        <f t="shared" si="18"/>
        <v>2.0415729486027365E-4</v>
      </c>
      <c r="AG98" s="16">
        <f t="shared" si="18"/>
        <v>2.13994121408909E-5</v>
      </c>
      <c r="AH98" s="16">
        <f t="shared" si="22"/>
        <v>51050.000476999994</v>
      </c>
      <c r="AI98" s="16">
        <f t="shared" si="23"/>
        <v>44319.337284464047</v>
      </c>
      <c r="AJ98" s="16">
        <f t="shared" si="26"/>
        <v>5.8208908840165963</v>
      </c>
      <c r="AK98" s="16">
        <f t="shared" si="36"/>
        <v>52452.621192333994</v>
      </c>
      <c r="AL98" s="16">
        <f t="shared" si="37"/>
        <v>-0.15505962758365707</v>
      </c>
      <c r="AM98" s="16">
        <f t="shared" si="38"/>
        <v>2.4043488106382425E-2</v>
      </c>
      <c r="AN98" s="16">
        <v>1.32</v>
      </c>
      <c r="AO98" s="16">
        <f t="shared" si="27"/>
        <v>8.6062195389057301</v>
      </c>
      <c r="AP98" s="16">
        <f t="shared" si="28"/>
        <v>4.500890884016596</v>
      </c>
    </row>
    <row r="99" spans="1:42" x14ac:dyDescent="0.3">
      <c r="A99" s="2">
        <v>44462</v>
      </c>
      <c r="B99" s="4">
        <v>2.4888249999999998</v>
      </c>
      <c r="C99" s="6">
        <v>47935.21</v>
      </c>
      <c r="D99" s="6">
        <v>0.23963199999999998</v>
      </c>
      <c r="E99" s="6">
        <v>4.6692999999999998</v>
      </c>
      <c r="F99" s="6">
        <v>54.912729999999996</v>
      </c>
      <c r="G99" s="6">
        <v>3362.7769999999996</v>
      </c>
      <c r="H99" s="6">
        <v>175.14279999999999</v>
      </c>
      <c r="I99" s="6">
        <v>10.54557</v>
      </c>
      <c r="J99" s="10">
        <v>1.0704149999999999</v>
      </c>
      <c r="K99" s="16">
        <f t="shared" si="32"/>
        <v>7491.2765032556217</v>
      </c>
      <c r="L99" s="16">
        <f t="shared" si="32"/>
        <v>5690.1796533990891</v>
      </c>
      <c r="M99" s="16">
        <f t="shared" si="32"/>
        <v>3482.0605339514682</v>
      </c>
      <c r="N99" s="16">
        <f t="shared" si="30"/>
        <v>4356.3547650451001</v>
      </c>
      <c r="O99" s="16">
        <f t="shared" si="30"/>
        <v>4454.2745848345803</v>
      </c>
      <c r="P99" s="16">
        <f t="shared" si="30"/>
        <v>6416.8655940847375</v>
      </c>
      <c r="Q99" s="16">
        <f t="shared" si="19"/>
        <v>4775.6907816448875</v>
      </c>
      <c r="R99" s="16">
        <f t="shared" si="19"/>
        <v>9713.3371355719482</v>
      </c>
      <c r="S99" s="16">
        <f t="shared" si="19"/>
        <v>5727.8432732857136</v>
      </c>
      <c r="T99" s="16">
        <f t="shared" si="24"/>
        <v>52107.882825073146</v>
      </c>
      <c r="U99" s="16">
        <f t="shared" si="25"/>
        <v>-3.9378400951084504E-2</v>
      </c>
      <c r="V99" s="16">
        <f t="shared" si="35"/>
        <v>52706.888748551595</v>
      </c>
      <c r="W99" s="16">
        <f t="shared" si="33"/>
        <v>-1.1364850737749349E-2</v>
      </c>
      <c r="X99" s="17">
        <f t="shared" si="34"/>
        <v>1.2915983229132191E-4</v>
      </c>
      <c r="Y99" s="16">
        <f t="shared" si="31"/>
        <v>4.8282582556550609E-5</v>
      </c>
      <c r="Z99" s="16">
        <f t="shared" si="31"/>
        <v>0.92993108562899773</v>
      </c>
      <c r="AA99" s="16">
        <f t="shared" si="31"/>
        <v>4.6488008691616867E-6</v>
      </c>
      <c r="AB99" s="16">
        <f t="shared" si="29"/>
        <v>9.058325222998875E-5</v>
      </c>
      <c r="AC99" s="16">
        <f t="shared" si="29"/>
        <v>1.0652932285839997E-3</v>
      </c>
      <c r="AD99" s="16">
        <f t="shared" si="29"/>
        <v>6.5237032785257928E-2</v>
      </c>
      <c r="AE99" s="16">
        <f t="shared" si="18"/>
        <v>3.39772651760788E-3</v>
      </c>
      <c r="AF99" s="16">
        <f t="shared" si="18"/>
        <v>2.045814206024463E-4</v>
      </c>
      <c r="AG99" s="16">
        <f t="shared" si="18"/>
        <v>2.076578329423327E-5</v>
      </c>
      <c r="AH99" s="16">
        <f t="shared" si="22"/>
        <v>51547.056272000002</v>
      </c>
      <c r="AI99" s="16">
        <f t="shared" si="23"/>
        <v>44796.475777944826</v>
      </c>
      <c r="AJ99" s="16">
        <f t="shared" si="26"/>
        <v>1.070838129639629</v>
      </c>
      <c r="AK99" s="16">
        <f t="shared" si="36"/>
        <v>52394.197649086636</v>
      </c>
      <c r="AL99" s="16">
        <f t="shared" si="37"/>
        <v>-0.14501074951138712</v>
      </c>
      <c r="AM99" s="16">
        <f t="shared" si="38"/>
        <v>2.102811747385426E-2</v>
      </c>
      <c r="AN99" s="16">
        <v>1.41</v>
      </c>
      <c r="AO99" s="16">
        <f t="shared" si="27"/>
        <v>-1.4493784009510844</v>
      </c>
      <c r="AP99" s="16">
        <f t="shared" si="28"/>
        <v>-0.33916187036037093</v>
      </c>
    </row>
    <row r="100" spans="1:42" x14ac:dyDescent="0.3">
      <c r="A100" s="2">
        <v>44463</v>
      </c>
      <c r="B100" s="4">
        <v>2.4491799999999997</v>
      </c>
      <c r="C100" s="6">
        <v>45967.055999999997</v>
      </c>
      <c r="D100" s="6">
        <v>0.22465499999999999</v>
      </c>
      <c r="E100" s="6">
        <v>4.3345199999999995</v>
      </c>
      <c r="F100" s="6">
        <v>51.177289999999999</v>
      </c>
      <c r="G100" s="6">
        <v>3143.4079999999999</v>
      </c>
      <c r="H100" s="6">
        <v>163.55765</v>
      </c>
      <c r="I100" s="6">
        <v>9.82315</v>
      </c>
      <c r="J100" s="10">
        <v>1.01315</v>
      </c>
      <c r="K100" s="16">
        <f t="shared" si="32"/>
        <v>7371.9464350621683</v>
      </c>
      <c r="L100" s="16">
        <f t="shared" si="32"/>
        <v>5456.5486784736413</v>
      </c>
      <c r="M100" s="16">
        <f t="shared" si="32"/>
        <v>3264.4317505795016</v>
      </c>
      <c r="N100" s="16">
        <f t="shared" si="30"/>
        <v>4044.012347928659</v>
      </c>
      <c r="O100" s="16">
        <f t="shared" si="30"/>
        <v>4151.2724311413567</v>
      </c>
      <c r="P100" s="16">
        <f t="shared" si="30"/>
        <v>5998.2647209049901</v>
      </c>
      <c r="Q100" s="16">
        <f t="shared" si="19"/>
        <v>4459.793730444534</v>
      </c>
      <c r="R100" s="16">
        <f t="shared" si="19"/>
        <v>9047.9289107457989</v>
      </c>
      <c r="S100" s="16">
        <f t="shared" si="19"/>
        <v>5421.4154438506757</v>
      </c>
      <c r="T100" s="16">
        <f t="shared" si="24"/>
        <v>49215.614449131324</v>
      </c>
      <c r="U100" s="16">
        <f t="shared" si="25"/>
        <v>-5.710529913885658</v>
      </c>
      <c r="V100" s="16">
        <f t="shared" si="35"/>
        <v>52481.645245363194</v>
      </c>
      <c r="W100" s="16">
        <f t="shared" si="33"/>
        <v>-6.2231867559838484E-2</v>
      </c>
      <c r="X100" s="17">
        <f t="shared" si="34"/>
        <v>3.8728053399852773E-3</v>
      </c>
      <c r="Y100" s="16">
        <f t="shared" si="31"/>
        <v>4.9635770750229497E-5</v>
      </c>
      <c r="Z100" s="16">
        <f t="shared" si="31"/>
        <v>0.93158128585035049</v>
      </c>
      <c r="AA100" s="16">
        <f t="shared" si="31"/>
        <v>4.552921417736879E-6</v>
      </c>
      <c r="AB100" s="16">
        <f t="shared" si="29"/>
        <v>8.7844601471629184E-5</v>
      </c>
      <c r="AC100" s="16">
        <f t="shared" si="29"/>
        <v>1.0371733535542561E-3</v>
      </c>
      <c r="AD100" s="16">
        <f t="shared" si="29"/>
        <v>6.3705190660726205E-2</v>
      </c>
      <c r="AE100" s="16">
        <f t="shared" si="18"/>
        <v>3.3147053380503983E-3</v>
      </c>
      <c r="AF100" s="16">
        <f t="shared" si="18"/>
        <v>1.9907872081476941E-4</v>
      </c>
      <c r="AG100" s="16">
        <f t="shared" si="18"/>
        <v>2.0532782864303571E-5</v>
      </c>
      <c r="AH100" s="16">
        <f t="shared" si="22"/>
        <v>49343.043594999996</v>
      </c>
      <c r="AI100" s="16">
        <f t="shared" si="23"/>
        <v>43022.898246073441</v>
      </c>
      <c r="AJ100" s="16">
        <f t="shared" si="26"/>
        <v>-4.0396979348699578</v>
      </c>
      <c r="AK100" s="16">
        <f t="shared" si="36"/>
        <v>52197.349000435883</v>
      </c>
      <c r="AL100" s="16">
        <f t="shared" si="37"/>
        <v>-0.17576468786347424</v>
      </c>
      <c r="AM100" s="16">
        <f t="shared" si="38"/>
        <v>3.0893225499744527E-2</v>
      </c>
      <c r="AN100" s="16">
        <v>1.47</v>
      </c>
      <c r="AO100" s="16">
        <f t="shared" si="27"/>
        <v>-7.1805299138856578</v>
      </c>
      <c r="AP100" s="16">
        <f t="shared" si="28"/>
        <v>-5.5096979348699575</v>
      </c>
    </row>
    <row r="101" spans="1:42" x14ac:dyDescent="0.3">
      <c r="A101" s="2">
        <v>44464</v>
      </c>
      <c r="B101" s="4">
        <v>2.4888249999999998</v>
      </c>
      <c r="C101" s="6">
        <v>46099.205999999998</v>
      </c>
      <c r="D101" s="6">
        <v>0.22553599999999999</v>
      </c>
      <c r="E101" s="6">
        <v>4.3345199999999995</v>
      </c>
      <c r="F101" s="6">
        <v>51.327059999999996</v>
      </c>
      <c r="G101" s="6">
        <v>3163.6709999999998</v>
      </c>
      <c r="H101" s="6">
        <v>163.29335</v>
      </c>
      <c r="I101" s="6">
        <v>9.6381399999999999</v>
      </c>
      <c r="J101" s="10">
        <v>1.01315</v>
      </c>
      <c r="K101" s="16">
        <f t="shared" si="32"/>
        <v>7491.2765032556217</v>
      </c>
      <c r="L101" s="16">
        <f t="shared" si="32"/>
        <v>5472.2356284462549</v>
      </c>
      <c r="M101" s="16">
        <f t="shared" si="32"/>
        <v>3277.2334437190289</v>
      </c>
      <c r="N101" s="16">
        <f t="shared" si="30"/>
        <v>4044.012347928659</v>
      </c>
      <c r="O101" s="16">
        <f t="shared" si="30"/>
        <v>4163.4211023979242</v>
      </c>
      <c r="P101" s="16">
        <f t="shared" si="30"/>
        <v>6036.9306650139624</v>
      </c>
      <c r="Q101" s="16">
        <f t="shared" si="19"/>
        <v>4452.5869536110658</v>
      </c>
      <c r="R101" s="16">
        <f t="shared" si="19"/>
        <v>8877.519487314712</v>
      </c>
      <c r="S101" s="16">
        <f t="shared" si="19"/>
        <v>5421.4154438506757</v>
      </c>
      <c r="T101" s="16">
        <f t="shared" si="24"/>
        <v>49236.631575537896</v>
      </c>
      <c r="U101" s="16">
        <f t="shared" si="25"/>
        <v>4.2695068064905695E-2</v>
      </c>
      <c r="V101" s="16">
        <f t="shared" si="35"/>
        <v>52272.289524729305</v>
      </c>
      <c r="W101" s="16">
        <f t="shared" si="33"/>
        <v>-5.8073942748485902E-2</v>
      </c>
      <c r="X101" s="17">
        <f t="shared" si="34"/>
        <v>3.3725828263544183E-3</v>
      </c>
      <c r="Y101" s="16">
        <f t="shared" si="31"/>
        <v>5.0284171427480049E-5</v>
      </c>
      <c r="Z101" s="16">
        <f t="shared" si="31"/>
        <v>0.93138745278383051</v>
      </c>
      <c r="AA101" s="16">
        <f t="shared" si="31"/>
        <v>4.5567249151981919E-6</v>
      </c>
      <c r="AB101" s="16">
        <f t="shared" si="29"/>
        <v>8.7574556963965249E-5</v>
      </c>
      <c r="AC101" s="16">
        <f t="shared" si="29"/>
        <v>1.0370109123415884E-3</v>
      </c>
      <c r="AD101" s="16">
        <f t="shared" si="29"/>
        <v>6.3918746759674641E-2</v>
      </c>
      <c r="AE101" s="16">
        <f t="shared" si="18"/>
        <v>3.2991756368436912E-3</v>
      </c>
      <c r="AF101" s="16">
        <f t="shared" si="18"/>
        <v>1.9472879129792274E-4</v>
      </c>
      <c r="AG101" s="16">
        <f t="shared" si="18"/>
        <v>2.0469662704991879E-5</v>
      </c>
      <c r="AH101" s="16">
        <f t="shared" si="22"/>
        <v>49495.197581</v>
      </c>
      <c r="AI101" s="16">
        <f t="shared" si="23"/>
        <v>43139.034300672371</v>
      </c>
      <c r="AJ101" s="16">
        <f t="shared" si="26"/>
        <v>0.26957641616816613</v>
      </c>
      <c r="AK101" s="16">
        <f t="shared" si="36"/>
        <v>52023.01665079486</v>
      </c>
      <c r="AL101" s="16">
        <f t="shared" si="37"/>
        <v>-0.17077022675859668</v>
      </c>
      <c r="AM101" s="16">
        <f t="shared" si="38"/>
        <v>2.9162470347182532E-2</v>
      </c>
      <c r="AN101" s="16">
        <f>AN100</f>
        <v>1.47</v>
      </c>
      <c r="AO101" s="16">
        <f t="shared" si="27"/>
        <v>-1.4273049319350943</v>
      </c>
      <c r="AP101" s="16">
        <f t="shared" si="28"/>
        <v>-1.2004235838318338</v>
      </c>
    </row>
    <row r="102" spans="1:42" x14ac:dyDescent="0.3">
      <c r="A102" s="2">
        <v>44465</v>
      </c>
      <c r="B102" s="4">
        <v>2.383105</v>
      </c>
      <c r="C102" s="6">
        <v>46515.038</v>
      </c>
      <c r="D102" s="6">
        <v>0.22024999999999997</v>
      </c>
      <c r="E102" s="6">
        <v>4.2772549999999994</v>
      </c>
      <c r="F102" s="6">
        <v>50.904179999999997</v>
      </c>
      <c r="G102" s="6">
        <v>3294.0589999999997</v>
      </c>
      <c r="H102" s="6">
        <v>162.50045</v>
      </c>
      <c r="I102" s="6">
        <v>9.7879100000000001</v>
      </c>
      <c r="J102" s="10">
        <v>1.017555</v>
      </c>
      <c r="K102" s="16">
        <f t="shared" si="32"/>
        <v>7173.0629880730821</v>
      </c>
      <c r="L102" s="16">
        <f t="shared" si="32"/>
        <v>5521.5972310267434</v>
      </c>
      <c r="M102" s="16">
        <f t="shared" si="32"/>
        <v>3200.4232848818642</v>
      </c>
      <c r="N102" s="16">
        <f t="shared" si="30"/>
        <v>3990.5853555271619</v>
      </c>
      <c r="O102" s="16">
        <f t="shared" si="30"/>
        <v>4129.1189717911448</v>
      </c>
      <c r="P102" s="16">
        <f t="shared" si="30"/>
        <v>6285.7376097151782</v>
      </c>
      <c r="Q102" s="16">
        <f t="shared" si="19"/>
        <v>4430.9666231106612</v>
      </c>
      <c r="R102" s="16">
        <f t="shared" si="19"/>
        <v>9015.4699729494023</v>
      </c>
      <c r="S102" s="16">
        <f t="shared" si="19"/>
        <v>5444.9868153456791</v>
      </c>
      <c r="T102" s="16">
        <f t="shared" si="24"/>
        <v>49191.948852420916</v>
      </c>
      <c r="U102" s="16">
        <f t="shared" si="25"/>
        <v>-9.0792178434587451E-2</v>
      </c>
      <c r="V102" s="16">
        <f t="shared" si="35"/>
        <v>52073.557868451346</v>
      </c>
      <c r="W102" s="16">
        <f t="shared" si="33"/>
        <v>-5.5337279302289558E-2</v>
      </c>
      <c r="X102" s="17">
        <f t="shared" si="34"/>
        <v>3.0622144805796041E-3</v>
      </c>
      <c r="Y102" s="16">
        <f t="shared" si="31"/>
        <v>4.7623822157683094E-5</v>
      </c>
      <c r="Z102" s="16">
        <f t="shared" si="31"/>
        <v>0.92955362746075865</v>
      </c>
      <c r="AA102" s="16">
        <f t="shared" si="31"/>
        <v>4.4014623066250548E-6</v>
      </c>
      <c r="AB102" s="16">
        <f t="shared" si="29"/>
        <v>8.5476397994658558E-5</v>
      </c>
      <c r="AC102" s="16">
        <f t="shared" si="29"/>
        <v>1.0172659683071825E-3</v>
      </c>
      <c r="AD102" s="16">
        <f t="shared" si="29"/>
        <v>6.5828270257884319E-2</v>
      </c>
      <c r="AE102" s="16">
        <f t="shared" si="18"/>
        <v>3.2473988898279655E-3</v>
      </c>
      <c r="AF102" s="16">
        <f t="shared" si="18"/>
        <v>1.9560098490641745E-4</v>
      </c>
      <c r="AG102" s="16">
        <f t="shared" si="18"/>
        <v>2.0334755856607754E-5</v>
      </c>
      <c r="AH102" s="16">
        <f t="shared" si="22"/>
        <v>50040.187704999997</v>
      </c>
      <c r="AI102" s="16">
        <f t="shared" si="23"/>
        <v>43455.646412626244</v>
      </c>
      <c r="AJ102" s="16">
        <f t="shared" si="26"/>
        <v>0.7312539758812594</v>
      </c>
      <c r="AK102" s="16">
        <f t="shared" si="36"/>
        <v>51895.092202679065</v>
      </c>
      <c r="AL102" s="16">
        <f t="shared" si="37"/>
        <v>-0.16262512372253071</v>
      </c>
      <c r="AM102" s="16">
        <f t="shared" si="38"/>
        <v>2.6446930865768423E-2</v>
      </c>
      <c r="AN102" s="16">
        <f>AN103</f>
        <v>1.48</v>
      </c>
      <c r="AO102" s="16">
        <f t="shared" si="27"/>
        <v>-1.5707921784345875</v>
      </c>
      <c r="AP102" s="16">
        <f t="shared" si="28"/>
        <v>-0.74874602411874058</v>
      </c>
    </row>
    <row r="103" spans="1:42" x14ac:dyDescent="0.3">
      <c r="A103" s="2">
        <v>44466</v>
      </c>
      <c r="B103" s="4">
        <v>2.3126249999999997</v>
      </c>
      <c r="C103" s="6">
        <v>45665.754000000001</v>
      </c>
      <c r="D103" s="6">
        <v>0.21672599999999997</v>
      </c>
      <c r="E103" s="6">
        <v>4.1495099999999994</v>
      </c>
      <c r="F103" s="6">
        <v>49.265519999999995</v>
      </c>
      <c r="G103" s="6">
        <v>3170.7189999999996</v>
      </c>
      <c r="H103" s="6">
        <v>157.39064999999999</v>
      </c>
      <c r="I103" s="6">
        <v>10.07864</v>
      </c>
      <c r="J103" s="10">
        <v>0.99552999999999991</v>
      </c>
      <c r="K103" s="16">
        <f t="shared" si="32"/>
        <v>6960.9206446180551</v>
      </c>
      <c r="L103" s="16">
        <f t="shared" si="32"/>
        <v>5420.7824325360853</v>
      </c>
      <c r="M103" s="16">
        <f t="shared" si="32"/>
        <v>3149.2165123237542</v>
      </c>
      <c r="N103" s="16">
        <f t="shared" si="30"/>
        <v>3871.4020647853622</v>
      </c>
      <c r="O103" s="16">
        <f t="shared" si="30"/>
        <v>3996.1982156898721</v>
      </c>
      <c r="P103" s="16">
        <f t="shared" si="30"/>
        <v>6050.3796890518661</v>
      </c>
      <c r="Q103" s="16">
        <f t="shared" si="19"/>
        <v>4291.6356043302767</v>
      </c>
      <c r="R103" s="16">
        <f t="shared" si="19"/>
        <v>9283.2562097696809</v>
      </c>
      <c r="S103" s="16">
        <f t="shared" si="19"/>
        <v>5327.1299578706639</v>
      </c>
      <c r="T103" s="16">
        <f t="shared" si="24"/>
        <v>48350.921330975616</v>
      </c>
      <c r="U103" s="16">
        <f t="shared" si="25"/>
        <v>-1.7244691729530439</v>
      </c>
      <c r="V103" s="16">
        <f t="shared" si="35"/>
        <v>51833.38776925936</v>
      </c>
      <c r="W103" s="16">
        <f t="shared" si="33"/>
        <v>-6.718577712470257E-2</v>
      </c>
      <c r="X103" s="17">
        <f t="shared" si="34"/>
        <v>4.513928647850207E-3</v>
      </c>
      <c r="Y103" s="16">
        <f t="shared" si="31"/>
        <v>4.7137860067931309E-5</v>
      </c>
      <c r="Z103" s="16">
        <f t="shared" si="31"/>
        <v>0.93079765286139116</v>
      </c>
      <c r="AA103" s="16">
        <f t="shared" si="31"/>
        <v>4.417490886366134E-6</v>
      </c>
      <c r="AB103" s="16">
        <f t="shared" si="29"/>
        <v>8.4578788921888174E-5</v>
      </c>
      <c r="AC103" s="16">
        <f t="shared" si="29"/>
        <v>1.0041710990471308E-3</v>
      </c>
      <c r="AD103" s="16">
        <f t="shared" si="29"/>
        <v>6.4628250813137056E-2</v>
      </c>
      <c r="AE103" s="16">
        <f t="shared" si="18"/>
        <v>3.2080680766232109E-3</v>
      </c>
      <c r="AF103" s="16">
        <f t="shared" si="18"/>
        <v>2.0543128349605113E-4</v>
      </c>
      <c r="AG103" s="16">
        <f t="shared" si="18"/>
        <v>2.0291726429242811E-5</v>
      </c>
      <c r="AH103" s="16">
        <f t="shared" si="22"/>
        <v>49060.882201</v>
      </c>
      <c r="AI103" s="16">
        <f t="shared" si="23"/>
        <v>42711.051604665932</v>
      </c>
      <c r="AJ103" s="16">
        <f t="shared" si="26"/>
        <v>-1.7283088699632785</v>
      </c>
      <c r="AK103" s="16">
        <f t="shared" si="36"/>
        <v>51712.239944506226</v>
      </c>
      <c r="AL103" s="16">
        <f t="shared" si="37"/>
        <v>-0.17406301389186984</v>
      </c>
      <c r="AM103" s="16">
        <f t="shared" si="38"/>
        <v>3.0297932805121275E-2</v>
      </c>
      <c r="AN103" s="16">
        <v>1.48</v>
      </c>
      <c r="AO103" s="16">
        <f t="shared" si="27"/>
        <v>-3.2044691729530439</v>
      </c>
      <c r="AP103" s="16">
        <f t="shared" si="28"/>
        <v>-3.2083088699632785</v>
      </c>
    </row>
    <row r="104" spans="1:42" x14ac:dyDescent="0.3">
      <c r="A104" s="2">
        <v>44467</v>
      </c>
      <c r="B104" s="4">
        <v>2.2024999999999997</v>
      </c>
      <c r="C104" s="6">
        <v>44322.228999999999</v>
      </c>
      <c r="D104" s="6">
        <v>0.21143999999999999</v>
      </c>
      <c r="E104" s="6">
        <v>3.9821199999999997</v>
      </c>
      <c r="F104" s="6">
        <v>48.56953</v>
      </c>
      <c r="G104" s="6">
        <v>3035.0449999999996</v>
      </c>
      <c r="H104" s="6">
        <v>151.7963</v>
      </c>
      <c r="I104" s="6">
        <v>9.6645699999999994</v>
      </c>
      <c r="J104" s="10">
        <v>0.96469499999999997</v>
      </c>
      <c r="K104" s="16">
        <f t="shared" si="32"/>
        <v>6629.4482329695757</v>
      </c>
      <c r="L104" s="16">
        <f t="shared" si="32"/>
        <v>5261.2984411478546</v>
      </c>
      <c r="M104" s="16">
        <f t="shared" si="32"/>
        <v>3072.40635348659</v>
      </c>
      <c r="N104" s="16">
        <f t="shared" si="30"/>
        <v>3715.2308562271419</v>
      </c>
      <c r="O104" s="16">
        <f t="shared" si="30"/>
        <v>3939.7426257328802</v>
      </c>
      <c r="P104" s="16">
        <f t="shared" si="30"/>
        <v>5791.4859763222221</v>
      </c>
      <c r="Q104" s="16">
        <f t="shared" si="19"/>
        <v>4139.0921613552018</v>
      </c>
      <c r="R104" s="16">
        <f t="shared" si="19"/>
        <v>8901.8636906620104</v>
      </c>
      <c r="S104" s="16">
        <f t="shared" si="19"/>
        <v>5162.1303574056437</v>
      </c>
      <c r="T104" s="16">
        <f t="shared" si="24"/>
        <v>46612.698695309125</v>
      </c>
      <c r="U104" s="16">
        <f t="shared" si="25"/>
        <v>-3.6612268966831194</v>
      </c>
      <c r="V104" s="16">
        <f t="shared" si="35"/>
        <v>51496.569119327083</v>
      </c>
      <c r="W104" s="16">
        <f t="shared" si="33"/>
        <v>-9.4838753484744312E-2</v>
      </c>
      <c r="X104" s="17">
        <f t="shared" si="34"/>
        <v>8.9943891625401014E-3</v>
      </c>
      <c r="Y104" s="16">
        <f t="shared" si="31"/>
        <v>4.629564901453692E-5</v>
      </c>
      <c r="Z104" s="16">
        <f t="shared" si="31"/>
        <v>0.93163512250893521</v>
      </c>
      <c r="AA104" s="16">
        <f t="shared" si="31"/>
        <v>4.4443823053955447E-6</v>
      </c>
      <c r="AB104" s="16">
        <f t="shared" si="29"/>
        <v>8.3702533418282749E-5</v>
      </c>
      <c r="AC104" s="16">
        <f t="shared" si="29"/>
        <v>1.0209116520685682E-3</v>
      </c>
      <c r="AD104" s="16">
        <f t="shared" si="29"/>
        <v>6.3795404342031875E-2</v>
      </c>
      <c r="AE104" s="16">
        <f t="shared" si="18"/>
        <v>3.1906961300818847E-3</v>
      </c>
      <c r="AF104" s="16">
        <f t="shared" si="18"/>
        <v>2.0314530787578802E-4</v>
      </c>
      <c r="AG104" s="16">
        <f t="shared" si="18"/>
        <v>2.0277494268367174E-5</v>
      </c>
      <c r="AH104" s="16">
        <f t="shared" si="22"/>
        <v>47574.665155000002</v>
      </c>
      <c r="AI104" s="16">
        <f t="shared" si="23"/>
        <v>41486.303507414479</v>
      </c>
      <c r="AJ104" s="16">
        <f t="shared" si="26"/>
        <v>-2.909436973103972</v>
      </c>
      <c r="AK104" s="16">
        <f t="shared" si="36"/>
        <v>51445.299635505828</v>
      </c>
      <c r="AL104" s="16">
        <f t="shared" si="37"/>
        <v>-0.19358417967533775</v>
      </c>
      <c r="AM104" s="16">
        <f t="shared" si="38"/>
        <v>3.7474834620573452E-2</v>
      </c>
      <c r="AN104" s="16">
        <v>1.54</v>
      </c>
      <c r="AO104" s="16">
        <f t="shared" si="27"/>
        <v>-5.201226896683119</v>
      </c>
      <c r="AP104" s="16">
        <f t="shared" si="28"/>
        <v>-4.449436973103972</v>
      </c>
    </row>
    <row r="105" spans="1:42" x14ac:dyDescent="0.3">
      <c r="A105" s="2">
        <v>44468</v>
      </c>
      <c r="B105" s="4">
        <v>2.2245249999999999</v>
      </c>
      <c r="C105" s="6">
        <v>44754.799999999996</v>
      </c>
      <c r="D105" s="6">
        <v>0.21320199999999997</v>
      </c>
      <c r="E105" s="6">
        <v>4.03498</v>
      </c>
      <c r="F105" s="6">
        <v>48.99241</v>
      </c>
      <c r="G105" s="6">
        <v>3073.8089999999997</v>
      </c>
      <c r="H105" s="6">
        <v>156.15725</v>
      </c>
      <c r="I105" s="6">
        <v>11.162269999999999</v>
      </c>
      <c r="J105" s="10">
        <v>0.99993499999999991</v>
      </c>
      <c r="K105" s="16">
        <f t="shared" si="32"/>
        <v>6695.7427152992723</v>
      </c>
      <c r="L105" s="16">
        <f t="shared" si="32"/>
        <v>5312.6470573915403</v>
      </c>
      <c r="M105" s="16">
        <f t="shared" si="32"/>
        <v>3098.0097397656446</v>
      </c>
      <c r="N105" s="16">
        <f t="shared" si="30"/>
        <v>3764.5480799823699</v>
      </c>
      <c r="O105" s="16">
        <f t="shared" si="30"/>
        <v>3974.0447563396601</v>
      </c>
      <c r="P105" s="16">
        <f t="shared" si="30"/>
        <v>5865.4556085306922</v>
      </c>
      <c r="Q105" s="16">
        <f t="shared" si="19"/>
        <v>4258.0039791074259</v>
      </c>
      <c r="R105" s="16">
        <f t="shared" si="19"/>
        <v>10281.368547008904</v>
      </c>
      <c r="S105" s="16">
        <f t="shared" si="19"/>
        <v>5350.7013293656664</v>
      </c>
      <c r="T105" s="16">
        <f t="shared" si="24"/>
        <v>48600.521812791172</v>
      </c>
      <c r="U105" s="16">
        <f t="shared" si="25"/>
        <v>4.1761259537255366</v>
      </c>
      <c r="V105" s="16">
        <f t="shared" si="35"/>
        <v>51309.727357615091</v>
      </c>
      <c r="W105" s="16">
        <f t="shared" si="33"/>
        <v>-5.2801012290349551E-2</v>
      </c>
      <c r="X105" s="17">
        <f t="shared" si="34"/>
        <v>2.7879468988856442E-3</v>
      </c>
      <c r="Y105" s="16">
        <f t="shared" si="31"/>
        <v>4.629373970033046E-5</v>
      </c>
      <c r="Z105" s="16">
        <f t="shared" si="31"/>
        <v>0.93137504030763851</v>
      </c>
      <c r="AA105" s="16">
        <f t="shared" si="31"/>
        <v>4.436865349497018E-6</v>
      </c>
      <c r="AB105" s="16">
        <f t="shared" si="29"/>
        <v>8.3970426862381594E-5</v>
      </c>
      <c r="AC105" s="16">
        <f t="shared" si="29"/>
        <v>1.019562322667476E-3</v>
      </c>
      <c r="AD105" s="16">
        <f t="shared" si="29"/>
        <v>6.396786448097147E-2</v>
      </c>
      <c r="AE105" s="16">
        <f t="shared" si="18"/>
        <v>3.2497288561915147E-3</v>
      </c>
      <c r="AF105" s="16">
        <f t="shared" si="18"/>
        <v>2.3229373544680671E-4</v>
      </c>
      <c r="AG105" s="16">
        <f t="shared" si="18"/>
        <v>2.080926517222775E-5</v>
      </c>
      <c r="AH105" s="16">
        <f t="shared" si="22"/>
        <v>48052.393571999986</v>
      </c>
      <c r="AI105" s="16">
        <f t="shared" si="23"/>
        <v>41880.68912752928</v>
      </c>
      <c r="AJ105" s="16">
        <f t="shared" si="26"/>
        <v>0.94615038821410624</v>
      </c>
      <c r="AK105" s="16">
        <f t="shared" si="36"/>
        <v>51226.402470118352</v>
      </c>
      <c r="AL105" s="16">
        <f t="shared" si="37"/>
        <v>-0.18243938461305498</v>
      </c>
      <c r="AM105" s="16">
        <f t="shared" si="38"/>
        <v>3.3284129057990199E-2</v>
      </c>
      <c r="AN105" s="16">
        <v>1.55</v>
      </c>
      <c r="AO105" s="16">
        <f t="shared" si="27"/>
        <v>2.6261259537255368</v>
      </c>
      <c r="AP105" s="16">
        <f t="shared" si="28"/>
        <v>-0.6038496117858938</v>
      </c>
    </row>
    <row r="106" spans="1:42" x14ac:dyDescent="0.3">
      <c r="A106" s="2">
        <v>44469</v>
      </c>
      <c r="B106" s="4">
        <v>2.28179</v>
      </c>
      <c r="C106" s="6">
        <v>47153.762999999999</v>
      </c>
      <c r="D106" s="6">
        <v>0.21936899999999998</v>
      </c>
      <c r="E106" s="6">
        <v>4.2332049999999999</v>
      </c>
      <c r="F106" s="6">
        <v>50.569399999999995</v>
      </c>
      <c r="G106" s="6">
        <v>3227.1029999999996</v>
      </c>
      <c r="H106" s="6">
        <v>164.92319999999998</v>
      </c>
      <c r="I106" s="6">
        <v>13.479299999999999</v>
      </c>
      <c r="J106" s="10">
        <v>1.02196</v>
      </c>
      <c r="K106" s="16">
        <f t="shared" si="32"/>
        <v>6868.1083693564815</v>
      </c>
      <c r="L106" s="16">
        <f t="shared" si="32"/>
        <v>5597.4174892277051</v>
      </c>
      <c r="M106" s="16">
        <f t="shared" si="32"/>
        <v>3187.6215917423369</v>
      </c>
      <c r="N106" s="16">
        <f t="shared" si="30"/>
        <v>3949.4876690644728</v>
      </c>
      <c r="O106" s="16">
        <f t="shared" si="30"/>
        <v>4101.9631183941101</v>
      </c>
      <c r="P106" s="16">
        <f t="shared" si="30"/>
        <v>6157.9718813550944</v>
      </c>
      <c r="Q106" s="16">
        <f t="shared" si="19"/>
        <v>4497.0287440841184</v>
      </c>
      <c r="R106" s="16">
        <f t="shared" si="19"/>
        <v>12415.543707122037</v>
      </c>
      <c r="S106" s="16">
        <f t="shared" si="19"/>
        <v>5468.5581868406816</v>
      </c>
      <c r="T106" s="16">
        <f t="shared" si="24"/>
        <v>52243.700757187034</v>
      </c>
      <c r="U106" s="16">
        <f t="shared" si="25"/>
        <v>7.2285056168442248</v>
      </c>
      <c r="V106" s="16">
        <f t="shared" si="35"/>
        <v>51369.98370597457</v>
      </c>
      <c r="W106" s="16">
        <f t="shared" si="33"/>
        <v>1.7008318636294359E-2</v>
      </c>
      <c r="X106" s="17">
        <f t="shared" si="34"/>
        <v>2.8928290283371802E-4</v>
      </c>
      <c r="Y106" s="16">
        <f t="shared" si="31"/>
        <v>4.5078989528864343E-5</v>
      </c>
      <c r="Z106" s="16">
        <f t="shared" si="31"/>
        <v>0.93156863187390204</v>
      </c>
      <c r="AA106" s="16">
        <f t="shared" si="31"/>
        <v>4.3338488002653364E-6</v>
      </c>
      <c r="AB106" s="16">
        <f t="shared" si="29"/>
        <v>8.3631098334437516E-5</v>
      </c>
      <c r="AC106" s="16">
        <f t="shared" si="29"/>
        <v>9.9904787604510156E-4</v>
      </c>
      <c r="AD106" s="16">
        <f t="shared" si="29"/>
        <v>6.3754570905108138E-2</v>
      </c>
      <c r="AE106" s="16">
        <f t="shared" si="18"/>
        <v>3.2582188570669515E-3</v>
      </c>
      <c r="AF106" s="16">
        <f t="shared" si="18"/>
        <v>2.6629673351027971E-4</v>
      </c>
      <c r="AG106" s="16">
        <f t="shared" si="18"/>
        <v>2.0189817704047349E-5</v>
      </c>
      <c r="AH106" s="16">
        <f t="shared" si="22"/>
        <v>50617.594223999993</v>
      </c>
      <c r="AI106" s="16">
        <f t="shared" si="23"/>
        <v>44133.300997745515</v>
      </c>
      <c r="AJ106" s="16">
        <f t="shared" si="26"/>
        <v>5.2389781476025385</v>
      </c>
      <c r="AK106" s="16">
        <f t="shared" si="36"/>
        <v>51187.124518755874</v>
      </c>
      <c r="AL106" s="16">
        <f t="shared" si="37"/>
        <v>-0.13780464496351447</v>
      </c>
      <c r="AM106" s="16">
        <f t="shared" si="38"/>
        <v>1.8990120173520274E-2</v>
      </c>
      <c r="AN106" s="16">
        <v>1.52</v>
      </c>
      <c r="AO106" s="16">
        <f t="shared" si="27"/>
        <v>5.7085056168442243</v>
      </c>
      <c r="AP106" s="16">
        <f t="shared" si="28"/>
        <v>3.7189781476025385</v>
      </c>
    </row>
    <row r="107" spans="1:42" x14ac:dyDescent="0.3">
      <c r="A107" s="2">
        <v>44470</v>
      </c>
      <c r="B107" s="4">
        <v>2.409535</v>
      </c>
      <c r="C107" s="6">
        <v>51404.587999999996</v>
      </c>
      <c r="D107" s="6">
        <v>0.23787</v>
      </c>
      <c r="E107" s="6">
        <v>4.5591749999999998</v>
      </c>
      <c r="F107" s="6">
        <v>55.397279999999995</v>
      </c>
      <c r="G107" s="6">
        <v>3533.6909999999998</v>
      </c>
      <c r="H107" s="6">
        <v>177.16909999999999</v>
      </c>
      <c r="I107" s="6">
        <v>13.673119999999999</v>
      </c>
      <c r="J107" s="10">
        <v>1.114465</v>
      </c>
      <c r="K107" s="16">
        <f t="shared" si="32"/>
        <v>7252.6163668687168</v>
      </c>
      <c r="L107" s="16">
        <f t="shared" si="32"/>
        <v>6102.0143800134174</v>
      </c>
      <c r="M107" s="16">
        <f t="shared" si="32"/>
        <v>3456.4571476724136</v>
      </c>
      <c r="N107" s="16">
        <f t="shared" si="30"/>
        <v>4253.6105488883759</v>
      </c>
      <c r="O107" s="16">
        <f t="shared" si="30"/>
        <v>4493.5791094881824</v>
      </c>
      <c r="P107" s="16">
        <f t="shared" si="30"/>
        <v>6743.0044270038998</v>
      </c>
      <c r="Q107" s="16">
        <f t="shared" si="19"/>
        <v>4830.9427373681428</v>
      </c>
      <c r="R107" s="16">
        <f t="shared" si="19"/>
        <v>12594.067865002224</v>
      </c>
      <c r="S107" s="16">
        <f t="shared" si="19"/>
        <v>5963.556988235744</v>
      </c>
      <c r="T107" s="16">
        <f t="shared" si="24"/>
        <v>55689.849570541119</v>
      </c>
      <c r="U107" s="16">
        <f t="shared" si="25"/>
        <v>6.3878572498599517</v>
      </c>
      <c r="V107" s="16">
        <f t="shared" si="35"/>
        <v>51648.684729494991</v>
      </c>
      <c r="W107" s="16">
        <f t="shared" si="33"/>
        <v>7.8243325308501838E-2</v>
      </c>
      <c r="X107" s="17">
        <f t="shared" si="34"/>
        <v>6.1220179553320439E-3</v>
      </c>
      <c r="Y107" s="16">
        <f t="shared" si="31"/>
        <v>4.3656659448286779E-5</v>
      </c>
      <c r="Z107" s="16">
        <f t="shared" si="31"/>
        <v>0.93136335118414515</v>
      </c>
      <c r="AA107" s="16">
        <f t="shared" si="31"/>
        <v>4.3097981905072874E-6</v>
      </c>
      <c r="AB107" s="16">
        <f t="shared" si="29"/>
        <v>8.2604465318056341E-5</v>
      </c>
      <c r="AC107" s="16">
        <f t="shared" si="29"/>
        <v>1.003704111922586E-3</v>
      </c>
      <c r="AD107" s="16">
        <f t="shared" si="29"/>
        <v>6.402444645231381E-2</v>
      </c>
      <c r="AE107" s="16">
        <f t="shared" si="18"/>
        <v>3.210001541151909E-3</v>
      </c>
      <c r="AF107" s="16">
        <f t="shared" si="18"/>
        <v>2.4773358487656703E-4</v>
      </c>
      <c r="AG107" s="16">
        <f t="shared" si="18"/>
        <v>2.019220263330266E-5</v>
      </c>
      <c r="AH107" s="16">
        <f t="shared" si="22"/>
        <v>55192.839544999988</v>
      </c>
      <c r="AI107" s="16">
        <f t="shared" si="23"/>
        <v>48103.220164310762</v>
      </c>
      <c r="AJ107" s="16">
        <f t="shared" si="26"/>
        <v>8.6134499998766749</v>
      </c>
      <c r="AK107" s="16">
        <f t="shared" si="36"/>
        <v>51445.557746255494</v>
      </c>
      <c r="AL107" s="16">
        <f t="shared" si="37"/>
        <v>-6.4968439032775507E-2</v>
      </c>
      <c r="AM107" s="16">
        <f t="shared" si="38"/>
        <v>4.2208980703554678E-3</v>
      </c>
      <c r="AN107" s="16">
        <v>1.48</v>
      </c>
      <c r="AO107" s="16">
        <f t="shared" si="27"/>
        <v>4.9078572498599513</v>
      </c>
      <c r="AP107" s="16">
        <f t="shared" si="28"/>
        <v>7.1334499998766745</v>
      </c>
    </row>
    <row r="108" spans="1:42" x14ac:dyDescent="0.3">
      <c r="A108" s="2">
        <v>44471</v>
      </c>
      <c r="B108" s="4">
        <v>2.427155</v>
      </c>
      <c r="C108" s="6">
        <v>51298.867999999995</v>
      </c>
      <c r="D108" s="6">
        <v>0.23610799999999998</v>
      </c>
      <c r="E108" s="6">
        <v>4.6472749999999996</v>
      </c>
      <c r="F108" s="6">
        <v>57.379529999999995</v>
      </c>
      <c r="G108" s="6">
        <v>3642.0539999999996</v>
      </c>
      <c r="H108" s="6">
        <v>181.83839999999998</v>
      </c>
      <c r="I108" s="6">
        <v>16.774239999999999</v>
      </c>
      <c r="J108" s="10">
        <v>1.114465</v>
      </c>
      <c r="K108" s="16">
        <f t="shared" si="32"/>
        <v>7305.6519527324735</v>
      </c>
      <c r="L108" s="16">
        <f t="shared" si="32"/>
        <v>6089.4648200353267</v>
      </c>
      <c r="M108" s="16">
        <f t="shared" si="32"/>
        <v>3430.8537613933586</v>
      </c>
      <c r="N108" s="16">
        <f t="shared" si="30"/>
        <v>4335.805921813755</v>
      </c>
      <c r="O108" s="16">
        <f t="shared" si="30"/>
        <v>4654.3703467074638</v>
      </c>
      <c r="P108" s="16">
        <f t="shared" si="30"/>
        <v>6949.7831715866669</v>
      </c>
      <c r="Q108" s="16">
        <f t="shared" si="19"/>
        <v>4958.2624614260794</v>
      </c>
      <c r="R108" s="16">
        <f t="shared" si="19"/>
        <v>15450.454391085203</v>
      </c>
      <c r="S108" s="16">
        <f t="shared" si="19"/>
        <v>5963.556988235744</v>
      </c>
      <c r="T108" s="16">
        <f t="shared" si="24"/>
        <v>59138.203815016066</v>
      </c>
      <c r="U108" s="16">
        <f t="shared" si="25"/>
        <v>6.0079245813803031</v>
      </c>
      <c r="V108" s="16">
        <f t="shared" si="35"/>
        <v>52131.879509206032</v>
      </c>
      <c r="W108" s="16">
        <f t="shared" si="33"/>
        <v>0.13439615781688399</v>
      </c>
      <c r="X108" s="17">
        <f t="shared" si="34"/>
        <v>1.8062327235940787E-2</v>
      </c>
      <c r="Y108" s="16">
        <f t="shared" si="31"/>
        <v>4.3965946706601909E-5</v>
      </c>
      <c r="Z108" s="16">
        <f t="shared" si="31"/>
        <v>0.92923743914047752</v>
      </c>
      <c r="AA108" s="16">
        <f t="shared" si="31"/>
        <v>4.2769051605696226E-6</v>
      </c>
      <c r="AB108" s="16">
        <f t="shared" si="29"/>
        <v>8.4181622097032687E-5</v>
      </c>
      <c r="AC108" s="16">
        <f t="shared" si="29"/>
        <v>1.0393837056264907E-3</v>
      </c>
      <c r="AD108" s="16">
        <f t="shared" si="29"/>
        <v>6.5972857961920969E-2</v>
      </c>
      <c r="AE108" s="16">
        <f t="shared" si="29"/>
        <v>3.2938553176924258E-3</v>
      </c>
      <c r="AF108" s="16">
        <f t="shared" si="29"/>
        <v>3.0385176961658813E-4</v>
      </c>
      <c r="AG108" s="16">
        <f t="shared" si="29"/>
        <v>2.0187630701942436E-5</v>
      </c>
      <c r="AH108" s="16">
        <f t="shared" si="22"/>
        <v>55205.339172999986</v>
      </c>
      <c r="AI108" s="16">
        <f t="shared" si="23"/>
        <v>47909.769649404399</v>
      </c>
      <c r="AJ108" s="16">
        <f t="shared" si="26"/>
        <v>-0.4029679256056703</v>
      </c>
      <c r="AK108" s="16">
        <f t="shared" si="36"/>
        <v>51688.124289916428</v>
      </c>
      <c r="AL108" s="16">
        <f t="shared" si="37"/>
        <v>-7.3099085958689525E-2</v>
      </c>
      <c r="AM108" s="16">
        <f t="shared" si="38"/>
        <v>5.3434763679958801E-3</v>
      </c>
      <c r="AN108" s="16">
        <f>AN107</f>
        <v>1.48</v>
      </c>
      <c r="AO108" s="16">
        <f t="shared" si="27"/>
        <v>4.5279245813803026</v>
      </c>
      <c r="AP108" s="16">
        <f t="shared" si="28"/>
        <v>-1.8829679256056702</v>
      </c>
    </row>
    <row r="109" spans="1:42" x14ac:dyDescent="0.3">
      <c r="A109" s="2">
        <v>44472</v>
      </c>
      <c r="B109" s="4">
        <v>2.409535</v>
      </c>
      <c r="C109" s="6">
        <v>51597.526999999995</v>
      </c>
      <c r="D109" s="6">
        <v>0.23787</v>
      </c>
      <c r="E109" s="6">
        <v>4.9600299999999997</v>
      </c>
      <c r="F109" s="6">
        <v>57.423579999999994</v>
      </c>
      <c r="G109" s="6">
        <v>3659.674</v>
      </c>
      <c r="H109" s="6">
        <v>182.49914999999999</v>
      </c>
      <c r="I109" s="6">
        <v>17.769769999999998</v>
      </c>
      <c r="J109" s="10">
        <v>1.12768</v>
      </c>
      <c r="K109" s="16">
        <f t="shared" si="32"/>
        <v>7252.6163668687168</v>
      </c>
      <c r="L109" s="16">
        <f t="shared" si="32"/>
        <v>6124.917326973431</v>
      </c>
      <c r="M109" s="16">
        <f t="shared" si="32"/>
        <v>3456.4571476724136</v>
      </c>
      <c r="N109" s="16">
        <f t="shared" si="30"/>
        <v>4627.5994956988516</v>
      </c>
      <c r="O109" s="16">
        <f t="shared" si="30"/>
        <v>4657.9434853123366</v>
      </c>
      <c r="P109" s="16">
        <f t="shared" si="30"/>
        <v>6983.405731681426</v>
      </c>
      <c r="Q109" s="16">
        <f t="shared" si="30"/>
        <v>4976.2794035097504</v>
      </c>
      <c r="R109" s="16">
        <f t="shared" si="30"/>
        <v>16367.41938383343</v>
      </c>
      <c r="S109" s="16">
        <f t="shared" si="30"/>
        <v>6034.2711027207524</v>
      </c>
      <c r="T109" s="16">
        <f t="shared" si="24"/>
        <v>60480.909444271121</v>
      </c>
      <c r="U109" s="16">
        <f t="shared" si="25"/>
        <v>2.245062664751865</v>
      </c>
      <c r="V109" s="16">
        <f t="shared" si="35"/>
        <v>52670.52660179088</v>
      </c>
      <c r="W109" s="16">
        <f t="shared" si="33"/>
        <v>0.14828754042141429</v>
      </c>
      <c r="X109" s="17">
        <f t="shared" si="34"/>
        <v>2.1989194644232577E-2</v>
      </c>
      <c r="Y109" s="16">
        <f t="shared" si="31"/>
        <v>4.3396569354421691E-5</v>
      </c>
      <c r="Z109" s="16">
        <f t="shared" si="31"/>
        <v>0.92928953469119369</v>
      </c>
      <c r="AA109" s="16">
        <f t="shared" si="31"/>
        <v>4.2841220203633848E-6</v>
      </c>
      <c r="AB109" s="16">
        <f t="shared" si="29"/>
        <v>8.9331877683873525E-5</v>
      </c>
      <c r="AC109" s="16">
        <f t="shared" si="29"/>
        <v>1.0342187899529088E-3</v>
      </c>
      <c r="AD109" s="16">
        <f t="shared" si="29"/>
        <v>6.5912010639220364E-2</v>
      </c>
      <c r="AE109" s="16">
        <f t="shared" si="29"/>
        <v>3.286873616734352E-3</v>
      </c>
      <c r="AF109" s="16">
        <f t="shared" si="29"/>
        <v>3.2003978203973873E-4</v>
      </c>
      <c r="AG109" s="16">
        <f t="shared" si="29"/>
        <v>2.0309911800241231E-5</v>
      </c>
      <c r="AH109" s="16">
        <f t="shared" si="22"/>
        <v>55523.628614999994</v>
      </c>
      <c r="AI109" s="16">
        <f t="shared" si="23"/>
        <v>48190.923827466831</v>
      </c>
      <c r="AJ109" s="16">
        <f t="shared" si="26"/>
        <v>0.58512580929736246</v>
      </c>
      <c r="AK109" s="16">
        <f t="shared" si="36"/>
        <v>51935.576181857301</v>
      </c>
      <c r="AL109" s="16">
        <f t="shared" si="37"/>
        <v>-7.2101873699797175E-2</v>
      </c>
      <c r="AM109" s="16">
        <f t="shared" si="38"/>
        <v>5.198680191021504E-3</v>
      </c>
      <c r="AN109" s="16">
        <f>AN110</f>
        <v>1.49</v>
      </c>
      <c r="AO109" s="16">
        <f t="shared" si="27"/>
        <v>0.75506266475186501</v>
      </c>
      <c r="AP109" s="16">
        <f t="shared" si="28"/>
        <v>-0.90487419070263753</v>
      </c>
    </row>
    <row r="110" spans="1:42" x14ac:dyDescent="0.3">
      <c r="A110" s="2">
        <v>44473</v>
      </c>
      <c r="B110" s="4">
        <v>2.3566750000000001</v>
      </c>
      <c r="C110" s="6">
        <v>52877.619999999995</v>
      </c>
      <c r="D110" s="6">
        <v>0.25989499999999999</v>
      </c>
      <c r="E110" s="6">
        <v>4.9380049999999995</v>
      </c>
      <c r="F110" s="6">
        <v>56.560199999999995</v>
      </c>
      <c r="G110" s="6">
        <v>3639.4109999999996</v>
      </c>
      <c r="H110" s="6">
        <v>180.20855</v>
      </c>
      <c r="I110" s="6">
        <v>17.840249999999997</v>
      </c>
      <c r="J110" s="10">
        <v>1.11887</v>
      </c>
      <c r="K110" s="16">
        <f t="shared" si="32"/>
        <v>7093.5096092774475</v>
      </c>
      <c r="L110" s="16">
        <f t="shared" si="32"/>
        <v>6276.871582374808</v>
      </c>
      <c r="M110" s="16">
        <f t="shared" si="32"/>
        <v>3776.4994761605999</v>
      </c>
      <c r="N110" s="16">
        <f t="shared" si="30"/>
        <v>4607.0506524675066</v>
      </c>
      <c r="O110" s="16">
        <f t="shared" si="30"/>
        <v>4587.909968656827</v>
      </c>
      <c r="P110" s="16">
        <f t="shared" si="30"/>
        <v>6944.7397875724528</v>
      </c>
      <c r="Q110" s="16">
        <f t="shared" si="30"/>
        <v>4913.8206709530268</v>
      </c>
      <c r="R110" s="16">
        <f t="shared" si="30"/>
        <v>16432.337259426226</v>
      </c>
      <c r="S110" s="16">
        <f t="shared" si="30"/>
        <v>5987.1283597307465</v>
      </c>
      <c r="T110" s="16">
        <f t="shared" si="24"/>
        <v>60619.867366619641</v>
      </c>
      <c r="U110" s="16">
        <f t="shared" si="25"/>
        <v>0.22949148138367176</v>
      </c>
      <c r="V110" s="16">
        <f t="shared" si="35"/>
        <v>53183.387296295958</v>
      </c>
      <c r="W110" s="16">
        <f t="shared" si="33"/>
        <v>0.13982712362590732</v>
      </c>
      <c r="X110" s="17">
        <f t="shared" si="34"/>
        <v>1.9551624501494769E-2</v>
      </c>
      <c r="Y110" s="16">
        <f t="shared" si="31"/>
        <v>4.1505142487154152E-5</v>
      </c>
      <c r="Z110" s="16">
        <f t="shared" si="31"/>
        <v>0.93126678582392231</v>
      </c>
      <c r="AA110" s="16">
        <f t="shared" si="31"/>
        <v>4.5772026294244763E-6</v>
      </c>
      <c r="AB110" s="16">
        <f t="shared" si="29"/>
        <v>8.6966849959065051E-5</v>
      </c>
      <c r="AC110" s="16">
        <f t="shared" si="29"/>
        <v>9.961234196916996E-4</v>
      </c>
      <c r="AD110" s="16">
        <f t="shared" si="29"/>
        <v>6.409635275305936E-2</v>
      </c>
      <c r="AE110" s="16">
        <f t="shared" si="29"/>
        <v>3.1737857554195821E-3</v>
      </c>
      <c r="AF110" s="16">
        <f t="shared" si="29"/>
        <v>3.1419780761303607E-4</v>
      </c>
      <c r="AG110" s="16">
        <f t="shared" si="29"/>
        <v>1.970524521820029E-5</v>
      </c>
      <c r="AH110" s="16">
        <f t="shared" si="22"/>
        <v>56780.313445000007</v>
      </c>
      <c r="AI110" s="16">
        <f t="shared" si="23"/>
        <v>49477.078630818454</v>
      </c>
      <c r="AJ110" s="16">
        <f t="shared" si="26"/>
        <v>2.6338803376203161</v>
      </c>
      <c r="AK110" s="16">
        <f t="shared" si="36"/>
        <v>52248.139876253605</v>
      </c>
      <c r="AL110" s="16">
        <f t="shared" si="37"/>
        <v>-5.3036553109799364E-2</v>
      </c>
      <c r="AM110" s="16">
        <f t="shared" si="38"/>
        <v>2.8128759657685687E-3</v>
      </c>
      <c r="AN110" s="16">
        <v>1.49</v>
      </c>
      <c r="AO110" s="16">
        <f t="shared" si="27"/>
        <v>-1.2605085186163283</v>
      </c>
      <c r="AP110" s="16">
        <f t="shared" si="28"/>
        <v>1.1438803376203162</v>
      </c>
    </row>
    <row r="111" spans="1:42" x14ac:dyDescent="0.3">
      <c r="A111" s="2">
        <v>44474</v>
      </c>
      <c r="B111" s="4">
        <v>2.3610799999999998</v>
      </c>
      <c r="C111" s="6">
        <v>54327.745999999999</v>
      </c>
      <c r="D111" s="6">
        <v>0.26606199999999997</v>
      </c>
      <c r="E111" s="6">
        <v>4.9996749999999999</v>
      </c>
      <c r="F111" s="6">
        <v>57.502869999999994</v>
      </c>
      <c r="G111" s="6">
        <v>3709.8909999999996</v>
      </c>
      <c r="H111" s="6">
        <v>183.64444999999998</v>
      </c>
      <c r="I111" s="6">
        <v>16.457079999999998</v>
      </c>
      <c r="J111" s="10">
        <v>1.1453</v>
      </c>
      <c r="K111" s="16">
        <f t="shared" si="32"/>
        <v>7106.7685057433855</v>
      </c>
      <c r="L111" s="16">
        <f t="shared" si="32"/>
        <v>6449.0097134076132</v>
      </c>
      <c r="M111" s="16">
        <f t="shared" si="32"/>
        <v>3866.1113281372918</v>
      </c>
      <c r="N111" s="16">
        <f t="shared" si="30"/>
        <v>4664.5874135152726</v>
      </c>
      <c r="O111" s="16">
        <f t="shared" si="30"/>
        <v>4664.3751348011074</v>
      </c>
      <c r="P111" s="16">
        <f t="shared" si="30"/>
        <v>7079.2300279514884</v>
      </c>
      <c r="Q111" s="16">
        <f t="shared" si="30"/>
        <v>5007.5087697881117</v>
      </c>
      <c r="R111" s="16">
        <f t="shared" si="30"/>
        <v>15158.323950917624</v>
      </c>
      <c r="S111" s="16">
        <f t="shared" si="30"/>
        <v>6128.5565887007642</v>
      </c>
      <c r="T111" s="16">
        <f t="shared" si="24"/>
        <v>60124.471432962651</v>
      </c>
      <c r="U111" s="16">
        <f t="shared" si="25"/>
        <v>-0.82057464281888992</v>
      </c>
      <c r="V111" s="16">
        <f t="shared" si="35"/>
        <v>53631.199176080903</v>
      </c>
      <c r="W111" s="16">
        <f t="shared" si="33"/>
        <v>0.12107266584815983</v>
      </c>
      <c r="X111" s="17">
        <f t="shared" si="34"/>
        <v>1.4658590415580168E-2</v>
      </c>
      <c r="Y111" s="16">
        <f t="shared" si="31"/>
        <v>4.0496011467745149E-5</v>
      </c>
      <c r="Z111" s="16">
        <f t="shared" si="31"/>
        <v>0.93180113551118371</v>
      </c>
      <c r="AA111" s="16">
        <f t="shared" si="31"/>
        <v>4.5633565161414304E-6</v>
      </c>
      <c r="AB111" s="16">
        <f t="shared" si="29"/>
        <v>8.5751815328154383E-5</v>
      </c>
      <c r="AC111" s="16">
        <f t="shared" si="29"/>
        <v>9.8625920466407688E-4</v>
      </c>
      <c r="AD111" s="16">
        <f t="shared" si="29"/>
        <v>6.3630113541296579E-2</v>
      </c>
      <c r="AE111" s="16">
        <f t="shared" si="29"/>
        <v>3.1497737277804013E-3</v>
      </c>
      <c r="AF111" s="16">
        <f t="shared" si="29"/>
        <v>2.8226324411099974E-4</v>
      </c>
      <c r="AG111" s="16">
        <f t="shared" si="29"/>
        <v>1.964358765226444E-5</v>
      </c>
      <c r="AH111" s="16">
        <f t="shared" si="22"/>
        <v>58304.013516999992</v>
      </c>
      <c r="AI111" s="16">
        <f t="shared" si="23"/>
        <v>50859.356542603942</v>
      </c>
      <c r="AJ111" s="16">
        <f t="shared" si="26"/>
        <v>2.7554604005599028</v>
      </c>
      <c r="AK111" s="16">
        <f t="shared" si="36"/>
        <v>52638.841401463047</v>
      </c>
      <c r="AL111" s="16">
        <f t="shared" si="37"/>
        <v>-3.3805547604808146E-2</v>
      </c>
      <c r="AM111" s="16">
        <f t="shared" si="38"/>
        <v>1.1428150488609497E-3</v>
      </c>
      <c r="AN111" s="16">
        <v>1.54</v>
      </c>
      <c r="AO111" s="16">
        <f t="shared" si="27"/>
        <v>-2.3605746428188898</v>
      </c>
      <c r="AP111" s="16">
        <f t="shared" si="28"/>
        <v>1.2154604005599028</v>
      </c>
    </row>
    <row r="112" spans="1:42" x14ac:dyDescent="0.3">
      <c r="A112" s="2">
        <v>44475</v>
      </c>
      <c r="B112" s="4">
        <v>2.3610799999999998</v>
      </c>
      <c r="C112" s="6">
        <v>59027</v>
      </c>
      <c r="D112" s="6">
        <v>0.27046699999999996</v>
      </c>
      <c r="E112" s="6">
        <v>5.07456</v>
      </c>
      <c r="F112" s="6">
        <v>58.621739999999996</v>
      </c>
      <c r="G112" s="6">
        <v>3812.9679999999998</v>
      </c>
      <c r="H112" s="6">
        <v>190.34004999999999</v>
      </c>
      <c r="I112" s="6">
        <v>15.36464</v>
      </c>
      <c r="J112" s="10">
        <v>1.15411</v>
      </c>
      <c r="K112" s="16">
        <f t="shared" si="32"/>
        <v>7106.7685057433855</v>
      </c>
      <c r="L112" s="16">
        <f t="shared" si="32"/>
        <v>7006.8376544337243</v>
      </c>
      <c r="M112" s="16">
        <f t="shared" si="32"/>
        <v>3930.1197938349292</v>
      </c>
      <c r="N112" s="16">
        <f t="shared" si="30"/>
        <v>4734.4534805018448</v>
      </c>
      <c r="O112" s="16">
        <f t="shared" si="30"/>
        <v>4755.13285536488</v>
      </c>
      <c r="P112" s="16">
        <f t="shared" si="30"/>
        <v>7275.9220045058282</v>
      </c>
      <c r="Q112" s="16">
        <f t="shared" si="30"/>
        <v>5190.0804495693046</v>
      </c>
      <c r="R112" s="16">
        <f t="shared" si="30"/>
        <v>14152.096879229304</v>
      </c>
      <c r="S112" s="16">
        <f t="shared" si="30"/>
        <v>6175.6993316907701</v>
      </c>
      <c r="T112" s="16">
        <f t="shared" si="24"/>
        <v>60327.110954873962</v>
      </c>
      <c r="U112" s="16">
        <f t="shared" si="25"/>
        <v>0.33646666829498079</v>
      </c>
      <c r="V112" s="16">
        <f t="shared" si="35"/>
        <v>54063.193484390133</v>
      </c>
      <c r="W112" s="16">
        <f t="shared" si="33"/>
        <v>0.11586288317008935</v>
      </c>
      <c r="X112" s="17">
        <f t="shared" si="34"/>
        <v>1.3424207696485772E-2</v>
      </c>
      <c r="Y112" s="16">
        <f t="shared" si="31"/>
        <v>3.7410267529896486E-5</v>
      </c>
      <c r="Z112" s="16">
        <f t="shared" si="31"/>
        <v>0.93525668824741215</v>
      </c>
      <c r="AA112" s="16">
        <f t="shared" si="31"/>
        <v>4.2854298998799324E-6</v>
      </c>
      <c r="AB112" s="16">
        <f t="shared" si="29"/>
        <v>8.0404157079180512E-5</v>
      </c>
      <c r="AC112" s="16">
        <f t="shared" si="29"/>
        <v>9.2883552292511644E-4</v>
      </c>
      <c r="AD112" s="16">
        <f t="shared" si="29"/>
        <v>6.0414790249773129E-2</v>
      </c>
      <c r="AE112" s="16">
        <f t="shared" si="29"/>
        <v>3.0158538432216923E-3</v>
      </c>
      <c r="AF112" s="16">
        <f t="shared" si="29"/>
        <v>2.4344592004529652E-4</v>
      </c>
      <c r="AG112" s="16">
        <f t="shared" si="29"/>
        <v>1.8286362113494176E-5</v>
      </c>
      <c r="AH112" s="16">
        <f t="shared" si="22"/>
        <v>63113.15464700001</v>
      </c>
      <c r="AI112" s="16">
        <f t="shared" si="23"/>
        <v>55436.388945921753</v>
      </c>
      <c r="AJ112" s="16">
        <f t="shared" si="26"/>
        <v>8.6172109934703034</v>
      </c>
      <c r="AK112" s="16">
        <f t="shared" si="36"/>
        <v>53314.603546336402</v>
      </c>
      <c r="AL112" s="16">
        <f t="shared" si="37"/>
        <v>3.9797452451114643E-2</v>
      </c>
      <c r="AM112" s="16">
        <f t="shared" si="38"/>
        <v>1.583837221598731E-3</v>
      </c>
      <c r="AN112" s="16">
        <v>1.53</v>
      </c>
      <c r="AO112" s="16">
        <f t="shared" si="27"/>
        <v>-1.1935333317050192</v>
      </c>
      <c r="AP112" s="16">
        <f t="shared" si="28"/>
        <v>7.0872109934703031</v>
      </c>
    </row>
    <row r="113" spans="1:42" x14ac:dyDescent="0.3">
      <c r="A113" s="2">
        <v>44476</v>
      </c>
      <c r="B113" s="4">
        <v>2.4403699999999997</v>
      </c>
      <c r="C113" s="6">
        <v>57705.5</v>
      </c>
      <c r="D113" s="6">
        <v>0.25989499999999999</v>
      </c>
      <c r="E113" s="6">
        <v>5.0613449999999993</v>
      </c>
      <c r="F113" s="6">
        <v>58.198859999999996</v>
      </c>
      <c r="G113" s="6">
        <v>3842.0409999999997</v>
      </c>
      <c r="H113" s="6">
        <v>191.22104999999999</v>
      </c>
      <c r="I113" s="6">
        <v>15.981339999999999</v>
      </c>
      <c r="J113" s="10">
        <v>1.1453</v>
      </c>
      <c r="K113" s="16">
        <f t="shared" si="32"/>
        <v>7345.4286421302904</v>
      </c>
      <c r="L113" s="16">
        <f t="shared" si="32"/>
        <v>6849.9681547075961</v>
      </c>
      <c r="M113" s="16">
        <f t="shared" si="32"/>
        <v>3776.4994761605999</v>
      </c>
      <c r="N113" s="16">
        <f t="shared" si="30"/>
        <v>4722.1241745630377</v>
      </c>
      <c r="O113" s="16">
        <f t="shared" si="30"/>
        <v>4720.8307247580997</v>
      </c>
      <c r="P113" s="16">
        <f t="shared" si="30"/>
        <v>7331.3992286621806</v>
      </c>
      <c r="Q113" s="16">
        <f t="shared" si="30"/>
        <v>5214.1030390141987</v>
      </c>
      <c r="R113" s="16">
        <f t="shared" si="30"/>
        <v>14720.12829066626</v>
      </c>
      <c r="S113" s="16">
        <f t="shared" si="30"/>
        <v>6128.5565887007642</v>
      </c>
      <c r="T113" s="16">
        <f t="shared" si="24"/>
        <v>60809.038319363026</v>
      </c>
      <c r="U113" s="16">
        <f t="shared" si="25"/>
        <v>0.7956830557822907</v>
      </c>
      <c r="V113" s="16">
        <f t="shared" si="35"/>
        <v>54498.409280194835</v>
      </c>
      <c r="W113" s="16">
        <f t="shared" si="33"/>
        <v>0.1157947382780129</v>
      </c>
      <c r="X113" s="17">
        <f t="shared" si="34"/>
        <v>1.3408421412873506E-2</v>
      </c>
      <c r="Y113" s="16">
        <f t="shared" si="31"/>
        <v>3.9474231734546193E-5</v>
      </c>
      <c r="Z113" s="16">
        <f t="shared" si="31"/>
        <v>0.93341594895768087</v>
      </c>
      <c r="AA113" s="16">
        <f t="shared" si="31"/>
        <v>4.2039344266032957E-6</v>
      </c>
      <c r="AB113" s="16">
        <f t="shared" si="29"/>
        <v>8.1869841629952307E-5</v>
      </c>
      <c r="AC113" s="16">
        <f t="shared" si="29"/>
        <v>9.4139629905563968E-4</v>
      </c>
      <c r="AD113" s="16">
        <f t="shared" si="29"/>
        <v>6.2146976387854137E-2</v>
      </c>
      <c r="AE113" s="16">
        <f t="shared" si="29"/>
        <v>3.0930981942177806E-3</v>
      </c>
      <c r="AF113" s="16">
        <f t="shared" si="29"/>
        <v>2.5850634067316539E-4</v>
      </c>
      <c r="AG113" s="16">
        <f t="shared" si="29"/>
        <v>1.8525812727404354E-5</v>
      </c>
      <c r="AH113" s="16">
        <f t="shared" si="22"/>
        <v>61821.849159999991</v>
      </c>
      <c r="AI113" s="16">
        <f t="shared" si="23"/>
        <v>54102.656191852642</v>
      </c>
      <c r="AJ113" s="16">
        <f t="shared" si="26"/>
        <v>-2.4352935843928654</v>
      </c>
      <c r="AK113" s="16">
        <f t="shared" si="36"/>
        <v>53863.458102056633</v>
      </c>
      <c r="AL113" s="16">
        <f t="shared" si="37"/>
        <v>4.4408231150475678E-3</v>
      </c>
      <c r="AM113" s="16">
        <f t="shared" si="38"/>
        <v>1.9720909939140785E-5</v>
      </c>
      <c r="AN113" s="16">
        <v>1.58</v>
      </c>
      <c r="AO113" s="16">
        <f t="shared" si="27"/>
        <v>-0.78431694421770937</v>
      </c>
      <c r="AP113" s="16">
        <f t="shared" si="28"/>
        <v>-4.0152935843928654</v>
      </c>
    </row>
    <row r="114" spans="1:42" x14ac:dyDescent="0.3">
      <c r="A114" s="2">
        <v>44477</v>
      </c>
      <c r="B114" s="4">
        <v>2.409535</v>
      </c>
      <c r="C114" s="6">
        <v>58102.830999999998</v>
      </c>
      <c r="D114" s="6">
        <v>0.26253799999999999</v>
      </c>
      <c r="E114" s="6">
        <v>5.0040800000000001</v>
      </c>
      <c r="F114" s="6">
        <v>57.714309999999998</v>
      </c>
      <c r="G114" s="6">
        <v>3836.7549999999997</v>
      </c>
      <c r="H114" s="6">
        <v>189.45904999999999</v>
      </c>
      <c r="I114" s="6">
        <v>15.082719999999998</v>
      </c>
      <c r="J114" s="10">
        <v>1.140895</v>
      </c>
      <c r="K114" s="16">
        <f t="shared" si="32"/>
        <v>7252.6163668687168</v>
      </c>
      <c r="L114" s="16">
        <f t="shared" si="32"/>
        <v>6897.1335842919189</v>
      </c>
      <c r="M114" s="16">
        <f t="shared" si="32"/>
        <v>3814.9045555791822</v>
      </c>
      <c r="N114" s="16">
        <f t="shared" si="30"/>
        <v>4668.6971821615416</v>
      </c>
      <c r="O114" s="16">
        <f t="shared" si="30"/>
        <v>4681.5262001044975</v>
      </c>
      <c r="P114" s="16">
        <f t="shared" si="30"/>
        <v>7321.3124606337524</v>
      </c>
      <c r="Q114" s="16">
        <f t="shared" si="30"/>
        <v>5166.0578601244115</v>
      </c>
      <c r="R114" s="16">
        <f t="shared" si="30"/>
        <v>13892.425376858124</v>
      </c>
      <c r="S114" s="16">
        <f t="shared" si="30"/>
        <v>6104.9852172057608</v>
      </c>
      <c r="T114" s="16">
        <f t="shared" si="24"/>
        <v>59799.658803827908</v>
      </c>
      <c r="U114" s="16">
        <f t="shared" si="25"/>
        <v>-1.6738479173597338</v>
      </c>
      <c r="V114" s="16">
        <f t="shared" si="35"/>
        <v>54840.425378493746</v>
      </c>
      <c r="W114" s="16">
        <f t="shared" si="33"/>
        <v>9.043025087983686E-2</v>
      </c>
      <c r="X114" s="17">
        <f t="shared" si="34"/>
        <v>8.1776302741902347E-3</v>
      </c>
      <c r="Y114" s="16">
        <f t="shared" si="31"/>
        <v>3.8731867396587477E-5</v>
      </c>
      <c r="Z114" s="16">
        <f t="shared" si="31"/>
        <v>0.9339690627686803</v>
      </c>
      <c r="AA114" s="16">
        <f t="shared" si="31"/>
        <v>4.2201449667945401E-6</v>
      </c>
      <c r="AB114" s="16">
        <f t="shared" si="29"/>
        <v>8.0437662454338891E-5</v>
      </c>
      <c r="AC114" s="16">
        <f t="shared" si="29"/>
        <v>9.2772381468023601E-4</v>
      </c>
      <c r="AD114" s="16">
        <f t="shared" si="29"/>
        <v>6.1673595068423563E-2</v>
      </c>
      <c r="AE114" s="16">
        <f t="shared" si="29"/>
        <v>3.0454435406347849E-3</v>
      </c>
      <c r="AF114" s="16">
        <f t="shared" si="29"/>
        <v>2.4244591218631719E-4</v>
      </c>
      <c r="AG114" s="16">
        <f t="shared" si="29"/>
        <v>1.8339220577177615E-5</v>
      </c>
      <c r="AH114" s="16">
        <f t="shared" si="22"/>
        <v>62210.659127999992</v>
      </c>
      <c r="AI114" s="16">
        <f t="shared" si="23"/>
        <v>54503.507791920805</v>
      </c>
      <c r="AJ114" s="16">
        <f t="shared" si="26"/>
        <v>0.73817802891819562</v>
      </c>
      <c r="AK114" s="16">
        <f t="shared" si="36"/>
        <v>54401.987200504591</v>
      </c>
      <c r="AL114" s="16">
        <f t="shared" si="37"/>
        <v>1.866119173956805E-3</v>
      </c>
      <c r="AM114" s="16">
        <f t="shared" si="38"/>
        <v>3.4824007714092281E-6</v>
      </c>
      <c r="AN114" s="16">
        <v>1.61</v>
      </c>
      <c r="AO114" s="16">
        <f t="shared" si="27"/>
        <v>-3.2838479173597337</v>
      </c>
      <c r="AP114" s="16">
        <f t="shared" si="28"/>
        <v>-0.87182197108180448</v>
      </c>
    </row>
    <row r="115" spans="1:42" x14ac:dyDescent="0.3">
      <c r="A115" s="2">
        <v>44478</v>
      </c>
      <c r="B115" s="4">
        <v>2.4403699999999997</v>
      </c>
      <c r="C115" s="6">
        <v>59077.216999999997</v>
      </c>
      <c r="D115" s="6">
        <v>0.265181</v>
      </c>
      <c r="E115" s="6">
        <v>5.3829099999999999</v>
      </c>
      <c r="F115" s="6">
        <v>59.793469999999999</v>
      </c>
      <c r="G115" s="6">
        <v>3849.97</v>
      </c>
      <c r="H115" s="6">
        <v>193.5557</v>
      </c>
      <c r="I115" s="6">
        <v>15.153199999999998</v>
      </c>
      <c r="J115" s="10">
        <v>1.246615</v>
      </c>
      <c r="K115" s="16">
        <f t="shared" si="32"/>
        <v>7345.4286421302904</v>
      </c>
      <c r="L115" s="16">
        <f t="shared" si="32"/>
        <v>7012.7986954233174</v>
      </c>
      <c r="M115" s="16">
        <f t="shared" si="32"/>
        <v>3853.309634997765</v>
      </c>
      <c r="N115" s="16">
        <f t="shared" si="30"/>
        <v>5022.1372857406723</v>
      </c>
      <c r="O115" s="16">
        <f t="shared" si="30"/>
        <v>4850.1783422544995</v>
      </c>
      <c r="P115" s="16">
        <f t="shared" si="30"/>
        <v>7346.529380704822</v>
      </c>
      <c r="Q115" s="16">
        <f t="shared" si="30"/>
        <v>5277.7629010431674</v>
      </c>
      <c r="R115" s="16">
        <f t="shared" si="30"/>
        <v>13957.343252450917</v>
      </c>
      <c r="S115" s="16">
        <f t="shared" si="30"/>
        <v>6670.6981330858316</v>
      </c>
      <c r="T115" s="16">
        <f t="shared" si="24"/>
        <v>61336.18626783129</v>
      </c>
      <c r="U115" s="16">
        <f t="shared" si="25"/>
        <v>2.5370027776753608</v>
      </c>
      <c r="V115" s="16">
        <f t="shared" si="35"/>
        <v>55259.506726192943</v>
      </c>
      <c r="W115" s="16">
        <f t="shared" si="33"/>
        <v>0.10996622846721879</v>
      </c>
      <c r="X115" s="17">
        <f t="shared" si="34"/>
        <v>1.209257140330456E-2</v>
      </c>
      <c r="Y115" s="16">
        <f t="shared" si="31"/>
        <v>3.8610379813790924E-5</v>
      </c>
      <c r="Z115" s="16">
        <f t="shared" si="31"/>
        <v>0.93469178309508227</v>
      </c>
      <c r="AA115" s="16">
        <f t="shared" si="31"/>
        <v>4.1955683479967754E-6</v>
      </c>
      <c r="AB115" s="16">
        <f t="shared" si="29"/>
        <v>8.5165855834751824E-5</v>
      </c>
      <c r="AC115" s="16">
        <f t="shared" si="29"/>
        <v>9.4602399926425635E-4</v>
      </c>
      <c r="AD115" s="16">
        <f t="shared" si="29"/>
        <v>6.0912404254969799E-2</v>
      </c>
      <c r="AE115" s="16">
        <f t="shared" si="29"/>
        <v>3.0623467310793742E-3</v>
      </c>
      <c r="AF115" s="16">
        <f t="shared" si="29"/>
        <v>2.3974676274267289E-4</v>
      </c>
      <c r="AG115" s="16">
        <f t="shared" si="29"/>
        <v>1.9723352865167567E-5</v>
      </c>
      <c r="AH115" s="16">
        <f t="shared" si="22"/>
        <v>63205.024445999989</v>
      </c>
      <c r="AI115" s="16">
        <f t="shared" si="23"/>
        <v>55454.153739051813</v>
      </c>
      <c r="AJ115" s="16">
        <f t="shared" si="26"/>
        <v>1.7291557869532019</v>
      </c>
      <c r="AK115" s="16">
        <f t="shared" si="36"/>
        <v>54969.925087310745</v>
      </c>
      <c r="AL115" s="16">
        <f t="shared" si="37"/>
        <v>8.8089741976535418E-3</v>
      </c>
      <c r="AM115" s="16">
        <f t="shared" si="38"/>
        <v>7.7598026414925854E-5</v>
      </c>
      <c r="AN115" s="16">
        <f>AN114</f>
        <v>1.61</v>
      </c>
      <c r="AO115" s="16">
        <f t="shared" si="27"/>
        <v>0.92700277767536066</v>
      </c>
      <c r="AP115" s="16">
        <f t="shared" si="28"/>
        <v>0.11915578695320184</v>
      </c>
    </row>
    <row r="116" spans="1:42" x14ac:dyDescent="0.3">
      <c r="A116" s="2">
        <v>44479</v>
      </c>
      <c r="B116" s="4">
        <v>2.3963199999999998</v>
      </c>
      <c r="C116" s="6">
        <v>59732.680999999997</v>
      </c>
      <c r="D116" s="6">
        <v>0.25020399999999998</v>
      </c>
      <c r="E116" s="6">
        <v>5.0128899999999996</v>
      </c>
      <c r="F116" s="6">
        <v>57.872889999999998</v>
      </c>
      <c r="G116" s="6">
        <v>3736.3209999999999</v>
      </c>
      <c r="H116" s="6">
        <v>191.22104999999999</v>
      </c>
      <c r="I116" s="6">
        <v>14.078379999999999</v>
      </c>
      <c r="J116" s="10">
        <v>1.2378049999999998</v>
      </c>
      <c r="K116" s="16">
        <f t="shared" si="32"/>
        <v>7212.839677470899</v>
      </c>
      <c r="L116" s="16">
        <f t="shared" si="32"/>
        <v>7090.6059672874771</v>
      </c>
      <c r="M116" s="16">
        <f t="shared" si="32"/>
        <v>3635.6808516257979</v>
      </c>
      <c r="N116" s="16">
        <f t="shared" si="30"/>
        <v>4676.9167194540787</v>
      </c>
      <c r="O116" s="16">
        <f t="shared" si="30"/>
        <v>4694.3894990820409</v>
      </c>
      <c r="P116" s="16">
        <f t="shared" si="30"/>
        <v>7129.6638680936276</v>
      </c>
      <c r="Q116" s="16">
        <f t="shared" si="30"/>
        <v>5214.1030390141987</v>
      </c>
      <c r="R116" s="16">
        <f t="shared" si="30"/>
        <v>12967.345649660796</v>
      </c>
      <c r="S116" s="16">
        <f t="shared" si="30"/>
        <v>6623.5553900958248</v>
      </c>
      <c r="T116" s="16">
        <f t="shared" si="24"/>
        <v>59245.100661784745</v>
      </c>
      <c r="U116" s="16">
        <f t="shared" si="25"/>
        <v>-3.4686895751737867</v>
      </c>
      <c r="V116" s="16">
        <f t="shared" si="35"/>
        <v>55516.641818811768</v>
      </c>
      <c r="W116" s="16">
        <f t="shared" si="33"/>
        <v>6.7159300721780904E-2</v>
      </c>
      <c r="X116" s="17">
        <f t="shared" si="34"/>
        <v>4.5103716734386009E-3</v>
      </c>
      <c r="Y116" s="16">
        <f t="shared" si="31"/>
        <v>3.7594598618158006E-5</v>
      </c>
      <c r="Z116" s="16">
        <f t="shared" si="31"/>
        <v>0.93711447827563643</v>
      </c>
      <c r="AA116" s="16">
        <f t="shared" si="31"/>
        <v>3.9253183851312033E-6</v>
      </c>
      <c r="AB116" s="16">
        <f t="shared" si="29"/>
        <v>7.8644583138720242E-5</v>
      </c>
      <c r="AC116" s="16">
        <f t="shared" si="29"/>
        <v>9.079371997157351E-4</v>
      </c>
      <c r="AD116" s="16">
        <f t="shared" si="29"/>
        <v>5.8617166448385334E-2</v>
      </c>
      <c r="AE116" s="16">
        <f t="shared" si="29"/>
        <v>2.999966040467351E-3</v>
      </c>
      <c r="AF116" s="16">
        <f t="shared" si="29"/>
        <v>2.2086826688167828E-4</v>
      </c>
      <c r="AG116" s="16">
        <f t="shared" si="29"/>
        <v>1.9419268771511762E-5</v>
      </c>
      <c r="AH116" s="16">
        <f t="shared" si="22"/>
        <v>63741.071538999997</v>
      </c>
      <c r="AI116" s="16">
        <f t="shared" si="23"/>
        <v>56196.002561699643</v>
      </c>
      <c r="AJ116" s="16">
        <f t="shared" si="26"/>
        <v>1.3289004952470966</v>
      </c>
      <c r="AK116" s="16">
        <f t="shared" si="36"/>
        <v>55535.805503548763</v>
      </c>
      <c r="AL116" s="16">
        <f t="shared" si="37"/>
        <v>1.1887773161203046E-2</v>
      </c>
      <c r="AM116" s="16">
        <f t="shared" si="38"/>
        <v>1.4131915073221948E-4</v>
      </c>
      <c r="AN116">
        <f>(AN115+AN118)/2</f>
        <v>1.6</v>
      </c>
      <c r="AO116" s="16">
        <f t="shared" si="27"/>
        <v>-5.0686895751737868</v>
      </c>
      <c r="AP116" s="16">
        <f t="shared" si="28"/>
        <v>-0.27109950475290345</v>
      </c>
    </row>
    <row r="117" spans="1:42" x14ac:dyDescent="0.3">
      <c r="A117" s="2">
        <v>44480</v>
      </c>
      <c r="B117" s="4">
        <v>2.3654850000000001</v>
      </c>
      <c r="C117" s="6">
        <v>62481.400999999998</v>
      </c>
      <c r="D117" s="6">
        <v>0.25196599999999997</v>
      </c>
      <c r="E117" s="6">
        <v>4.9512199999999993</v>
      </c>
      <c r="F117" s="6">
        <v>58.648169999999993</v>
      </c>
      <c r="G117" s="6">
        <v>3854.3749999999995</v>
      </c>
      <c r="H117" s="6">
        <v>195.05339999999998</v>
      </c>
      <c r="I117" s="6">
        <v>14.791989999999998</v>
      </c>
      <c r="J117" s="10">
        <v>1.2378049999999998</v>
      </c>
      <c r="K117" s="16">
        <f t="shared" si="32"/>
        <v>7120.0274022093254</v>
      </c>
      <c r="L117" s="16">
        <f t="shared" si="32"/>
        <v>7416.8945267178233</v>
      </c>
      <c r="M117" s="16">
        <f t="shared" si="32"/>
        <v>3661.2842379048525</v>
      </c>
      <c r="N117" s="16">
        <f t="shared" si="30"/>
        <v>4619.3799584063136</v>
      </c>
      <c r="O117" s="16">
        <f t="shared" si="30"/>
        <v>4757.2767385278039</v>
      </c>
      <c r="P117" s="16">
        <f t="shared" si="30"/>
        <v>7354.9350207285115</v>
      </c>
      <c r="Q117" s="16">
        <f t="shared" si="30"/>
        <v>5318.6013030994864</v>
      </c>
      <c r="R117" s="16">
        <f t="shared" si="30"/>
        <v>13624.639140037843</v>
      </c>
      <c r="S117" s="16">
        <f t="shared" si="30"/>
        <v>6623.5553900958248</v>
      </c>
      <c r="T117" s="16">
        <f t="shared" si="24"/>
        <v>60496.593717727781</v>
      </c>
      <c r="U117" s="16">
        <f t="shared" si="25"/>
        <v>2.0903973921732799</v>
      </c>
      <c r="V117" s="16">
        <f t="shared" si="35"/>
        <v>55837.92903809667</v>
      </c>
      <c r="W117" s="16">
        <f t="shared" si="33"/>
        <v>8.3431903007230676E-2</v>
      </c>
      <c r="X117" s="17">
        <f t="shared" si="34"/>
        <v>6.9608824394079474E-3</v>
      </c>
      <c r="Y117" s="16">
        <f t="shared" si="31"/>
        <v>3.5510820709159423E-5</v>
      </c>
      <c r="Z117" s="16">
        <f t="shared" si="31"/>
        <v>0.93797501508912307</v>
      </c>
      <c r="AA117" s="16">
        <f t="shared" si="31"/>
        <v>3.782530623024057E-6</v>
      </c>
      <c r="AB117" s="16">
        <f t="shared" si="29"/>
        <v>7.432804930557763E-5</v>
      </c>
      <c r="AC117" s="16">
        <f t="shared" si="29"/>
        <v>8.80430292219271E-4</v>
      </c>
      <c r="AD117" s="16">
        <f t="shared" si="29"/>
        <v>5.7862138027028845E-2</v>
      </c>
      <c r="AE117" s="16">
        <f t="shared" si="29"/>
        <v>2.9281548249563858E-3</v>
      </c>
      <c r="AF117" s="16">
        <f t="shared" si="29"/>
        <v>2.2205835370830044E-4</v>
      </c>
      <c r="AG117" s="16">
        <f t="shared" si="29"/>
        <v>1.8582012326394408E-5</v>
      </c>
      <c r="AH117" s="16">
        <f t="shared" si="22"/>
        <v>66613.076035999999</v>
      </c>
      <c r="AI117" s="16">
        <f t="shared" si="23"/>
        <v>58829.641966856027</v>
      </c>
      <c r="AJ117" s="16">
        <f t="shared" si="26"/>
        <v>4.5800217389353532</v>
      </c>
      <c r="AK117" s="16">
        <f t="shared" si="36"/>
        <v>56250.468118545614</v>
      </c>
      <c r="AL117" s="16">
        <f t="shared" si="37"/>
        <v>4.5851597943592344E-2</v>
      </c>
      <c r="AM117" s="16">
        <f t="shared" si="38"/>
        <v>2.1023690339808418E-3</v>
      </c>
      <c r="AN117" s="16">
        <f>AN118</f>
        <v>1.59</v>
      </c>
      <c r="AO117" s="16">
        <f t="shared" si="27"/>
        <v>0.50039739217327983</v>
      </c>
      <c r="AP117" s="16">
        <f t="shared" si="28"/>
        <v>2.9900217389353534</v>
      </c>
    </row>
    <row r="118" spans="1:42" x14ac:dyDescent="0.3">
      <c r="A118" s="2">
        <v>44481</v>
      </c>
      <c r="B118" s="4">
        <v>2.3038149999999997</v>
      </c>
      <c r="C118" s="6">
        <v>60933.483999999997</v>
      </c>
      <c r="D118" s="6">
        <v>0.24579899999999999</v>
      </c>
      <c r="E118" s="6">
        <v>4.8895499999999998</v>
      </c>
      <c r="F118" s="6">
        <v>57.353099999999998</v>
      </c>
      <c r="G118" s="6">
        <v>3797.991</v>
      </c>
      <c r="H118" s="6">
        <v>188.22565</v>
      </c>
      <c r="I118" s="6">
        <v>15.981339999999999</v>
      </c>
      <c r="J118" s="10">
        <v>1.1937549999999999</v>
      </c>
      <c r="K118" s="16">
        <f t="shared" si="32"/>
        <v>6934.4028516861763</v>
      </c>
      <c r="L118" s="16">
        <f t="shared" si="32"/>
        <v>7233.1480527052854</v>
      </c>
      <c r="M118" s="16">
        <f t="shared" si="32"/>
        <v>3571.6723859281606</v>
      </c>
      <c r="N118" s="16">
        <f t="shared" si="30"/>
        <v>4561.8431973585484</v>
      </c>
      <c r="O118" s="16">
        <f t="shared" si="30"/>
        <v>4652.2264635445399</v>
      </c>
      <c r="P118" s="16">
        <f t="shared" si="30"/>
        <v>7247.3428284252841</v>
      </c>
      <c r="Q118" s="16">
        <f t="shared" si="30"/>
        <v>5132.4262349015598</v>
      </c>
      <c r="R118" s="16">
        <f t="shared" si="30"/>
        <v>14720.12829066626</v>
      </c>
      <c r="S118" s="16">
        <f t="shared" si="30"/>
        <v>6387.8416751457962</v>
      </c>
      <c r="T118" s="16">
        <f t="shared" si="24"/>
        <v>60441.031980361608</v>
      </c>
      <c r="U118" s="16">
        <f t="shared" si="25"/>
        <v>-9.1884954669175997E-2</v>
      </c>
      <c r="V118" s="16">
        <f t="shared" si="35"/>
        <v>56134.903421468603</v>
      </c>
      <c r="W118" s="16">
        <f t="shared" si="33"/>
        <v>7.6710358376534407E-2</v>
      </c>
      <c r="X118" s="17">
        <f t="shared" si="34"/>
        <v>5.8844790822563421E-3</v>
      </c>
      <c r="Y118" s="16">
        <f t="shared" si="31"/>
        <v>3.5442398180936191E-5</v>
      </c>
      <c r="Z118" s="16">
        <f t="shared" si="31"/>
        <v>0.9374141597653044</v>
      </c>
      <c r="AA118" s="16">
        <f t="shared" si="31"/>
        <v>3.7814260391897511E-6</v>
      </c>
      <c r="AB118" s="16">
        <f t="shared" si="29"/>
        <v>7.5221915833344509E-5</v>
      </c>
      <c r="AC118" s="16">
        <f t="shared" si="29"/>
        <v>8.8233274247760858E-4</v>
      </c>
      <c r="AD118" s="16">
        <f t="shared" si="29"/>
        <v>5.842913137973841E-2</v>
      </c>
      <c r="AE118" s="16">
        <f t="shared" si="29"/>
        <v>2.8957049221250549E-3</v>
      </c>
      <c r="AF118" s="16">
        <f t="shared" si="29"/>
        <v>2.4586046003907555E-4</v>
      </c>
      <c r="AG118" s="16">
        <f t="shared" si="29"/>
        <v>1.8364990262014738E-5</v>
      </c>
      <c r="AH118" s="16">
        <f t="shared" si="22"/>
        <v>65001.668008999994</v>
      </c>
      <c r="AI118" s="16">
        <f t="shared" si="23"/>
        <v>57342.424072496287</v>
      </c>
      <c r="AJ118" s="16">
        <f t="shared" si="26"/>
        <v>-2.5605107983711592</v>
      </c>
      <c r="AK118" s="16">
        <f t="shared" si="36"/>
        <v>56815.061659865249</v>
      </c>
      <c r="AL118" s="16">
        <f t="shared" si="37"/>
        <v>9.2820881861961097E-3</v>
      </c>
      <c r="AM118" s="16">
        <f t="shared" si="38"/>
        <v>8.6157161096321391E-5</v>
      </c>
      <c r="AN118" s="16">
        <v>1.59</v>
      </c>
      <c r="AO118" s="16">
        <f t="shared" si="27"/>
        <v>-1.6818849546691761</v>
      </c>
      <c r="AP118" s="16">
        <f t="shared" si="28"/>
        <v>-4.1505107983711591</v>
      </c>
    </row>
    <row r="119" spans="1:42" x14ac:dyDescent="0.3">
      <c r="A119" s="2">
        <v>44482</v>
      </c>
      <c r="B119" s="4">
        <v>2.3434599999999999</v>
      </c>
      <c r="C119" s="6">
        <v>61544.017</v>
      </c>
      <c r="D119" s="6">
        <v>0.24932299999999999</v>
      </c>
      <c r="E119" s="6">
        <v>4.9380049999999995</v>
      </c>
      <c r="F119" s="6">
        <v>57.397149999999996</v>
      </c>
      <c r="G119" s="6">
        <v>3871.1139999999996</v>
      </c>
      <c r="H119" s="6">
        <v>190.78054999999998</v>
      </c>
      <c r="I119" s="6">
        <v>16.104679999999998</v>
      </c>
      <c r="J119" s="10">
        <v>1.2113749999999999</v>
      </c>
      <c r="K119" s="16">
        <f t="shared" si="32"/>
        <v>7053.7329198796297</v>
      </c>
      <c r="L119" s="16">
        <f t="shared" si="32"/>
        <v>7305.6217615787564</v>
      </c>
      <c r="M119" s="16">
        <f t="shared" si="32"/>
        <v>3622.8791584862706</v>
      </c>
      <c r="N119" s="16">
        <f t="shared" si="30"/>
        <v>4607.0506524675066</v>
      </c>
      <c r="O119" s="16">
        <f t="shared" si="30"/>
        <v>4655.7996021494127</v>
      </c>
      <c r="P119" s="16">
        <f t="shared" si="30"/>
        <v>7386.876452818532</v>
      </c>
      <c r="Q119" s="16">
        <f t="shared" si="30"/>
        <v>5202.0917442917516</v>
      </c>
      <c r="R119" s="16">
        <f t="shared" si="30"/>
        <v>14833.73457295365</v>
      </c>
      <c r="S119" s="16">
        <f t="shared" si="30"/>
        <v>6482.1271611258071</v>
      </c>
      <c r="T119" s="16">
        <f t="shared" si="24"/>
        <v>61149.914025751314</v>
      </c>
      <c r="U119" s="16">
        <f t="shared" si="25"/>
        <v>1.1660244456791675</v>
      </c>
      <c r="V119" s="16">
        <f t="shared" si="35"/>
        <v>56458.452492712648</v>
      </c>
      <c r="W119" s="16">
        <f t="shared" si="33"/>
        <v>8.3095822253438742E-2</v>
      </c>
      <c r="X119" s="17">
        <f t="shared" si="34"/>
        <v>6.9049156759750851E-3</v>
      </c>
      <c r="Y119" s="16">
        <f t="shared" si="31"/>
        <v>3.5675533597011289E-5</v>
      </c>
      <c r="Z119" s="16">
        <f t="shared" si="31"/>
        <v>0.93691193627308933</v>
      </c>
      <c r="AA119" s="16">
        <f t="shared" si="31"/>
        <v>3.795554890208344E-6</v>
      </c>
      <c r="AB119" s="16">
        <f t="shared" si="29"/>
        <v>7.5173445793702361E-5</v>
      </c>
      <c r="AC119" s="16">
        <f t="shared" si="29"/>
        <v>8.7378233603206223E-4</v>
      </c>
      <c r="AD119" s="16">
        <f t="shared" si="29"/>
        <v>5.8931689708747216E-2</v>
      </c>
      <c r="AE119" s="16">
        <f t="shared" si="29"/>
        <v>2.9043371430198476E-3</v>
      </c>
      <c r="AF119" s="16">
        <f t="shared" si="29"/>
        <v>2.451687045689347E-4</v>
      </c>
      <c r="AG119" s="16">
        <f t="shared" si="29"/>
        <v>1.8441300261612979E-5</v>
      </c>
      <c r="AH119" s="16">
        <f t="shared" si="22"/>
        <v>65688.155543000001</v>
      </c>
      <c r="AI119" s="16">
        <f t="shared" si="23"/>
        <v>57890.064092682667</v>
      </c>
      <c r="AJ119" s="16">
        <f t="shared" si="26"/>
        <v>0.95050302561781963</v>
      </c>
      <c r="AK119" s="16">
        <f t="shared" si="36"/>
        <v>57387.519329744908</v>
      </c>
      <c r="AL119" s="16">
        <f t="shared" si="37"/>
        <v>8.7570393145967925E-3</v>
      </c>
      <c r="AM119" s="16">
        <f t="shared" si="38"/>
        <v>7.6685737557393864E-5</v>
      </c>
      <c r="AN119" s="16">
        <v>1.56</v>
      </c>
      <c r="AO119" s="16">
        <f t="shared" si="27"/>
        <v>-0.39397555432083253</v>
      </c>
      <c r="AP119" s="16">
        <f t="shared" si="28"/>
        <v>-0.60949697438218042</v>
      </c>
    </row>
    <row r="120" spans="1:42" x14ac:dyDescent="0.3">
      <c r="A120" s="2">
        <v>44483</v>
      </c>
      <c r="B120" s="4">
        <v>2.3302449999999997</v>
      </c>
      <c r="C120" s="6">
        <v>61478.822999999997</v>
      </c>
      <c r="D120" s="6">
        <v>0.25020399999999998</v>
      </c>
      <c r="E120" s="6">
        <v>4.9512199999999993</v>
      </c>
      <c r="F120" s="6">
        <v>58.48959</v>
      </c>
      <c r="G120" s="6">
        <v>4060.5289999999995</v>
      </c>
      <c r="H120" s="6">
        <v>194.6129</v>
      </c>
      <c r="I120" s="6">
        <v>15.532029999999999</v>
      </c>
      <c r="J120" s="10">
        <v>1.2113749999999999</v>
      </c>
      <c r="K120" s="16">
        <f t="shared" si="32"/>
        <v>7013.956230481811</v>
      </c>
      <c r="L120" s="16">
        <f t="shared" si="32"/>
        <v>7297.882866258934</v>
      </c>
      <c r="M120" s="16">
        <f t="shared" si="32"/>
        <v>3635.6808516257979</v>
      </c>
      <c r="N120" s="16">
        <f t="shared" si="30"/>
        <v>4619.3799584063136</v>
      </c>
      <c r="O120" s="16">
        <f t="shared" si="30"/>
        <v>4744.4134395502615</v>
      </c>
      <c r="P120" s="16">
        <f t="shared" si="30"/>
        <v>7748.3189738371902</v>
      </c>
      <c r="Q120" s="16">
        <f t="shared" si="30"/>
        <v>5306.5900083770402</v>
      </c>
      <c r="R120" s="16">
        <f t="shared" si="30"/>
        <v>14306.276833762191</v>
      </c>
      <c r="S120" s="16">
        <f t="shared" si="30"/>
        <v>6482.1271611258071</v>
      </c>
      <c r="T120" s="16">
        <f t="shared" si="24"/>
        <v>61154.626323425342</v>
      </c>
      <c r="U120" s="16">
        <f t="shared" si="25"/>
        <v>7.7058425842715071E-3</v>
      </c>
      <c r="V120" s="16">
        <f t="shared" si="35"/>
        <v>56761.431449532822</v>
      </c>
      <c r="W120" s="16">
        <f t="shared" si="33"/>
        <v>7.7397534940579424E-2</v>
      </c>
      <c r="X120" s="17">
        <f t="shared" si="34"/>
        <v>5.9903784148782127E-3</v>
      </c>
      <c r="Y120" s="16">
        <f t="shared" si="31"/>
        <v>3.540505606153032E-5</v>
      </c>
      <c r="Z120" s="16">
        <f t="shared" si="31"/>
        <v>0.9340911255734482</v>
      </c>
      <c r="AA120" s="16">
        <f t="shared" si="31"/>
        <v>3.8015258682323672E-6</v>
      </c>
      <c r="AB120" s="16">
        <f t="shared" si="29"/>
        <v>7.5227378096710926E-5</v>
      </c>
      <c r="AC120" s="16">
        <f t="shared" si="29"/>
        <v>8.8867359997164396E-4</v>
      </c>
      <c r="AD120" s="16">
        <f t="shared" si="29"/>
        <v>6.169448143198232E-2</v>
      </c>
      <c r="AE120" s="16">
        <f t="shared" si="29"/>
        <v>2.9568910714525701E-3</v>
      </c>
      <c r="AF120" s="16">
        <f t="shared" si="29"/>
        <v>2.3598908822865011E-4</v>
      </c>
      <c r="AG120" s="16">
        <f t="shared" si="29"/>
        <v>1.8405274890209524E-5</v>
      </c>
      <c r="AH120" s="16">
        <f t="shared" si="22"/>
        <v>65816.729563999994</v>
      </c>
      <c r="AI120" s="16">
        <f t="shared" si="23"/>
        <v>57677.966776902431</v>
      </c>
      <c r="AJ120" s="16">
        <f t="shared" si="26"/>
        <v>-0.36705229346196516</v>
      </c>
      <c r="AK120" s="16">
        <f t="shared" si="36"/>
        <v>57931.339344858141</v>
      </c>
      <c r="AL120" s="16">
        <f t="shared" si="37"/>
        <v>-4.3736701208893919E-3</v>
      </c>
      <c r="AM120" s="16">
        <f t="shared" si="38"/>
        <v>1.9128990326360628E-5</v>
      </c>
      <c r="AN120" s="16">
        <v>1.52</v>
      </c>
      <c r="AO120" s="16">
        <f t="shared" si="27"/>
        <v>-1.5122941574157285</v>
      </c>
      <c r="AP120" s="16">
        <f t="shared" si="28"/>
        <v>-1.8870522934619651</v>
      </c>
    </row>
    <row r="121" spans="1:42" x14ac:dyDescent="0.3">
      <c r="A121" s="2">
        <v>44484</v>
      </c>
      <c r="B121" s="4">
        <v>2.400725</v>
      </c>
      <c r="C121" s="6">
        <v>66681.127999999997</v>
      </c>
      <c r="D121" s="6">
        <v>0.25284699999999999</v>
      </c>
      <c r="E121" s="6">
        <v>5.0217000000000001</v>
      </c>
      <c r="F121" s="6">
        <v>58.70984</v>
      </c>
      <c r="G121" s="6">
        <v>4186.5119999999997</v>
      </c>
      <c r="H121" s="6">
        <v>205.273</v>
      </c>
      <c r="I121" s="6">
        <v>15.03867</v>
      </c>
      <c r="J121" s="10">
        <v>1.2378049999999998</v>
      </c>
      <c r="K121" s="16">
        <f t="shared" si="32"/>
        <v>7226.0985739368389</v>
      </c>
      <c r="L121" s="16">
        <f t="shared" si="32"/>
        <v>7915.4257968474585</v>
      </c>
      <c r="M121" s="16">
        <f t="shared" si="32"/>
        <v>3674.0859310443802</v>
      </c>
      <c r="N121" s="16">
        <f t="shared" si="30"/>
        <v>4685.1362567466176</v>
      </c>
      <c r="O121" s="16">
        <f t="shared" si="30"/>
        <v>4762.2791325746257</v>
      </c>
      <c r="P121" s="16">
        <f t="shared" si="30"/>
        <v>7988.7202785147174</v>
      </c>
      <c r="Q121" s="16">
        <f t="shared" si="30"/>
        <v>5597.2633406602554</v>
      </c>
      <c r="R121" s="16">
        <f t="shared" si="30"/>
        <v>13851.851704612627</v>
      </c>
      <c r="S121" s="16">
        <f t="shared" si="30"/>
        <v>6623.5553900958248</v>
      </c>
      <c r="T121" s="16">
        <f t="shared" si="24"/>
        <v>62324.416405033349</v>
      </c>
      <c r="U121" s="16">
        <f t="shared" si="25"/>
        <v>1.8947751026455666</v>
      </c>
      <c r="V121" s="16">
        <f t="shared" si="35"/>
        <v>57120.333704726407</v>
      </c>
      <c r="W121" s="16">
        <f t="shared" si="33"/>
        <v>9.1107358146899839E-2</v>
      </c>
      <c r="X121" s="17">
        <f t="shared" si="34"/>
        <v>8.3005507085074769E-3</v>
      </c>
      <c r="Y121" s="16">
        <f t="shared" si="31"/>
        <v>3.3739099345824254E-5</v>
      </c>
      <c r="Z121" s="16">
        <f t="shared" si="31"/>
        <v>0.9371174133162371</v>
      </c>
      <c r="AA121" s="16">
        <f t="shared" si="31"/>
        <v>3.5534390870647927E-6</v>
      </c>
      <c r="AB121" s="16">
        <f t="shared" si="29"/>
        <v>7.0573528906861738E-5</v>
      </c>
      <c r="AC121" s="16">
        <f t="shared" si="29"/>
        <v>8.250912221672397E-4</v>
      </c>
      <c r="AD121" s="16">
        <f t="shared" si="29"/>
        <v>5.8836036730773152E-2</v>
      </c>
      <c r="AE121" s="16">
        <f t="shared" si="29"/>
        <v>2.8848477605787344E-3</v>
      </c>
      <c r="AF121" s="16">
        <f t="shared" si="29"/>
        <v>2.1134914709475963E-4</v>
      </c>
      <c r="AG121" s="16">
        <f t="shared" si="29"/>
        <v>1.7395755809498373E-5</v>
      </c>
      <c r="AH121" s="16">
        <f t="shared" si="22"/>
        <v>71155.574586999981</v>
      </c>
      <c r="AI121" s="16">
        <f t="shared" si="23"/>
        <v>62735.00822074122</v>
      </c>
      <c r="AJ121" s="16">
        <f t="shared" si="26"/>
        <v>8.4044394349113531</v>
      </c>
      <c r="AK121" s="16">
        <f t="shared" si="36"/>
        <v>58784.515812093101</v>
      </c>
      <c r="AL121" s="16">
        <f t="shared" si="37"/>
        <v>6.7202942034531934E-2</v>
      </c>
      <c r="AM121" s="16">
        <f t="shared" si="38"/>
        <v>4.5162354180966592E-3</v>
      </c>
      <c r="AN121" s="16">
        <v>1.59</v>
      </c>
      <c r="AO121" s="16">
        <f t="shared" si="27"/>
        <v>0.30477510264556651</v>
      </c>
      <c r="AP121" s="16">
        <f t="shared" si="28"/>
        <v>6.8144394349113533</v>
      </c>
    </row>
    <row r="122" spans="1:42" x14ac:dyDescent="0.3">
      <c r="A122" s="2">
        <v>44485</v>
      </c>
      <c r="B122" s="4">
        <v>2.3566750000000001</v>
      </c>
      <c r="C122" s="6">
        <v>65904.085999999996</v>
      </c>
      <c r="D122" s="6">
        <v>0.25637099999999996</v>
      </c>
      <c r="E122" s="6">
        <v>4.946815</v>
      </c>
      <c r="F122" s="6">
        <v>58.498399999999997</v>
      </c>
      <c r="G122" s="6">
        <v>4152.1529999999993</v>
      </c>
      <c r="H122" s="6">
        <v>201.48469999999998</v>
      </c>
      <c r="I122" s="6">
        <v>15.29416</v>
      </c>
      <c r="J122" s="10">
        <v>1.2289949999999998</v>
      </c>
      <c r="K122" s="16">
        <f t="shared" si="32"/>
        <v>7093.5096092774475</v>
      </c>
      <c r="L122" s="16">
        <f t="shared" si="32"/>
        <v>7823.186531008495</v>
      </c>
      <c r="M122" s="16">
        <f t="shared" si="32"/>
        <v>3725.2927036024898</v>
      </c>
      <c r="N122" s="16">
        <f t="shared" si="30"/>
        <v>4615.2701897600455</v>
      </c>
      <c r="O122" s="16">
        <f t="shared" si="30"/>
        <v>4745.1280672712355</v>
      </c>
      <c r="P122" s="16">
        <f t="shared" si="30"/>
        <v>7923.1562863299368</v>
      </c>
      <c r="Q122" s="16">
        <f t="shared" si="30"/>
        <v>5493.966206047211</v>
      </c>
      <c r="R122" s="16">
        <f t="shared" si="30"/>
        <v>14087.179003636509</v>
      </c>
      <c r="S122" s="16">
        <f t="shared" si="30"/>
        <v>6576.4126471058189</v>
      </c>
      <c r="T122" s="16">
        <f t="shared" si="24"/>
        <v>62083.101244039186</v>
      </c>
      <c r="U122" s="16">
        <f t="shared" si="25"/>
        <v>-0.38794353943240401</v>
      </c>
      <c r="V122" s="16">
        <f t="shared" si="35"/>
        <v>57440.51225564981</v>
      </c>
      <c r="W122" s="16">
        <f t="shared" si="33"/>
        <v>8.0824296408198104E-2</v>
      </c>
      <c r="X122" s="17">
        <f t="shared" si="34"/>
        <v>6.532566889880265E-3</v>
      </c>
      <c r="Y122" s="16">
        <f t="shared" si="31"/>
        <v>3.3503906417715232E-5</v>
      </c>
      <c r="Z122" s="16">
        <f t="shared" si="31"/>
        <v>0.93693204616209547</v>
      </c>
      <c r="AA122" s="16">
        <f t="shared" si="31"/>
        <v>3.6447240252542545E-6</v>
      </c>
      <c r="AB122" s="16">
        <f t="shared" si="29"/>
        <v>7.0326891415129351E-5</v>
      </c>
      <c r="AC122" s="16">
        <f t="shared" si="29"/>
        <v>8.3164836864908082E-4</v>
      </c>
      <c r="AD122" s="16">
        <f t="shared" si="29"/>
        <v>5.9029499419324061E-2</v>
      </c>
      <c r="AE122" s="16">
        <f t="shared" si="29"/>
        <v>2.8644274384042887E-3</v>
      </c>
      <c r="AF122" s="16">
        <f t="shared" si="29"/>
        <v>2.1743095903235005E-4</v>
      </c>
      <c r="AG122" s="16">
        <f t="shared" si="29"/>
        <v>1.7472130636528126E-5</v>
      </c>
      <c r="AH122" s="16">
        <f t="shared" si="22"/>
        <v>70340.305116000003</v>
      </c>
      <c r="AI122" s="16">
        <f t="shared" si="23"/>
        <v>61993.379222610551</v>
      </c>
      <c r="AJ122" s="16">
        <f t="shared" si="26"/>
        <v>-1.1892044039912117</v>
      </c>
      <c r="AK122" s="16">
        <f t="shared" si="36"/>
        <v>59530.05060589355</v>
      </c>
      <c r="AL122" s="16">
        <f t="shared" si="37"/>
        <v>4.1379582104254554E-2</v>
      </c>
      <c r="AM122" s="16">
        <f t="shared" si="38"/>
        <v>1.7122698151227438E-3</v>
      </c>
      <c r="AN122" s="16">
        <f>AN121</f>
        <v>1.59</v>
      </c>
      <c r="AO122" s="16">
        <f t="shared" si="27"/>
        <v>-1.9779435394324041</v>
      </c>
      <c r="AP122" s="16">
        <f t="shared" si="28"/>
        <v>-2.779204403991212</v>
      </c>
    </row>
    <row r="123" spans="1:42" x14ac:dyDescent="0.3">
      <c r="A123" s="2">
        <v>44486</v>
      </c>
      <c r="B123" s="4">
        <v>2.3478649999999996</v>
      </c>
      <c r="C123" s="6">
        <v>66896.972999999998</v>
      </c>
      <c r="D123" s="6">
        <v>0.258133</v>
      </c>
      <c r="E123" s="6">
        <v>4.80145</v>
      </c>
      <c r="F123" s="6">
        <v>57.661449999999995</v>
      </c>
      <c r="G123" s="6">
        <v>4179.4639999999999</v>
      </c>
      <c r="H123" s="6">
        <v>200.11914999999999</v>
      </c>
      <c r="I123" s="6">
        <v>15.029859999999999</v>
      </c>
      <c r="J123" s="10">
        <v>1.1893499999999999</v>
      </c>
      <c r="K123" s="16">
        <f t="shared" si="32"/>
        <v>7066.9918163455677</v>
      </c>
      <c r="L123" s="16">
        <f t="shared" si="32"/>
        <v>7941.0478151360594</v>
      </c>
      <c r="M123" s="16">
        <f t="shared" si="32"/>
        <v>3750.8960898815453</v>
      </c>
      <c r="N123" s="16">
        <f t="shared" si="30"/>
        <v>4479.6478244331693</v>
      </c>
      <c r="O123" s="16">
        <f t="shared" si="30"/>
        <v>4677.2384337786507</v>
      </c>
      <c r="P123" s="16">
        <f t="shared" si="30"/>
        <v>7975.2712544768137</v>
      </c>
      <c r="Q123" s="16">
        <f t="shared" si="30"/>
        <v>5456.7311924076257</v>
      </c>
      <c r="R123" s="16">
        <f t="shared" si="30"/>
        <v>13843.736970163527</v>
      </c>
      <c r="S123" s="16">
        <f t="shared" si="30"/>
        <v>6364.2703036507928</v>
      </c>
      <c r="T123" s="16">
        <f t="shared" si="24"/>
        <v>61555.831700273753</v>
      </c>
      <c r="U123" s="16">
        <f t="shared" si="25"/>
        <v>-0.85292347269927438</v>
      </c>
      <c r="V123" s="16">
        <f t="shared" si="35"/>
        <v>57706.016735948127</v>
      </c>
      <c r="W123" s="16">
        <f t="shared" si="33"/>
        <v>6.671427317434947E-2</v>
      </c>
      <c r="X123" s="17">
        <f t="shared" si="34"/>
        <v>4.4507942451817257E-3</v>
      </c>
      <c r="Y123" s="16">
        <f t="shared" si="31"/>
        <v>3.2902689597952341E-5</v>
      </c>
      <c r="Z123" s="16">
        <f t="shared" si="31"/>
        <v>0.93748590215433969</v>
      </c>
      <c r="AA123" s="16">
        <f t="shared" si="31"/>
        <v>3.6174439220262802E-6</v>
      </c>
      <c r="AB123" s="16">
        <f t="shared" si="29"/>
        <v>6.7286926194686788E-5</v>
      </c>
      <c r="AC123" s="16">
        <f t="shared" si="29"/>
        <v>8.0806042558573385E-4</v>
      </c>
      <c r="AD123" s="16">
        <f t="shared" si="29"/>
        <v>5.8570491351852126E-2</v>
      </c>
      <c r="AE123" s="16">
        <f t="shared" si="29"/>
        <v>2.8044450064446062E-3</v>
      </c>
      <c r="AF123" s="16">
        <f t="shared" si="29"/>
        <v>2.106265983268544E-4</v>
      </c>
      <c r="AG123" s="16">
        <f t="shared" si="29"/>
        <v>1.6667403736298559E-5</v>
      </c>
      <c r="AH123" s="16">
        <f t="shared" si="22"/>
        <v>71357.844257999997</v>
      </c>
      <c r="AI123" s="16">
        <f t="shared" si="23"/>
        <v>62960.373748224949</v>
      </c>
      <c r="AJ123" s="16">
        <f t="shared" si="26"/>
        <v>1.547794776120758</v>
      </c>
      <c r="AK123" s="16">
        <f t="shared" si="36"/>
        <v>60293.13406731977</v>
      </c>
      <c r="AL123" s="16">
        <f t="shared" si="37"/>
        <v>4.4237867580860797E-2</v>
      </c>
      <c r="AM123" s="16">
        <f t="shared" si="38"/>
        <v>1.9569889281017749E-3</v>
      </c>
      <c r="AN123" s="16">
        <f>AN124</f>
        <v>1.59</v>
      </c>
      <c r="AO123" s="16">
        <f t="shared" si="27"/>
        <v>-2.4429234726992743</v>
      </c>
      <c r="AP123" s="16">
        <f t="shared" si="28"/>
        <v>-4.2205223879242082E-2</v>
      </c>
    </row>
    <row r="124" spans="1:42" x14ac:dyDescent="0.3">
      <c r="A124" s="2">
        <v>44487</v>
      </c>
      <c r="B124" s="4">
        <v>2.3126249999999997</v>
      </c>
      <c r="C124" s="6">
        <v>67437.025999999998</v>
      </c>
      <c r="D124" s="6">
        <v>0.26958599999999999</v>
      </c>
      <c r="E124" s="6">
        <v>4.8146649999999998</v>
      </c>
      <c r="F124" s="6">
        <v>57.088799999999999</v>
      </c>
      <c r="G124" s="6">
        <v>4079.9109999999996</v>
      </c>
      <c r="H124" s="6">
        <v>201.61685</v>
      </c>
      <c r="I124" s="6">
        <v>15.22368</v>
      </c>
      <c r="J124" s="10">
        <v>1.1805399999999999</v>
      </c>
      <c r="K124" s="16">
        <f t="shared" si="32"/>
        <v>6960.9206446180551</v>
      </c>
      <c r="L124" s="16">
        <f t="shared" si="32"/>
        <v>8005.1551506908045</v>
      </c>
      <c r="M124" s="16">
        <f t="shared" si="32"/>
        <v>3917.3181006954019</v>
      </c>
      <c r="N124" s="16">
        <f t="shared" si="30"/>
        <v>4491.9771303719763</v>
      </c>
      <c r="O124" s="16">
        <f t="shared" si="30"/>
        <v>4630.7876319153029</v>
      </c>
      <c r="P124" s="16">
        <f t="shared" si="30"/>
        <v>7785.3037899414257</v>
      </c>
      <c r="Q124" s="16">
        <f t="shared" si="30"/>
        <v>5497.5695944639456</v>
      </c>
      <c r="R124" s="16">
        <f t="shared" si="30"/>
        <v>14022.261128043714</v>
      </c>
      <c r="S124" s="16">
        <f t="shared" si="30"/>
        <v>6317.1275606607869</v>
      </c>
      <c r="T124" s="16">
        <f t="shared" si="24"/>
        <v>61628.420731401413</v>
      </c>
      <c r="U124" s="16">
        <f t="shared" si="25"/>
        <v>0.1178544141750468</v>
      </c>
      <c r="V124" s="16">
        <f t="shared" si="35"/>
        <v>57959.075058235438</v>
      </c>
      <c r="W124" s="16">
        <f t="shared" si="33"/>
        <v>6.3309251734592606E-2</v>
      </c>
      <c r="X124" s="17">
        <f t="shared" si="34"/>
        <v>4.0080613551940168E-3</v>
      </c>
      <c r="Y124" s="16">
        <f t="shared" si="31"/>
        <v>3.220951137422758E-5</v>
      </c>
      <c r="Z124" s="16">
        <f t="shared" si="31"/>
        <v>0.93924162196252359</v>
      </c>
      <c r="AA124" s="16">
        <f t="shared" si="31"/>
        <v>3.7547087544813866E-6</v>
      </c>
      <c r="AB124" s="16">
        <f t="shared" si="29"/>
        <v>6.7057135108629991E-5</v>
      </c>
      <c r="AC124" s="16">
        <f t="shared" si="29"/>
        <v>7.951147950666465E-4</v>
      </c>
      <c r="AD124" s="16">
        <f t="shared" si="29"/>
        <v>5.682371320916111E-2</v>
      </c>
      <c r="AE124" s="16">
        <f t="shared" si="29"/>
        <v>2.8080558773302786E-3</v>
      </c>
      <c r="AF124" s="16">
        <f t="shared" si="29"/>
        <v>2.1203061201777241E-4</v>
      </c>
      <c r="AG124" s="16">
        <f t="shared" si="29"/>
        <v>1.6442188663415222E-5</v>
      </c>
      <c r="AH124" s="16">
        <f t="shared" si="22"/>
        <v>71799.44374599999</v>
      </c>
      <c r="AI124" s="16">
        <f t="shared" si="23"/>
        <v>63572.112562337126</v>
      </c>
      <c r="AJ124" s="16">
        <f t="shared" si="26"/>
        <v>0.96693520884927953</v>
      </c>
      <c r="AK124" s="16">
        <f t="shared" si="36"/>
        <v>61035.476627234624</v>
      </c>
      <c r="AL124" s="16">
        <f t="shared" si="37"/>
        <v>4.1560025009629083E-2</v>
      </c>
      <c r="AM124" s="16">
        <f t="shared" si="38"/>
        <v>1.7272356788009949E-3</v>
      </c>
      <c r="AN124" s="16">
        <v>1.59</v>
      </c>
      <c r="AO124" s="16">
        <f t="shared" si="27"/>
        <v>-1.4721455858249533</v>
      </c>
      <c r="AP124" s="16">
        <f t="shared" si="28"/>
        <v>-0.62306479115072055</v>
      </c>
    </row>
    <row r="125" spans="1:42" x14ac:dyDescent="0.3">
      <c r="A125" s="2">
        <v>44488</v>
      </c>
      <c r="B125" s="4">
        <v>2.28179</v>
      </c>
      <c r="C125" s="6">
        <v>69401.656000000003</v>
      </c>
      <c r="D125" s="6">
        <v>0.26429999999999998</v>
      </c>
      <c r="E125" s="6">
        <v>4.8102599999999995</v>
      </c>
      <c r="F125" s="6">
        <v>57.079989999999995</v>
      </c>
      <c r="G125" s="6">
        <v>4178.5829999999996</v>
      </c>
      <c r="H125" s="6">
        <v>203.64314999999999</v>
      </c>
      <c r="I125" s="6">
        <v>15.347019999999999</v>
      </c>
      <c r="J125" s="10">
        <v>1.1761349999999999</v>
      </c>
      <c r="K125" s="16">
        <f t="shared" si="32"/>
        <v>6868.1083693564815</v>
      </c>
      <c r="L125" s="16">
        <f t="shared" si="32"/>
        <v>8238.3678069503148</v>
      </c>
      <c r="M125" s="16">
        <f t="shared" si="32"/>
        <v>3840.5079418582372</v>
      </c>
      <c r="N125" s="16">
        <f t="shared" si="30"/>
        <v>4487.8673617257064</v>
      </c>
      <c r="O125" s="16">
        <f t="shared" si="30"/>
        <v>4630.073004194328</v>
      </c>
      <c r="P125" s="16">
        <f t="shared" si="30"/>
        <v>7973.5901264720751</v>
      </c>
      <c r="Q125" s="16">
        <f t="shared" si="30"/>
        <v>5552.821550187201</v>
      </c>
      <c r="R125" s="16">
        <f t="shared" si="30"/>
        <v>14135.867410331104</v>
      </c>
      <c r="S125" s="16">
        <f t="shared" si="30"/>
        <v>6293.5561891657844</v>
      </c>
      <c r="T125" s="16">
        <f t="shared" si="24"/>
        <v>62020.759760241242</v>
      </c>
      <c r="U125" s="16">
        <f t="shared" si="25"/>
        <v>0.63460241947337692</v>
      </c>
      <c r="V125" s="16">
        <f t="shared" si="35"/>
        <v>58221.119232558391</v>
      </c>
      <c r="W125" s="16">
        <f t="shared" si="33"/>
        <v>6.5262237788757907E-2</v>
      </c>
      <c r="X125" s="17">
        <f t="shared" si="34"/>
        <v>4.2591596811963808E-3</v>
      </c>
      <c r="Y125" s="16">
        <f t="shared" si="31"/>
        <v>3.089142207826634E-5</v>
      </c>
      <c r="Z125" s="16">
        <f t="shared" si="31"/>
        <v>0.93957631877896119</v>
      </c>
      <c r="AA125" s="16">
        <f t="shared" si="31"/>
        <v>3.5781569974825878E-6</v>
      </c>
      <c r="AB125" s="16">
        <f t="shared" si="29"/>
        <v>6.5122457354183094E-5</v>
      </c>
      <c r="AC125" s="16">
        <f t="shared" si="29"/>
        <v>7.727626395563228E-4</v>
      </c>
      <c r="AD125" s="16">
        <f t="shared" si="29"/>
        <v>5.6570662130199713E-2</v>
      </c>
      <c r="AE125" s="16">
        <f t="shared" si="29"/>
        <v>2.7569699665603341E-3</v>
      </c>
      <c r="AF125" s="16">
        <f t="shared" si="29"/>
        <v>2.0777164965382226E-4</v>
      </c>
      <c r="AG125" s="16">
        <f t="shared" si="29"/>
        <v>1.5922798638797514E-5</v>
      </c>
      <c r="AH125" s="16">
        <f t="shared" si="22"/>
        <v>73864.841644999993</v>
      </c>
      <c r="AI125" s="16">
        <f t="shared" si="23"/>
        <v>65445.146808144411</v>
      </c>
      <c r="AJ125" s="16">
        <f t="shared" si="26"/>
        <v>2.90374460099153</v>
      </c>
      <c r="AK125" s="16">
        <f t="shared" si="36"/>
        <v>61863.17759612271</v>
      </c>
      <c r="AL125" s="16">
        <f t="shared" si="37"/>
        <v>5.7901474693181638E-2</v>
      </c>
      <c r="AM125" s="16">
        <f t="shared" si="38"/>
        <v>3.3525807716451536E-3</v>
      </c>
      <c r="AN125" s="16">
        <v>1.65</v>
      </c>
      <c r="AO125" s="16">
        <f t="shared" si="27"/>
        <v>-1.0153975805266229</v>
      </c>
      <c r="AP125" s="16">
        <f t="shared" si="28"/>
        <v>1.2537446009915301</v>
      </c>
    </row>
    <row r="126" spans="1:42" x14ac:dyDescent="0.3">
      <c r="A126" s="2">
        <v>44489</v>
      </c>
      <c r="B126" s="4">
        <v>2.3390549999999997</v>
      </c>
      <c r="C126" s="6">
        <v>70406.876999999993</v>
      </c>
      <c r="D126" s="6">
        <v>0.27134799999999998</v>
      </c>
      <c r="E126" s="6">
        <v>5.1450399999999998</v>
      </c>
      <c r="F126" s="6">
        <v>59.220819999999996</v>
      </c>
      <c r="G126" s="6">
        <v>4440.24</v>
      </c>
      <c r="H126" s="6">
        <v>220.82264999999998</v>
      </c>
      <c r="I126" s="6">
        <v>15.65537</v>
      </c>
      <c r="J126" s="10">
        <v>1.2201849999999999</v>
      </c>
      <c r="K126" s="16">
        <f t="shared" si="32"/>
        <v>7040.4740234136898</v>
      </c>
      <c r="L126" s="16">
        <f t="shared" si="32"/>
        <v>8357.6932064086559</v>
      </c>
      <c r="M126" s="16">
        <f t="shared" si="32"/>
        <v>3942.9214869744569</v>
      </c>
      <c r="N126" s="16">
        <f t="shared" si="30"/>
        <v>4800.2097788421479</v>
      </c>
      <c r="O126" s="16">
        <f t="shared" si="30"/>
        <v>4803.7275403911517</v>
      </c>
      <c r="P126" s="16">
        <f t="shared" si="30"/>
        <v>8472.8851438792462</v>
      </c>
      <c r="Q126" s="16">
        <f t="shared" si="30"/>
        <v>6021.2620443626301</v>
      </c>
      <c r="R126" s="16">
        <f t="shared" si="30"/>
        <v>14419.883116049583</v>
      </c>
      <c r="S126" s="16">
        <f t="shared" si="30"/>
        <v>6529.269904115813</v>
      </c>
      <c r="T126" s="16">
        <f t="shared" si="24"/>
        <v>64388.326244437376</v>
      </c>
      <c r="U126" s="16">
        <f t="shared" si="25"/>
        <v>3.7463183339676598</v>
      </c>
      <c r="V126" s="16">
        <f t="shared" si="35"/>
        <v>58619.003555905423</v>
      </c>
      <c r="W126" s="16">
        <f t="shared" si="33"/>
        <v>9.8420688489351454E-2</v>
      </c>
      <c r="X126" s="17">
        <f t="shared" si="34"/>
        <v>9.6866319227179587E-3</v>
      </c>
      <c r="Y126" s="16">
        <f t="shared" si="31"/>
        <v>3.1124407739447981E-5</v>
      </c>
      <c r="Z126" s="16">
        <f t="shared" si="31"/>
        <v>0.93686225736853646</v>
      </c>
      <c r="AA126" s="16">
        <f t="shared" si="31"/>
        <v>3.6106657565913288E-6</v>
      </c>
      <c r="AB126" s="16">
        <f t="shared" si="29"/>
        <v>6.8461974086017407E-5</v>
      </c>
      <c r="AC126" s="16">
        <f t="shared" si="29"/>
        <v>7.880160784352894E-4</v>
      </c>
      <c r="AD126" s="16">
        <f t="shared" si="29"/>
        <v>5.9083621471494471E-2</v>
      </c>
      <c r="AE126" s="16">
        <f t="shared" si="29"/>
        <v>2.9383551035377163E-3</v>
      </c>
      <c r="AF126" s="16">
        <f t="shared" si="29"/>
        <v>2.0831665745009063E-4</v>
      </c>
      <c r="AG126" s="16">
        <f t="shared" si="29"/>
        <v>1.6236272963892827E-5</v>
      </c>
      <c r="AH126" s="16">
        <f t="shared" si="22"/>
        <v>75151.791467999996</v>
      </c>
      <c r="AI126" s="16">
        <f t="shared" si="23"/>
        <v>66224.590409317068</v>
      </c>
      <c r="AJ126" s="16">
        <f t="shared" si="26"/>
        <v>1.1839511833722367</v>
      </c>
      <c r="AK126" s="16">
        <f t="shared" si="36"/>
        <v>62720.507523340602</v>
      </c>
      <c r="AL126" s="16">
        <f t="shared" si="37"/>
        <v>5.5868216383173692E-2</v>
      </c>
      <c r="AM126" s="16">
        <f t="shared" si="38"/>
        <v>3.1212576018371176E-3</v>
      </c>
      <c r="AN126" s="16">
        <v>1.65</v>
      </c>
      <c r="AO126" s="16">
        <f t="shared" si="27"/>
        <v>2.0963183339676599</v>
      </c>
      <c r="AP126" s="16">
        <f t="shared" si="28"/>
        <v>-0.46604881662776321</v>
      </c>
    </row>
    <row r="127" spans="1:42" x14ac:dyDescent="0.3">
      <c r="A127" s="2">
        <v>44490</v>
      </c>
      <c r="B127" s="4">
        <v>2.3082199999999999</v>
      </c>
      <c r="C127" s="6">
        <v>67304.875999999989</v>
      </c>
      <c r="D127" s="6">
        <v>0.26253799999999999</v>
      </c>
      <c r="E127" s="6">
        <v>5.0437249999999993</v>
      </c>
      <c r="F127" s="6">
        <v>59.828709999999994</v>
      </c>
      <c r="G127" s="6">
        <v>4375.9269999999997</v>
      </c>
      <c r="H127" s="6">
        <v>212.76149999999998</v>
      </c>
      <c r="I127" s="6">
        <v>15.963719999999999</v>
      </c>
      <c r="J127" s="10">
        <v>1.1761349999999999</v>
      </c>
      <c r="K127" s="16">
        <f t="shared" si="32"/>
        <v>6947.6617481521162</v>
      </c>
      <c r="L127" s="16">
        <f t="shared" si="32"/>
        <v>7989.46820071819</v>
      </c>
      <c r="M127" s="16">
        <f t="shared" si="32"/>
        <v>3814.9045555791822</v>
      </c>
      <c r="N127" s="16">
        <f t="shared" si="30"/>
        <v>4705.6850999779617</v>
      </c>
      <c r="O127" s="16">
        <f t="shared" si="30"/>
        <v>4853.0368531383974</v>
      </c>
      <c r="P127" s="16">
        <f t="shared" si="30"/>
        <v>8350.1627995333747</v>
      </c>
      <c r="Q127" s="16">
        <f t="shared" si="30"/>
        <v>5801.455350941852</v>
      </c>
      <c r="R127" s="16">
        <f t="shared" si="30"/>
        <v>14703.89882176806</v>
      </c>
      <c r="S127" s="16">
        <f t="shared" si="30"/>
        <v>6293.5561891657844</v>
      </c>
      <c r="T127" s="16">
        <f t="shared" si="24"/>
        <v>63459.829618974924</v>
      </c>
      <c r="U127" s="16">
        <f t="shared" si="25"/>
        <v>-1.4525245888245482</v>
      </c>
      <c r="V127" s="16">
        <f t="shared" si="35"/>
        <v>58931.314914813134</v>
      </c>
      <c r="W127" s="16">
        <f t="shared" si="33"/>
        <v>7.6843944695751051E-2</v>
      </c>
      <c r="X127" s="17">
        <f t="shared" si="34"/>
        <v>5.9049918364036461E-3</v>
      </c>
      <c r="Y127" s="16">
        <f t="shared" si="31"/>
        <v>3.2068344054849706E-5</v>
      </c>
      <c r="Z127" s="16">
        <f t="shared" si="31"/>
        <v>0.93507374519629682</v>
      </c>
      <c r="AA127" s="16">
        <f t="shared" si="31"/>
        <v>3.6474681405897753E-6</v>
      </c>
      <c r="AB127" s="16">
        <f t="shared" si="29"/>
        <v>7.007300370763914E-5</v>
      </c>
      <c r="AC127" s="16">
        <f t="shared" si="29"/>
        <v>8.3120658197131426E-4</v>
      </c>
      <c r="AD127" s="16">
        <f t="shared" si="29"/>
        <v>6.0795215618487969E-2</v>
      </c>
      <c r="AE127" s="16">
        <f t="shared" si="29"/>
        <v>2.955917972994734E-3</v>
      </c>
      <c r="AF127" s="16">
        <f t="shared" si="29"/>
        <v>2.2178564666941854E-4</v>
      </c>
      <c r="AG127" s="16">
        <f t="shared" si="29"/>
        <v>1.6340167676803187E-5</v>
      </c>
      <c r="AH127" s="16">
        <f t="shared" si="22"/>
        <v>71978.147547999979</v>
      </c>
      <c r="AI127" s="16">
        <f t="shared" si="23"/>
        <v>63201.740520497005</v>
      </c>
      <c r="AJ127" s="16">
        <f t="shared" si="26"/>
        <v>-4.6720009649355001</v>
      </c>
      <c r="AK127" s="16">
        <f t="shared" si="36"/>
        <v>63317.774621705721</v>
      </c>
      <c r="AL127" s="16">
        <f t="shared" si="37"/>
        <v>-1.8325675831465243E-3</v>
      </c>
      <c r="AM127" s="16">
        <f t="shared" si="38"/>
        <v>3.3583039467994935E-6</v>
      </c>
      <c r="AN127" s="16">
        <v>1.68</v>
      </c>
      <c r="AO127" s="16">
        <f t="shared" si="27"/>
        <v>-3.1325245888245483</v>
      </c>
      <c r="AP127" s="16">
        <f t="shared" si="28"/>
        <v>-6.3520009649354998</v>
      </c>
    </row>
    <row r="128" spans="1:42" x14ac:dyDescent="0.3">
      <c r="A128" s="2">
        <v>44491</v>
      </c>
      <c r="B128" s="4">
        <v>2.3214349999999997</v>
      </c>
      <c r="C128" s="6">
        <v>65514.683999999994</v>
      </c>
      <c r="D128" s="6">
        <v>0.26429999999999998</v>
      </c>
      <c r="E128" s="6">
        <v>4.9864600000000001</v>
      </c>
      <c r="F128" s="6">
        <v>58.859609999999996</v>
      </c>
      <c r="G128" s="6">
        <v>4287.8269999999993</v>
      </c>
      <c r="H128" s="6">
        <v>206.19804999999999</v>
      </c>
      <c r="I128" s="6">
        <v>15.267729999999998</v>
      </c>
      <c r="J128" s="10">
        <v>1.1717299999999999</v>
      </c>
      <c r="K128" s="16">
        <f t="shared" si="32"/>
        <v>6987.438437549933</v>
      </c>
      <c r="L128" s="16">
        <f t="shared" si="32"/>
        <v>7776.9623184225293</v>
      </c>
      <c r="M128" s="16">
        <f t="shared" si="32"/>
        <v>3840.5079418582372</v>
      </c>
      <c r="N128" s="16">
        <f t="shared" si="30"/>
        <v>4652.2581075764656</v>
      </c>
      <c r="O128" s="16">
        <f t="shared" si="30"/>
        <v>4774.4278038311941</v>
      </c>
      <c r="P128" s="16">
        <f t="shared" si="30"/>
        <v>8182.0499990595799</v>
      </c>
      <c r="Q128" s="16">
        <f t="shared" si="30"/>
        <v>5622.4870595773937</v>
      </c>
      <c r="R128" s="16">
        <f t="shared" si="30"/>
        <v>14062.834800289211</v>
      </c>
      <c r="S128" s="16">
        <f t="shared" si="30"/>
        <v>6269.984817670781</v>
      </c>
      <c r="T128" s="16">
        <f t="shared" si="24"/>
        <v>62168.951285835326</v>
      </c>
      <c r="U128" s="16">
        <f t="shared" si="25"/>
        <v>-2.0551401647749943</v>
      </c>
      <c r="V128" s="16">
        <f t="shared" si="35"/>
        <v>59140.194680685534</v>
      </c>
      <c r="W128" s="16">
        <f t="shared" si="33"/>
        <v>5.121316596103373E-2</v>
      </c>
      <c r="X128" s="17">
        <f t="shared" si="34"/>
        <v>2.6227883677523837E-3</v>
      </c>
      <c r="Y128" s="16">
        <f t="shared" si="31"/>
        <v>3.3120026536242884E-5</v>
      </c>
      <c r="Z128" s="16">
        <f t="shared" si="31"/>
        <v>0.93470119671391494</v>
      </c>
      <c r="AA128" s="16">
        <f t="shared" si="31"/>
        <v>3.7707810098189242E-6</v>
      </c>
      <c r="AB128" s="16">
        <f t="shared" si="29"/>
        <v>7.1142068385250375E-5</v>
      </c>
      <c r="AC128" s="16">
        <f t="shared" si="29"/>
        <v>8.3975293088667442E-4</v>
      </c>
      <c r="AD128" s="16">
        <f t="shared" si="29"/>
        <v>6.1174637249295678E-2</v>
      </c>
      <c r="AE128" s="16">
        <f t="shared" si="29"/>
        <v>2.9418376511603974E-3</v>
      </c>
      <c r="AF128" s="16">
        <f t="shared" si="29"/>
        <v>2.1782544966720651E-4</v>
      </c>
      <c r="AG128" s="16">
        <f t="shared" si="29"/>
        <v>1.6717129143530565E-5</v>
      </c>
      <c r="AH128" s="16">
        <f t="shared" si="22"/>
        <v>70091.580315000014</v>
      </c>
      <c r="AI128" s="16">
        <f t="shared" si="23"/>
        <v>61499.6196050816</v>
      </c>
      <c r="AJ128" s="16">
        <f t="shared" si="26"/>
        <v>-2.7300851144760685</v>
      </c>
      <c r="AK128" s="16">
        <f t="shared" si="36"/>
        <v>63754.79434385374</v>
      </c>
      <c r="AL128" s="16">
        <f t="shared" si="37"/>
        <v>-3.5372629807401301E-2</v>
      </c>
      <c r="AM128" s="16">
        <f t="shared" si="38"/>
        <v>1.2512229394914551E-3</v>
      </c>
      <c r="AN128" s="16">
        <v>1.66</v>
      </c>
      <c r="AO128" s="16">
        <f t="shared" si="27"/>
        <v>-3.7151401647749944</v>
      </c>
      <c r="AP128" s="16">
        <f t="shared" si="28"/>
        <v>-4.3900851144760686</v>
      </c>
    </row>
    <row r="129" spans="1:42" x14ac:dyDescent="0.3">
      <c r="A129" s="2">
        <v>44492</v>
      </c>
      <c r="B129" s="4">
        <v>2.3302449999999997</v>
      </c>
      <c r="C129" s="6">
        <v>65925.23</v>
      </c>
      <c r="D129" s="6">
        <v>0.26958599999999999</v>
      </c>
      <c r="E129" s="6">
        <v>5.1009899999999995</v>
      </c>
      <c r="F129" s="6">
        <v>60.251589999999993</v>
      </c>
      <c r="G129" s="6">
        <v>4475.4799999999996</v>
      </c>
      <c r="H129" s="6">
        <v>211.08759999999998</v>
      </c>
      <c r="I129" s="6">
        <v>15.302969999999998</v>
      </c>
      <c r="J129" s="10">
        <v>1.1761349999999999</v>
      </c>
      <c r="K129" s="16">
        <f t="shared" si="32"/>
        <v>7013.956230481811</v>
      </c>
      <c r="L129" s="16">
        <f t="shared" si="32"/>
        <v>7825.6964430041135</v>
      </c>
      <c r="M129" s="16">
        <f t="shared" si="32"/>
        <v>3917.3181006954019</v>
      </c>
      <c r="N129" s="16">
        <f t="shared" si="30"/>
        <v>4759.1120923794579</v>
      </c>
      <c r="O129" s="16">
        <f t="shared" si="30"/>
        <v>4887.3389837451778</v>
      </c>
      <c r="P129" s="16">
        <f t="shared" si="30"/>
        <v>8540.1302640687627</v>
      </c>
      <c r="Q129" s="16">
        <f t="shared" si="30"/>
        <v>5755.8124309965533</v>
      </c>
      <c r="R129" s="16">
        <f t="shared" si="30"/>
        <v>14095.293738085607</v>
      </c>
      <c r="S129" s="16">
        <f t="shared" si="30"/>
        <v>6293.5561891657844</v>
      </c>
      <c r="T129" s="16">
        <f t="shared" si="24"/>
        <v>63088.214472622676</v>
      </c>
      <c r="U129" s="16">
        <f t="shared" si="25"/>
        <v>1.4678277061521436</v>
      </c>
      <c r="V129" s="16">
        <f t="shared" si="35"/>
        <v>59394.905635004063</v>
      </c>
      <c r="W129" s="16">
        <f t="shared" si="33"/>
        <v>6.2182249439284944E-2</v>
      </c>
      <c r="X129" s="17">
        <f t="shared" si="34"/>
        <v>3.8666321453294525E-3</v>
      </c>
      <c r="Y129" s="16">
        <f t="shared" si="31"/>
        <v>3.2961376146052712E-5</v>
      </c>
      <c r="Z129" s="16">
        <f t="shared" si="31"/>
        <v>0.93251409338719271</v>
      </c>
      <c r="AA129" s="16">
        <f t="shared" si="31"/>
        <v>3.8133009832484427E-6</v>
      </c>
      <c r="AB129" s="16">
        <f t="shared" si="29"/>
        <v>7.2153636251661707E-5</v>
      </c>
      <c r="AC129" s="16">
        <f t="shared" si="29"/>
        <v>8.5226030798810776E-4</v>
      </c>
      <c r="AD129" s="16">
        <f t="shared" si="29"/>
        <v>6.330578102909179E-2</v>
      </c>
      <c r="AE129" s="16">
        <f t="shared" si="29"/>
        <v>2.9858395934193689E-3</v>
      </c>
      <c r="AF129" s="16">
        <f t="shared" si="29"/>
        <v>2.1646090875498511E-4</v>
      </c>
      <c r="AG129" s="16">
        <f t="shared" si="29"/>
        <v>1.6636460172015264E-5</v>
      </c>
      <c r="AH129" s="16">
        <f t="shared" si="22"/>
        <v>70696.229116000002</v>
      </c>
      <c r="AI129" s="16">
        <f t="shared" si="23"/>
        <v>61760.215243377235</v>
      </c>
      <c r="AJ129" s="16">
        <f t="shared" si="26"/>
        <v>0.42284013586405927</v>
      </c>
      <c r="AK129" s="16">
        <f t="shared" si="36"/>
        <v>64202.628845282532</v>
      </c>
      <c r="AL129" s="16">
        <f t="shared" si="37"/>
        <v>-3.804226782973482E-2</v>
      </c>
      <c r="AM129" s="16">
        <f t="shared" si="38"/>
        <v>1.4472141416292767E-3</v>
      </c>
      <c r="AN129" s="16">
        <f>AN128</f>
        <v>1.66</v>
      </c>
      <c r="AO129" s="16">
        <f t="shared" si="27"/>
        <v>-0.19217229384785628</v>
      </c>
      <c r="AP129" s="16">
        <f t="shared" si="28"/>
        <v>-1.2371598641359407</v>
      </c>
    </row>
    <row r="130" spans="1:42" x14ac:dyDescent="0.3">
      <c r="A130" s="2">
        <v>44493</v>
      </c>
      <c r="B130" s="4">
        <v>2.2906</v>
      </c>
      <c r="C130" s="6">
        <v>65635.380999999994</v>
      </c>
      <c r="D130" s="6">
        <v>0.29689699999999997</v>
      </c>
      <c r="E130" s="6">
        <v>5.1274199999999999</v>
      </c>
      <c r="F130" s="6">
        <v>59.2913</v>
      </c>
      <c r="G130" s="6">
        <v>4404.1189999999997</v>
      </c>
      <c r="H130" s="6">
        <v>205.36109999999999</v>
      </c>
      <c r="I130" s="6">
        <v>15.452739999999999</v>
      </c>
      <c r="J130" s="10">
        <v>1.1673249999999999</v>
      </c>
      <c r="K130" s="16">
        <f t="shared" si="32"/>
        <v>6894.6261622883594</v>
      </c>
      <c r="L130" s="16">
        <f t="shared" si="32"/>
        <v>7791.2897327308492</v>
      </c>
      <c r="M130" s="16">
        <f t="shared" si="32"/>
        <v>4314.1705880207528</v>
      </c>
      <c r="N130" s="16">
        <f t="shared" si="30"/>
        <v>4783.7707042570728</v>
      </c>
      <c r="O130" s="16">
        <f t="shared" si="30"/>
        <v>4809.4445621589484</v>
      </c>
      <c r="P130" s="16">
        <f t="shared" si="30"/>
        <v>8403.9588956849893</v>
      </c>
      <c r="Q130" s="16">
        <f t="shared" si="30"/>
        <v>5599.6655996047448</v>
      </c>
      <c r="R130" s="16">
        <f t="shared" si="30"/>
        <v>14233.244223720298</v>
      </c>
      <c r="S130" s="16">
        <f t="shared" si="30"/>
        <v>6246.4134461757785</v>
      </c>
      <c r="T130" s="16">
        <f t="shared" si="24"/>
        <v>63076.583914641793</v>
      </c>
      <c r="U130" s="16">
        <f t="shared" si="25"/>
        <v>-1.8437088890875437E-2</v>
      </c>
      <c r="V130" s="16">
        <f t="shared" si="35"/>
        <v>59632.433265948435</v>
      </c>
      <c r="W130" s="16">
        <f t="shared" si="33"/>
        <v>5.7756332587220641E-2</v>
      </c>
      <c r="X130" s="17">
        <f t="shared" si="34"/>
        <v>3.3357939539256447E-3</v>
      </c>
      <c r="Y130" s="16">
        <f t="shared" si="31"/>
        <v>3.2570016578890064E-5</v>
      </c>
      <c r="Z130" s="16">
        <f t="shared" si="31"/>
        <v>0.93326877120918783</v>
      </c>
      <c r="AA130" s="16">
        <f t="shared" si="31"/>
        <v>4.221575225802289E-6</v>
      </c>
      <c r="AB130" s="16">
        <f t="shared" si="29"/>
        <v>7.290672941890006E-5</v>
      </c>
      <c r="AC130" s="16">
        <f t="shared" si="29"/>
        <v>8.4306235221511591E-4</v>
      </c>
      <c r="AD130" s="16">
        <f t="shared" si="29"/>
        <v>6.2622120337642861E-2</v>
      </c>
      <c r="AE130" s="16">
        <f t="shared" si="29"/>
        <v>2.9200272555920284E-3</v>
      </c>
      <c r="AF130" s="16">
        <f t="shared" si="29"/>
        <v>2.1972234261297371E-4</v>
      </c>
      <c r="AG130" s="16">
        <f t="shared" si="29"/>
        <v>1.6598181525780514E-5</v>
      </c>
      <c r="AH130" s="16">
        <f t="shared" si="22"/>
        <v>70328.487381999978</v>
      </c>
      <c r="AI130" s="16">
        <f t="shared" si="23"/>
        <v>61531.900154357631</v>
      </c>
      <c r="AJ130" s="16">
        <f t="shared" si="26"/>
        <v>-0.37036488386376593</v>
      </c>
      <c r="AK130" s="16">
        <f t="shared" si="36"/>
        <v>64597.845525070756</v>
      </c>
      <c r="AL130" s="16">
        <f t="shared" si="37"/>
        <v>-4.7462037561658552E-2</v>
      </c>
      <c r="AM130" s="16">
        <f t="shared" si="38"/>
        <v>2.2526450095042873E-3</v>
      </c>
      <c r="AN130" s="16">
        <f>AN131</f>
        <v>1.64</v>
      </c>
      <c r="AO130" s="16">
        <f t="shared" si="27"/>
        <v>-1.6584370888908753</v>
      </c>
      <c r="AP130" s="16">
        <f t="shared" si="28"/>
        <v>-2.0103648838637658</v>
      </c>
    </row>
    <row r="131" spans="1:42" x14ac:dyDescent="0.3">
      <c r="A131" s="2">
        <v>44494</v>
      </c>
      <c r="B131" s="4">
        <v>2.2906</v>
      </c>
      <c r="C131" s="6">
        <v>67132.2</v>
      </c>
      <c r="D131" s="6">
        <v>0.28192</v>
      </c>
      <c r="E131" s="6">
        <v>5.1406349999999996</v>
      </c>
      <c r="F131" s="6">
        <v>59.317729999999997</v>
      </c>
      <c r="G131" s="6">
        <v>4497.5050000000001</v>
      </c>
      <c r="H131" s="6">
        <v>208.09219999999999</v>
      </c>
      <c r="I131" s="6">
        <v>15.43512</v>
      </c>
      <c r="J131" s="10">
        <v>1.1673249999999999</v>
      </c>
      <c r="K131" s="16">
        <f t="shared" si="32"/>
        <v>6894.6261622883594</v>
      </c>
      <c r="L131" s="16">
        <f t="shared" si="32"/>
        <v>7968.97058608731</v>
      </c>
      <c r="M131" s="16">
        <f t="shared" si="32"/>
        <v>4096.5418046487866</v>
      </c>
      <c r="N131" s="16">
        <f t="shared" si="30"/>
        <v>4796.1000101958789</v>
      </c>
      <c r="O131" s="16">
        <f t="shared" si="30"/>
        <v>4811.5884453218723</v>
      </c>
      <c r="P131" s="16">
        <f t="shared" si="30"/>
        <v>8582.1584641872123</v>
      </c>
      <c r="Q131" s="16">
        <f t="shared" si="30"/>
        <v>5674.1356268839154</v>
      </c>
      <c r="R131" s="16">
        <f t="shared" si="30"/>
        <v>14217.014754822099</v>
      </c>
      <c r="S131" s="16">
        <f t="shared" si="30"/>
        <v>6246.4134461757785</v>
      </c>
      <c r="T131" s="16">
        <f t="shared" si="24"/>
        <v>63287.549300611208</v>
      </c>
      <c r="U131" s="16">
        <f t="shared" si="25"/>
        <v>0.33390104708633023</v>
      </c>
      <c r="V131" s="16">
        <f t="shared" si="35"/>
        <v>59868.247203668616</v>
      </c>
      <c r="W131" s="16">
        <f t="shared" si="33"/>
        <v>5.7113783293342581E-2</v>
      </c>
      <c r="X131" s="17">
        <f t="shared" si="34"/>
        <v>3.2619842420788981E-3</v>
      </c>
      <c r="Y131" s="16">
        <f t="shared" si="31"/>
        <v>3.18486434866523E-5</v>
      </c>
      <c r="Z131" s="16">
        <f t="shared" si="31"/>
        <v>0.93341024372419434</v>
      </c>
      <c r="AA131" s="16">
        <f t="shared" si="31"/>
        <v>3.9198330445110524E-6</v>
      </c>
      <c r="AB131" s="16">
        <f t="shared" si="29"/>
        <v>7.1475705671006224E-5</v>
      </c>
      <c r="AC131" s="16">
        <f t="shared" si="29"/>
        <v>8.2475737152165357E-4</v>
      </c>
      <c r="AD131" s="16">
        <f t="shared" si="29"/>
        <v>6.2533586538215391E-2</v>
      </c>
      <c r="AE131" s="16">
        <f t="shared" si="29"/>
        <v>2.8933267659797205E-3</v>
      </c>
      <c r="AF131" s="16">
        <f t="shared" si="29"/>
        <v>2.1461085918698011E-4</v>
      </c>
      <c r="AG131" s="16">
        <f t="shared" si="29"/>
        <v>1.6230558699928578E-5</v>
      </c>
      <c r="AH131" s="16">
        <f t="shared" ref="AH131:AH194" si="39">SUM(B131:J131)</f>
        <v>71921.430529999983</v>
      </c>
      <c r="AI131" s="16">
        <f t="shared" ref="AI131:AI194" si="40">SUMPRODUCT(Y131:AG131,B131:J131)</f>
        <v>62943.783056310844</v>
      </c>
      <c r="AJ131" s="16">
        <f t="shared" si="26"/>
        <v>2.2686253556310261</v>
      </c>
      <c r="AK131" s="16">
        <f t="shared" si="36"/>
        <v>65070.334880227478</v>
      </c>
      <c r="AL131" s="16">
        <f t="shared" si="37"/>
        <v>-3.2680818806771136E-2</v>
      </c>
      <c r="AM131" s="16">
        <f t="shared" si="38"/>
        <v>1.068035917881006E-3</v>
      </c>
      <c r="AN131" s="16">
        <v>1.64</v>
      </c>
      <c r="AO131" s="16">
        <f t="shared" si="27"/>
        <v>-1.3060989529136697</v>
      </c>
      <c r="AP131" s="16">
        <f t="shared" si="28"/>
        <v>0.62862535563102617</v>
      </c>
    </row>
    <row r="132" spans="1:42" x14ac:dyDescent="0.3">
      <c r="A132" s="2">
        <v>44495</v>
      </c>
      <c r="B132" s="4">
        <v>2.2861949999999998</v>
      </c>
      <c r="C132" s="6">
        <v>64571.132999999994</v>
      </c>
      <c r="D132" s="6">
        <v>0.27399099999999998</v>
      </c>
      <c r="E132" s="6">
        <v>5.03932</v>
      </c>
      <c r="F132" s="6">
        <v>57.987419999999993</v>
      </c>
      <c r="G132" s="6">
        <v>4420.8580000000002</v>
      </c>
      <c r="H132" s="6">
        <v>211.30784999999997</v>
      </c>
      <c r="I132" s="6">
        <v>15.100339999999999</v>
      </c>
      <c r="J132" s="10">
        <v>1.1805399999999999</v>
      </c>
      <c r="K132" s="16">
        <f t="shared" si="32"/>
        <v>6881.3672658224204</v>
      </c>
      <c r="L132" s="16">
        <f t="shared" si="32"/>
        <v>7664.9574956180741</v>
      </c>
      <c r="M132" s="16">
        <f t="shared" si="32"/>
        <v>3981.3265663930392</v>
      </c>
      <c r="N132" s="16">
        <f t="shared" si="30"/>
        <v>4701.5753313316936</v>
      </c>
      <c r="O132" s="16">
        <f t="shared" si="30"/>
        <v>4703.6796594547095</v>
      </c>
      <c r="P132" s="16">
        <f t="shared" si="30"/>
        <v>8435.9003277750107</v>
      </c>
      <c r="Q132" s="16">
        <f t="shared" si="30"/>
        <v>5761.8180783577773</v>
      </c>
      <c r="R132" s="16">
        <f t="shared" si="30"/>
        <v>13908.654845756322</v>
      </c>
      <c r="S132" s="16">
        <f t="shared" si="30"/>
        <v>6317.1275606607869</v>
      </c>
      <c r="T132" s="16">
        <f t="shared" ref="T132:T195" si="41">SUM(K132:S132)</f>
        <v>62356.407131169828</v>
      </c>
      <c r="U132" s="16">
        <f t="shared" ref="U132:U195" si="42">LN(T132/T131)*100</f>
        <v>-1.4822188719193585</v>
      </c>
      <c r="V132" s="16">
        <f t="shared" si="35"/>
        <v>60028.773650604177</v>
      </c>
      <c r="W132" s="16">
        <f t="shared" si="33"/>
        <v>3.8775296228998085E-2</v>
      </c>
      <c r="X132" s="17">
        <f t="shared" si="34"/>
        <v>1.5035235976465532E-3</v>
      </c>
      <c r="Y132" s="16">
        <f t="shared" si="31"/>
        <v>3.2996889671218227E-5</v>
      </c>
      <c r="Z132" s="16">
        <f t="shared" si="31"/>
        <v>0.9319618630722919</v>
      </c>
      <c r="AA132" s="16">
        <f t="shared" si="31"/>
        <v>3.9545405347779835E-6</v>
      </c>
      <c r="AB132" s="16">
        <f t="shared" si="29"/>
        <v>7.273302848530569E-5</v>
      </c>
      <c r="AC132" s="16">
        <f t="shared" si="29"/>
        <v>8.3693845015783567E-4</v>
      </c>
      <c r="AD132" s="16">
        <f t="shared" si="29"/>
        <v>6.3806702262109077E-2</v>
      </c>
      <c r="AE132" s="16">
        <f t="shared" si="29"/>
        <v>3.0498281262588403E-3</v>
      </c>
      <c r="AF132" s="16">
        <f t="shared" si="29"/>
        <v>2.179447741675069E-4</v>
      </c>
      <c r="AG132" s="16">
        <f t="shared" si="29"/>
        <v>1.7038856323480704E-5</v>
      </c>
      <c r="AH132" s="16">
        <f t="shared" si="39"/>
        <v>69285.166656000001</v>
      </c>
      <c r="AI132" s="16">
        <f t="shared" si="40"/>
        <v>60460.610520244547</v>
      </c>
      <c r="AJ132" s="16">
        <f t="shared" ref="AJ132:AJ195" si="43">LN(AI132/AI131)*100</f>
        <v>-4.0249908366079676</v>
      </c>
      <c r="AK132" s="16">
        <f t="shared" si="36"/>
        <v>65342.259510922479</v>
      </c>
      <c r="AL132" s="16">
        <f t="shared" si="37"/>
        <v>-7.4708910086923527E-2</v>
      </c>
      <c r="AM132" s="16">
        <f t="shared" si="38"/>
        <v>5.5814212463760242E-3</v>
      </c>
      <c r="AN132" s="16">
        <v>1.63</v>
      </c>
      <c r="AO132" s="16">
        <f t="shared" ref="AO132:AO195" si="44">U132-AN132</f>
        <v>-3.1122188719193584</v>
      </c>
      <c r="AP132" s="16">
        <f t="shared" ref="AP132:AP195" si="45">AJ132-AN132</f>
        <v>-5.6549908366079675</v>
      </c>
    </row>
    <row r="133" spans="1:42" x14ac:dyDescent="0.3">
      <c r="A133" s="2">
        <v>44496</v>
      </c>
      <c r="B133" s="4">
        <v>2.0747549999999997</v>
      </c>
      <c r="C133" s="6">
        <v>63295.445</v>
      </c>
      <c r="D133" s="6">
        <v>0.258133</v>
      </c>
      <c r="E133" s="6">
        <v>4.5063149999999998</v>
      </c>
      <c r="F133" s="6">
        <v>52.833569999999995</v>
      </c>
      <c r="G133" s="6">
        <v>4246.42</v>
      </c>
      <c r="H133" s="6">
        <v>194.26049999999998</v>
      </c>
      <c r="I133" s="6">
        <v>13.778839999999999</v>
      </c>
      <c r="J133" s="10">
        <v>1.0792249999999999</v>
      </c>
      <c r="K133" s="16">
        <f t="shared" si="32"/>
        <v>6244.9402354573403</v>
      </c>
      <c r="L133" s="16">
        <f t="shared" si="32"/>
        <v>7513.5261385491185</v>
      </c>
      <c r="M133" s="16">
        <f t="shared" si="32"/>
        <v>3750.8960898815453</v>
      </c>
      <c r="N133" s="16">
        <f t="shared" si="30"/>
        <v>4204.2933251331488</v>
      </c>
      <c r="O133" s="16">
        <f t="shared" si="30"/>
        <v>4285.6224426845783</v>
      </c>
      <c r="P133" s="16">
        <f t="shared" si="30"/>
        <v>8103.0369828368985</v>
      </c>
      <c r="Q133" s="16">
        <f t="shared" si="30"/>
        <v>5296.9809725990817</v>
      </c>
      <c r="R133" s="16">
        <f t="shared" si="30"/>
        <v>12691.444678391417</v>
      </c>
      <c r="S133" s="16">
        <f t="shared" si="30"/>
        <v>5774.9860162757195</v>
      </c>
      <c r="T133" s="16">
        <f t="shared" si="41"/>
        <v>57865.726881808841</v>
      </c>
      <c r="U133" s="16">
        <f t="shared" si="42"/>
        <v>-7.4741154666455074</v>
      </c>
      <c r="V133" s="16">
        <f t="shared" si="35"/>
        <v>59889.222246165766</v>
      </c>
      <c r="W133" s="16">
        <f t="shared" si="33"/>
        <v>-3.3787304100221016E-2</v>
      </c>
      <c r="X133" s="17">
        <f t="shared" si="34"/>
        <v>1.1415819183608119E-3</v>
      </c>
      <c r="Y133" s="16">
        <f t="shared" si="31"/>
        <v>3.0596297278977086E-5</v>
      </c>
      <c r="Z133" s="16">
        <f t="shared" si="31"/>
        <v>0.93341442802892105</v>
      </c>
      <c r="AA133" s="16">
        <f t="shared" si="31"/>
        <v>3.8066730797198672E-6</v>
      </c>
      <c r="AB133" s="16">
        <f t="shared" si="29"/>
        <v>6.6454378166440678E-5</v>
      </c>
      <c r="AC133" s="16">
        <f t="shared" si="29"/>
        <v>7.7913373580477962E-4</v>
      </c>
      <c r="AD133" s="16">
        <f t="shared" si="29"/>
        <v>6.26217209701357E-2</v>
      </c>
      <c r="AE133" s="16">
        <f t="shared" si="29"/>
        <v>2.8647488535093195E-3</v>
      </c>
      <c r="AF133" s="16">
        <f t="shared" si="29"/>
        <v>2.0319579169562703E-4</v>
      </c>
      <c r="AG133" s="16">
        <f t="shared" si="29"/>
        <v>1.5915271408385108E-5</v>
      </c>
      <c r="AH133" s="16">
        <f t="shared" si="39"/>
        <v>67810.656338000001</v>
      </c>
      <c r="AI133" s="16">
        <f t="shared" si="40"/>
        <v>59347.400572739723</v>
      </c>
      <c r="AJ133" s="16">
        <f t="shared" si="43"/>
        <v>-1.8583765392763703</v>
      </c>
      <c r="AK133" s="16">
        <f t="shared" si="36"/>
        <v>65501.510919121029</v>
      </c>
      <c r="AL133" s="16">
        <f t="shared" si="37"/>
        <v>-9.3953715876572447E-2</v>
      </c>
      <c r="AM133" s="16">
        <f t="shared" si="38"/>
        <v>8.8273007270157008E-3</v>
      </c>
      <c r="AN133" s="16">
        <v>1.54</v>
      </c>
      <c r="AO133" s="16">
        <f t="shared" si="44"/>
        <v>-9.0141154666455066</v>
      </c>
      <c r="AP133" s="16">
        <f t="shared" si="45"/>
        <v>-3.3983765392763701</v>
      </c>
    </row>
    <row r="134" spans="1:42" x14ac:dyDescent="0.3">
      <c r="A134" s="2">
        <v>44497</v>
      </c>
      <c r="B134" s="4">
        <v>2.118805</v>
      </c>
      <c r="C134" s="6">
        <v>64420.481999999996</v>
      </c>
      <c r="D134" s="6">
        <v>0.31892199999999998</v>
      </c>
      <c r="E134" s="6">
        <v>4.6781099999999993</v>
      </c>
      <c r="F134" s="6">
        <v>55.591099999999997</v>
      </c>
      <c r="G134" s="6">
        <v>4554.7699999999995</v>
      </c>
      <c r="H134" s="6">
        <v>201.6609</v>
      </c>
      <c r="I134" s="6">
        <v>14.025519999999998</v>
      </c>
      <c r="J134" s="10">
        <v>1.123275</v>
      </c>
      <c r="K134" s="16">
        <f t="shared" si="32"/>
        <v>6377.5292001167327</v>
      </c>
      <c r="L134" s="16">
        <f t="shared" si="32"/>
        <v>7647.0743726492956</v>
      </c>
      <c r="M134" s="16">
        <f t="shared" si="32"/>
        <v>4634.21291650894</v>
      </c>
      <c r="N134" s="16">
        <f t="shared" si="30"/>
        <v>4364.5743023376381</v>
      </c>
      <c r="O134" s="16">
        <f t="shared" si="30"/>
        <v>4509.3009193496237</v>
      </c>
      <c r="P134" s="16">
        <f t="shared" si="30"/>
        <v>8691.4317844951784</v>
      </c>
      <c r="Q134" s="16">
        <f t="shared" si="30"/>
        <v>5498.7707239361907</v>
      </c>
      <c r="R134" s="16">
        <f t="shared" si="30"/>
        <v>12918.657242966199</v>
      </c>
      <c r="S134" s="16">
        <f t="shared" si="30"/>
        <v>6010.699731225749</v>
      </c>
      <c r="T134" s="16">
        <f t="shared" si="41"/>
        <v>60652.251193585551</v>
      </c>
      <c r="U134" s="16">
        <f t="shared" si="42"/>
        <v>4.7031479580454842</v>
      </c>
      <c r="V134" s="16">
        <f t="shared" si="35"/>
        <v>59938.449920192848</v>
      </c>
      <c r="W134" s="16">
        <f t="shared" si="33"/>
        <v>1.1908904456873981E-2</v>
      </c>
      <c r="X134" s="17">
        <f t="shared" si="34"/>
        <v>1.4182200536295297E-4</v>
      </c>
      <c r="Y134" s="16">
        <f t="shared" si="31"/>
        <v>3.059435533253635E-5</v>
      </c>
      <c r="Z134" s="16">
        <f t="shared" si="31"/>
        <v>0.93019561356578906</v>
      </c>
      <c r="AA134" s="16">
        <f t="shared" si="31"/>
        <v>4.6050547319659703E-6</v>
      </c>
      <c r="AB134" s="16">
        <f t="shared" si="29"/>
        <v>6.7549283499279824E-5</v>
      </c>
      <c r="AC134" s="16">
        <f t="shared" si="29"/>
        <v>8.0270429167694118E-4</v>
      </c>
      <c r="AD134" s="16">
        <f t="shared" si="29"/>
        <v>6.5768323105701826E-2</v>
      </c>
      <c r="AE134" s="16">
        <f t="shared" si="29"/>
        <v>2.9118702435000292E-3</v>
      </c>
      <c r="AF134" s="16">
        <f t="shared" si="29"/>
        <v>2.0252063904115534E-4</v>
      </c>
      <c r="AG134" s="16">
        <f t="shared" si="29"/>
        <v>1.6219460727228211E-5</v>
      </c>
      <c r="AH134" s="16">
        <f t="shared" si="39"/>
        <v>69254.768631999992</v>
      </c>
      <c r="AI134" s="16">
        <f t="shared" si="40"/>
        <v>60223.844439785855</v>
      </c>
      <c r="AJ134" s="16">
        <f t="shared" si="43"/>
        <v>1.4660039105056266</v>
      </c>
      <c r="AK134" s="16">
        <f t="shared" si="36"/>
        <v>65743.656578016438</v>
      </c>
      <c r="AL134" s="16">
        <f t="shared" si="37"/>
        <v>-8.3959615657829334E-2</v>
      </c>
      <c r="AM134" s="16">
        <f t="shared" si="38"/>
        <v>7.049217061410421E-3</v>
      </c>
      <c r="AN134" s="16">
        <v>1.57</v>
      </c>
      <c r="AO134" s="16">
        <f t="shared" si="44"/>
        <v>3.133147958045484</v>
      </c>
      <c r="AP134" s="16">
        <f t="shared" si="45"/>
        <v>-0.10399608949437344</v>
      </c>
    </row>
    <row r="135" spans="1:42" x14ac:dyDescent="0.3">
      <c r="A135" s="2">
        <v>44498</v>
      </c>
      <c r="B135" s="4">
        <v>2.127615</v>
      </c>
      <c r="C135" s="6">
        <v>65694.407999999996</v>
      </c>
      <c r="D135" s="6">
        <v>0.30482599999999999</v>
      </c>
      <c r="E135" s="6">
        <v>4.7485900000000001</v>
      </c>
      <c r="F135" s="6">
        <v>56.709969999999998</v>
      </c>
      <c r="G135" s="6">
        <v>4661.3710000000001</v>
      </c>
      <c r="H135" s="6">
        <v>207.34334999999999</v>
      </c>
      <c r="I135" s="6">
        <v>14.281009999999998</v>
      </c>
      <c r="J135" s="10">
        <v>1.1453</v>
      </c>
      <c r="K135" s="16">
        <f t="shared" si="32"/>
        <v>6404.0469930486115</v>
      </c>
      <c r="L135" s="16">
        <f t="shared" si="32"/>
        <v>7798.2965703852824</v>
      </c>
      <c r="M135" s="16">
        <f t="shared" si="32"/>
        <v>4429.3858262765007</v>
      </c>
      <c r="N135" s="16">
        <f t="shared" si="30"/>
        <v>4430.3306006779421</v>
      </c>
      <c r="O135" s="16">
        <f t="shared" si="30"/>
        <v>4600.0586399133954</v>
      </c>
      <c r="P135" s="16">
        <f t="shared" si="30"/>
        <v>8894.84827306847</v>
      </c>
      <c r="Q135" s="16">
        <f t="shared" si="30"/>
        <v>5653.716425855755</v>
      </c>
      <c r="R135" s="16">
        <f t="shared" si="30"/>
        <v>13153.984541990079</v>
      </c>
      <c r="S135" s="16">
        <f t="shared" si="30"/>
        <v>6128.5565887007642</v>
      </c>
      <c r="T135" s="16">
        <f t="shared" si="41"/>
        <v>61493.224459916797</v>
      </c>
      <c r="U135" s="16">
        <f t="shared" si="42"/>
        <v>1.3770244874713209</v>
      </c>
      <c r="V135" s="16">
        <f t="shared" si="35"/>
        <v>60038.757955013745</v>
      </c>
      <c r="W135" s="16">
        <f t="shared" si="33"/>
        <v>2.4225459593832113E-2</v>
      </c>
      <c r="X135" s="17">
        <f t="shared" si="34"/>
        <v>5.868728925323924E-4</v>
      </c>
      <c r="Y135" s="16">
        <f t="shared" si="31"/>
        <v>3.0118084967195791E-5</v>
      </c>
      <c r="Z135" s="16">
        <f t="shared" si="31"/>
        <v>0.92995667073865651</v>
      </c>
      <c r="AA135" s="16">
        <f t="shared" si="31"/>
        <v>4.31505482345745E-6</v>
      </c>
      <c r="AB135" s="16">
        <f t="shared" si="29"/>
        <v>6.7220073694900751E-5</v>
      </c>
      <c r="AC135" s="16">
        <f t="shared" si="29"/>
        <v>8.0277479475709848E-4</v>
      </c>
      <c r="AD135" s="16">
        <f t="shared" si="29"/>
        <v>6.598541928009645E-2</v>
      </c>
      <c r="AE135" s="16">
        <f t="shared" si="29"/>
        <v>2.9351102679211296E-3</v>
      </c>
      <c r="AF135" s="16">
        <f t="shared" si="29"/>
        <v>2.0215907135331002E-4</v>
      </c>
      <c r="AG135" s="16">
        <f t="shared" si="29"/>
        <v>1.6212633729753428E-5</v>
      </c>
      <c r="AH135" s="16">
        <f t="shared" si="39"/>
        <v>70642.439661000011</v>
      </c>
      <c r="AI135" s="16">
        <f t="shared" si="40"/>
        <v>61401.192860811781</v>
      </c>
      <c r="AJ135" s="16">
        <f t="shared" si="43"/>
        <v>1.9360901732255829</v>
      </c>
      <c r="AK135" s="16">
        <f t="shared" si="36"/>
        <v>66059.707099499254</v>
      </c>
      <c r="AL135" s="16">
        <f t="shared" si="37"/>
        <v>-7.0519753163162072E-2</v>
      </c>
      <c r="AM135" s="16">
        <f t="shared" si="38"/>
        <v>4.9730355861933072E-3</v>
      </c>
      <c r="AN135" s="16">
        <v>1.55</v>
      </c>
      <c r="AO135" s="16">
        <f t="shared" si="44"/>
        <v>-0.17297551252867915</v>
      </c>
      <c r="AP135" s="16">
        <f t="shared" si="45"/>
        <v>0.38609017322558281</v>
      </c>
    </row>
    <row r="136" spans="1:42" x14ac:dyDescent="0.3">
      <c r="A136" s="2">
        <v>44499</v>
      </c>
      <c r="B136" s="4">
        <v>2.0527299999999999</v>
      </c>
      <c r="C136" s="6">
        <v>64676.852999999996</v>
      </c>
      <c r="D136" s="6">
        <v>0.28103899999999998</v>
      </c>
      <c r="E136" s="6">
        <v>4.6825149999999995</v>
      </c>
      <c r="F136" s="6">
        <v>55.476569999999995</v>
      </c>
      <c r="G136" s="6">
        <v>4520.4110000000001</v>
      </c>
      <c r="H136" s="6">
        <v>199.23814999999999</v>
      </c>
      <c r="I136" s="6">
        <v>14.16648</v>
      </c>
      <c r="J136" s="10">
        <v>1.132085</v>
      </c>
      <c r="K136" s="16">
        <f t="shared" si="32"/>
        <v>6178.6457531276455</v>
      </c>
      <c r="L136" s="16">
        <f t="shared" si="32"/>
        <v>7677.5070555961638</v>
      </c>
      <c r="M136" s="16">
        <f t="shared" si="32"/>
        <v>4083.7401115092589</v>
      </c>
      <c r="N136" s="16">
        <f t="shared" si="30"/>
        <v>4368.6840709839071</v>
      </c>
      <c r="O136" s="16">
        <f t="shared" si="30"/>
        <v>4500.0107589769532</v>
      </c>
      <c r="P136" s="16">
        <f t="shared" si="30"/>
        <v>8625.8677923103987</v>
      </c>
      <c r="Q136" s="16">
        <f t="shared" si="30"/>
        <v>5432.7086029627326</v>
      </c>
      <c r="R136" s="16">
        <f t="shared" si="30"/>
        <v>13048.492994151789</v>
      </c>
      <c r="S136" s="16">
        <f t="shared" si="30"/>
        <v>6057.8424742157549</v>
      </c>
      <c r="T136" s="16">
        <f t="shared" si="41"/>
        <v>59973.499613834603</v>
      </c>
      <c r="U136" s="16">
        <f t="shared" si="42"/>
        <v>-2.5024205806642894</v>
      </c>
      <c r="V136" s="16">
        <f t="shared" si="35"/>
        <v>60034.547739453803</v>
      </c>
      <c r="W136" s="16">
        <f t="shared" si="33"/>
        <v>-1.0168832433642171E-3</v>
      </c>
      <c r="X136" s="17">
        <f t="shared" si="34"/>
        <v>1.0340515306349297E-6</v>
      </c>
      <c r="Y136" s="16">
        <f t="shared" si="31"/>
        <v>2.9546612056749929E-5</v>
      </c>
      <c r="Z136" s="16">
        <f t="shared" si="31"/>
        <v>0.93094653687647311</v>
      </c>
      <c r="AA136" s="16">
        <f t="shared" si="31"/>
        <v>4.0452228524048184E-6</v>
      </c>
      <c r="AB136" s="16">
        <f t="shared" si="29"/>
        <v>6.739924595777934E-5</v>
      </c>
      <c r="AC136" s="16">
        <f t="shared" si="29"/>
        <v>7.9851938249508284E-4</v>
      </c>
      <c r="AD136" s="16">
        <f t="shared" si="29"/>
        <v>6.5065951271752742E-2</v>
      </c>
      <c r="AE136" s="16">
        <f t="shared" si="29"/>
        <v>2.8677967024180241E-3</v>
      </c>
      <c r="AF136" s="16">
        <f t="shared" si="29"/>
        <v>2.0390966603971625E-4</v>
      </c>
      <c r="AG136" s="16">
        <f t="shared" si="29"/>
        <v>1.6295019954044489E-5</v>
      </c>
      <c r="AH136" s="16">
        <f t="shared" si="39"/>
        <v>69474.293569000016</v>
      </c>
      <c r="AI136" s="16">
        <f t="shared" si="40"/>
        <v>60505.436116414618</v>
      </c>
      <c r="AJ136" s="16">
        <f t="shared" si="43"/>
        <v>-1.4696048500779075</v>
      </c>
      <c r="AK136" s="16">
        <f t="shared" si="36"/>
        <v>66280.003000757366</v>
      </c>
      <c r="AL136" s="16">
        <f t="shared" si="37"/>
        <v>-8.7123817484992622E-2</v>
      </c>
      <c r="AM136" s="16">
        <f t="shared" si="38"/>
        <v>7.5905595731583057E-3</v>
      </c>
      <c r="AN136" s="16">
        <f>AN135</f>
        <v>1.55</v>
      </c>
      <c r="AO136" s="16">
        <f t="shared" si="44"/>
        <v>-4.0524205806642897</v>
      </c>
      <c r="AP136" s="16">
        <f t="shared" si="45"/>
        <v>-3.0196048500779078</v>
      </c>
    </row>
    <row r="137" spans="1:42" x14ac:dyDescent="0.3">
      <c r="A137" s="2">
        <v>44500</v>
      </c>
      <c r="B137" s="4">
        <v>2.04392</v>
      </c>
      <c r="C137" s="6">
        <v>63776.470999999998</v>
      </c>
      <c r="D137" s="6">
        <v>0.29072999999999999</v>
      </c>
      <c r="E137" s="6">
        <v>4.8278799999999995</v>
      </c>
      <c r="F137" s="6">
        <v>56.736399999999996</v>
      </c>
      <c r="G137" s="6">
        <v>4459.6219999999994</v>
      </c>
      <c r="H137" s="6">
        <v>199.63459999999998</v>
      </c>
      <c r="I137" s="6">
        <v>13.937419999999999</v>
      </c>
      <c r="J137" s="10">
        <v>1.158515</v>
      </c>
      <c r="K137" s="16">
        <f t="shared" si="32"/>
        <v>6152.1279601957676</v>
      </c>
      <c r="L137" s="16">
        <f t="shared" si="32"/>
        <v>7570.6266364494286</v>
      </c>
      <c r="M137" s="16">
        <f t="shared" si="32"/>
        <v>4224.5587360440613</v>
      </c>
      <c r="N137" s="16">
        <f t="shared" si="30"/>
        <v>4504.3064363107824</v>
      </c>
      <c r="O137" s="16">
        <f t="shared" si="30"/>
        <v>4602.2025230763193</v>
      </c>
      <c r="P137" s="16">
        <f t="shared" si="30"/>
        <v>8509.8699599834799</v>
      </c>
      <c r="Q137" s="16">
        <f t="shared" si="30"/>
        <v>5443.5187682129344</v>
      </c>
      <c r="R137" s="16">
        <f t="shared" si="30"/>
        <v>12837.509898475206</v>
      </c>
      <c r="S137" s="16">
        <f t="shared" si="30"/>
        <v>6199.2707031857726</v>
      </c>
      <c r="T137" s="16">
        <f t="shared" si="41"/>
        <v>60043.991621933747</v>
      </c>
      <c r="U137" s="16">
        <f t="shared" si="42"/>
        <v>0.11746957127560512</v>
      </c>
      <c r="V137" s="16">
        <f t="shared" si="35"/>
        <v>60035.157022194442</v>
      </c>
      <c r="W137" s="16">
        <f t="shared" si="33"/>
        <v>1.4715710222992047E-4</v>
      </c>
      <c r="X137" s="17">
        <f t="shared" si="34"/>
        <v>2.1655212736707262E-8</v>
      </c>
      <c r="Y137" s="16">
        <f t="shared" si="31"/>
        <v>2.9831836523078881E-5</v>
      </c>
      <c r="Z137" s="16">
        <f t="shared" si="31"/>
        <v>0.93084330937163928</v>
      </c>
      <c r="AA137" s="16">
        <f t="shared" si="31"/>
        <v>4.2433215744034615E-6</v>
      </c>
      <c r="AB137" s="16">
        <f t="shared" si="29"/>
        <v>7.0464855235548377E-5</v>
      </c>
      <c r="AC137" s="16">
        <f t="shared" si="29"/>
        <v>8.2809063451994816E-4</v>
      </c>
      <c r="AD137" s="16">
        <f t="shared" si="29"/>
        <v>6.5089981241303996E-2</v>
      </c>
      <c r="AE137" s="16">
        <f t="shared" si="29"/>
        <v>2.9137474810903767E-3</v>
      </c>
      <c r="AF137" s="16">
        <f t="shared" si="29"/>
        <v>2.0342226456685684E-4</v>
      </c>
      <c r="AG137" s="16">
        <f t="shared" si="29"/>
        <v>1.6908993546486519E-5</v>
      </c>
      <c r="AH137" s="16">
        <f t="shared" si="39"/>
        <v>68514.722464999999</v>
      </c>
      <c r="AI137" s="16">
        <f t="shared" si="40"/>
        <v>59656.809962876323</v>
      </c>
      <c r="AJ137" s="16">
        <f t="shared" si="43"/>
        <v>-1.412490679077286</v>
      </c>
      <c r="AK137" s="16">
        <f t="shared" si="36"/>
        <v>66424.178450063337</v>
      </c>
      <c r="AL137" s="16">
        <f t="shared" si="37"/>
        <v>-0.10188110180805045</v>
      </c>
      <c r="AM137" s="16">
        <f t="shared" si="38"/>
        <v>1.037975890562234E-2</v>
      </c>
      <c r="AN137" s="16">
        <f>AN138</f>
        <v>1.58</v>
      </c>
      <c r="AO137" s="16">
        <f t="shared" si="44"/>
        <v>-1.462530428724395</v>
      </c>
      <c r="AP137" s="16">
        <f t="shared" si="45"/>
        <v>-2.9924906790772861</v>
      </c>
    </row>
    <row r="138" spans="1:42" x14ac:dyDescent="0.3">
      <c r="A138" s="2">
        <v>44501</v>
      </c>
      <c r="B138" s="4">
        <v>2.0395149999999997</v>
      </c>
      <c r="C138" s="6">
        <v>63785.280999999995</v>
      </c>
      <c r="D138" s="6">
        <v>0.28456300000000001</v>
      </c>
      <c r="E138" s="6">
        <v>4.8499049999999997</v>
      </c>
      <c r="F138" s="6">
        <v>56.428049999999999</v>
      </c>
      <c r="G138" s="6">
        <v>4523.0540000000001</v>
      </c>
      <c r="H138" s="6">
        <v>207.29929999999999</v>
      </c>
      <c r="I138" s="6">
        <v>15.373449999999998</v>
      </c>
      <c r="J138" s="10">
        <v>1.140895</v>
      </c>
      <c r="K138" s="16">
        <f t="shared" si="32"/>
        <v>6138.8690637298278</v>
      </c>
      <c r="L138" s="16">
        <f t="shared" si="32"/>
        <v>7571.6724331142696</v>
      </c>
      <c r="M138" s="16">
        <f t="shared" si="32"/>
        <v>4134.946884067369</v>
      </c>
      <c r="N138" s="16">
        <f t="shared" si="30"/>
        <v>4524.8552795421274</v>
      </c>
      <c r="O138" s="16">
        <f t="shared" si="30"/>
        <v>4577.1905528422085</v>
      </c>
      <c r="P138" s="16">
        <f t="shared" si="30"/>
        <v>8630.9111763246128</v>
      </c>
      <c r="Q138" s="16">
        <f t="shared" si="30"/>
        <v>5652.5152963835108</v>
      </c>
      <c r="R138" s="16">
        <f t="shared" si="30"/>
        <v>14160.211613678403</v>
      </c>
      <c r="S138" s="16">
        <f t="shared" si="30"/>
        <v>6104.9852172057608</v>
      </c>
      <c r="T138" s="16">
        <f t="shared" si="41"/>
        <v>61496.157516888088</v>
      </c>
      <c r="U138" s="16">
        <f t="shared" si="42"/>
        <v>2.3897206194553542</v>
      </c>
      <c r="V138" s="16">
        <f t="shared" si="35"/>
        <v>60129.41511862629</v>
      </c>
      <c r="W138" s="16">
        <f t="shared" si="33"/>
        <v>2.2730013181824923E-2</v>
      </c>
      <c r="X138" s="17">
        <f t="shared" si="34"/>
        <v>5.166534992459348E-4</v>
      </c>
      <c r="Y138" s="16">
        <f t="shared" si="31"/>
        <v>2.9732381085438172E-5</v>
      </c>
      <c r="Z138" s="16">
        <f t="shared" si="31"/>
        <v>0.9298721913463539</v>
      </c>
      <c r="AA138" s="16">
        <f t="shared" si="31"/>
        <v>4.1484056546853262E-6</v>
      </c>
      <c r="AB138" s="16">
        <f t="shared" si="29"/>
        <v>7.070270318589077E-5</v>
      </c>
      <c r="AC138" s="16">
        <f t="shared" si="29"/>
        <v>8.2261728229905619E-4</v>
      </c>
      <c r="AD138" s="16">
        <f t="shared" si="29"/>
        <v>6.5937816195524662E-2</v>
      </c>
      <c r="AE138" s="16">
        <f t="shared" si="29"/>
        <v>3.02204288095188E-3</v>
      </c>
      <c r="AF138" s="16">
        <f t="shared" si="29"/>
        <v>2.2411665224228772E-4</v>
      </c>
      <c r="AG138" s="16">
        <f t="shared" si="29"/>
        <v>1.6632152702221354E-5</v>
      </c>
      <c r="AH138" s="16">
        <f t="shared" si="39"/>
        <v>68595.750677999997</v>
      </c>
      <c r="AI138" s="16">
        <f t="shared" si="40"/>
        <v>59611.076077613507</v>
      </c>
      <c r="AJ138" s="16">
        <f t="shared" si="43"/>
        <v>-7.6691033978462775E-2</v>
      </c>
      <c r="AK138" s="16">
        <f t="shared" si="36"/>
        <v>66564.279884123767</v>
      </c>
      <c r="AL138" s="16">
        <f t="shared" si="37"/>
        <v>-0.10445848461989699</v>
      </c>
      <c r="AM138" s="16">
        <f t="shared" si="38"/>
        <v>1.0911575009085255E-2</v>
      </c>
      <c r="AN138" s="16">
        <v>1.58</v>
      </c>
      <c r="AO138" s="16">
        <f t="shared" si="44"/>
        <v>0.80972061945535412</v>
      </c>
      <c r="AP138" s="16">
        <f t="shared" si="45"/>
        <v>-1.6566910339784628</v>
      </c>
    </row>
    <row r="139" spans="1:42" x14ac:dyDescent="0.3">
      <c r="A139" s="2">
        <v>44502</v>
      </c>
      <c r="B139" s="4">
        <v>2.0395149999999997</v>
      </c>
      <c r="C139" s="6">
        <v>65326.149999999994</v>
      </c>
      <c r="D139" s="6">
        <v>0.28280099999999997</v>
      </c>
      <c r="E139" s="6">
        <v>4.8631199999999994</v>
      </c>
      <c r="F139" s="6">
        <v>57.000699999999995</v>
      </c>
      <c r="G139" s="6">
        <v>4736.2559999999994</v>
      </c>
      <c r="H139" s="6">
        <v>207.47549999999998</v>
      </c>
      <c r="I139" s="6">
        <v>15.320589999999999</v>
      </c>
      <c r="J139" s="10">
        <v>1.1717299999999999</v>
      </c>
      <c r="K139" s="16">
        <f t="shared" si="32"/>
        <v>6138.8690637298278</v>
      </c>
      <c r="L139" s="16">
        <f t="shared" si="32"/>
        <v>7754.5822697949352</v>
      </c>
      <c r="M139" s="16">
        <f t="shared" si="32"/>
        <v>4109.3434977883135</v>
      </c>
      <c r="N139" s="16">
        <f t="shared" si="30"/>
        <v>4537.1845854809344</v>
      </c>
      <c r="O139" s="16">
        <f t="shared" si="30"/>
        <v>4623.6413547055563</v>
      </c>
      <c r="P139" s="16">
        <f t="shared" si="30"/>
        <v>9037.7441534711943</v>
      </c>
      <c r="Q139" s="16">
        <f t="shared" si="30"/>
        <v>5657.3198142724896</v>
      </c>
      <c r="R139" s="16">
        <f t="shared" si="30"/>
        <v>14111.523206983808</v>
      </c>
      <c r="S139" s="16">
        <f t="shared" si="30"/>
        <v>6269.984817670781</v>
      </c>
      <c r="T139" s="16">
        <f t="shared" si="41"/>
        <v>62240.192763897845</v>
      </c>
      <c r="U139" s="16">
        <f t="shared" si="42"/>
        <v>1.2026283511308546</v>
      </c>
      <c r="V139" s="16">
        <f t="shared" si="35"/>
        <v>60265.594321547032</v>
      </c>
      <c r="W139" s="16">
        <f t="shared" si="33"/>
        <v>3.2764937682607825E-2</v>
      </c>
      <c r="X139" s="17">
        <f t="shared" si="34"/>
        <v>1.0735411413451742E-3</v>
      </c>
      <c r="Y139" s="16">
        <f t="shared" si="31"/>
        <v>2.8990742948962915E-5</v>
      </c>
      <c r="Z139" s="16">
        <f t="shared" si="31"/>
        <v>0.92858038430479495</v>
      </c>
      <c r="AA139" s="16">
        <f t="shared" si="31"/>
        <v>4.019882715601337E-6</v>
      </c>
      <c r="AB139" s="16">
        <f t="shared" si="29"/>
        <v>6.9126955109406171E-5</v>
      </c>
      <c r="AC139" s="16">
        <f t="shared" si="29"/>
        <v>8.1023804267727894E-4</v>
      </c>
      <c r="AD139" s="16">
        <f t="shared" si="29"/>
        <v>6.7323643236986877E-2</v>
      </c>
      <c r="AE139" s="16">
        <f t="shared" si="29"/>
        <v>2.9491662913523832E-3</v>
      </c>
      <c r="AF139" s="16">
        <f t="shared" si="29"/>
        <v>2.1777495459285751E-4</v>
      </c>
      <c r="AG139" s="16">
        <f t="shared" si="29"/>
        <v>1.6655588821650403E-5</v>
      </c>
      <c r="AH139" s="16">
        <f t="shared" si="39"/>
        <v>70350.559955999997</v>
      </c>
      <c r="AI139" s="16">
        <f t="shared" si="40"/>
        <v>60980.105297655406</v>
      </c>
      <c r="AJ139" s="16">
        <f t="shared" si="43"/>
        <v>2.2706271282277601</v>
      </c>
      <c r="AK139" s="16">
        <f t="shared" si="36"/>
        <v>66808.556017793206</v>
      </c>
      <c r="AL139" s="16">
        <f t="shared" si="37"/>
        <v>-8.7241082094118322E-2</v>
      </c>
      <c r="AM139" s="16">
        <f t="shared" si="38"/>
        <v>7.6110064049526921E-3</v>
      </c>
      <c r="AN139" s="16">
        <v>1.56</v>
      </c>
      <c r="AO139" s="16">
        <f t="shared" si="44"/>
        <v>-0.35737164886914541</v>
      </c>
      <c r="AP139" s="16">
        <f t="shared" si="45"/>
        <v>0.71062712822776009</v>
      </c>
    </row>
    <row r="140" spans="1:42" x14ac:dyDescent="0.3">
      <c r="A140" s="2">
        <v>44503</v>
      </c>
      <c r="B140" s="4">
        <v>2.162855</v>
      </c>
      <c r="C140" s="6">
        <v>65722.599999999991</v>
      </c>
      <c r="D140" s="6">
        <v>0.28103899999999998</v>
      </c>
      <c r="E140" s="6">
        <v>4.9203849999999996</v>
      </c>
      <c r="F140" s="6">
        <v>57.996229999999997</v>
      </c>
      <c r="G140" s="6">
        <v>4811.1409999999996</v>
      </c>
      <c r="H140" s="6">
        <v>216.726</v>
      </c>
      <c r="I140" s="6">
        <v>16.051819999999999</v>
      </c>
      <c r="J140" s="10">
        <v>1.25983</v>
      </c>
      <c r="K140" s="16">
        <f t="shared" si="32"/>
        <v>6510.1181647761241</v>
      </c>
      <c r="L140" s="16">
        <f t="shared" si="32"/>
        <v>7801.6431197127731</v>
      </c>
      <c r="M140" s="16">
        <f t="shared" si="32"/>
        <v>4083.7401115092589</v>
      </c>
      <c r="N140" s="16">
        <f t="shared" si="30"/>
        <v>4590.6115778824305</v>
      </c>
      <c r="O140" s="16">
        <f t="shared" si="30"/>
        <v>4704.3942871756844</v>
      </c>
      <c r="P140" s="16">
        <f t="shared" si="30"/>
        <v>9180.6400338739204</v>
      </c>
      <c r="Q140" s="16">
        <f t="shared" si="30"/>
        <v>5909.5570034438742</v>
      </c>
      <c r="R140" s="16">
        <f t="shared" si="30"/>
        <v>14785.046166259055</v>
      </c>
      <c r="S140" s="16">
        <f t="shared" si="30"/>
        <v>6741.41224757084</v>
      </c>
      <c r="T140" s="16">
        <f t="shared" si="41"/>
        <v>64307.162712203957</v>
      </c>
      <c r="U140" s="16">
        <f t="shared" si="42"/>
        <v>3.2670043281045036</v>
      </c>
      <c r="V140" s="16">
        <f t="shared" si="35"/>
        <v>60526.340669331352</v>
      </c>
      <c r="W140" s="16">
        <f t="shared" si="33"/>
        <v>6.2465729813868373E-2</v>
      </c>
      <c r="X140" s="17">
        <f t="shared" si="34"/>
        <v>3.9019674011792041E-3</v>
      </c>
      <c r="Y140" s="16">
        <f t="shared" si="31"/>
        <v>3.0534507233189454E-5</v>
      </c>
      <c r="Z140" s="16">
        <f t="shared" si="31"/>
        <v>0.92785101409202964</v>
      </c>
      <c r="AA140" s="16">
        <f t="shared" si="31"/>
        <v>3.9676202881415212E-6</v>
      </c>
      <c r="AB140" s="16">
        <f t="shared" si="31"/>
        <v>6.9464449245361734E-5</v>
      </c>
      <c r="AC140" s="16">
        <f t="shared" si="31"/>
        <v>8.1877255037102301E-4</v>
      </c>
      <c r="AD140" s="16">
        <f t="shared" si="31"/>
        <v>6.7922176782259702E-2</v>
      </c>
      <c r="AE140" s="16">
        <f t="shared" si="31"/>
        <v>3.0596695638959695E-3</v>
      </c>
      <c r="AF140" s="16">
        <f t="shared" si="31"/>
        <v>2.2661455062676652E-4</v>
      </c>
      <c r="AG140" s="16">
        <f t="shared" si="31"/>
        <v>1.7785884050289577E-5</v>
      </c>
      <c r="AH140" s="16">
        <f t="shared" si="39"/>
        <v>70833.139158999984</v>
      </c>
      <c r="AI140" s="16">
        <f t="shared" si="40"/>
        <v>61308.278892890026</v>
      </c>
      <c r="AJ140" s="16">
        <f t="shared" si="43"/>
        <v>0.5367220856113295</v>
      </c>
      <c r="AK140" s="16">
        <f t="shared" si="36"/>
        <v>67068.206543032356</v>
      </c>
      <c r="AL140" s="16">
        <f t="shared" si="37"/>
        <v>-8.5881641198302217E-2</v>
      </c>
      <c r="AM140" s="16">
        <f t="shared" si="38"/>
        <v>7.3756562949139209E-3</v>
      </c>
      <c r="AN140" s="16">
        <v>1.6</v>
      </c>
      <c r="AO140" s="16">
        <f t="shared" si="44"/>
        <v>1.6670043281045035</v>
      </c>
      <c r="AP140" s="16">
        <f t="shared" si="45"/>
        <v>-1.0632779143886706</v>
      </c>
    </row>
    <row r="141" spans="1:42" x14ac:dyDescent="0.3">
      <c r="A141" s="2">
        <v>44504</v>
      </c>
      <c r="B141" s="4">
        <v>2.1055899999999999</v>
      </c>
      <c r="C141" s="6">
        <v>65023.966999999997</v>
      </c>
      <c r="D141" s="6">
        <v>0.27839599999999998</v>
      </c>
      <c r="E141" s="6">
        <v>4.8234749999999993</v>
      </c>
      <c r="F141" s="6">
        <v>56.991889999999998</v>
      </c>
      <c r="G141" s="6">
        <v>4801.45</v>
      </c>
      <c r="H141" s="6">
        <v>214.964</v>
      </c>
      <c r="I141" s="6">
        <v>20.395149999999997</v>
      </c>
      <c r="J141" s="10">
        <v>1.273045</v>
      </c>
      <c r="K141" s="16">
        <f t="shared" si="32"/>
        <v>6337.7525107189149</v>
      </c>
      <c r="L141" s="16">
        <f t="shared" si="32"/>
        <v>7718.7114441908943</v>
      </c>
      <c r="M141" s="16">
        <f t="shared" si="32"/>
        <v>4045.3350320906766</v>
      </c>
      <c r="N141" s="16">
        <f t="shared" si="32"/>
        <v>4500.1966676645134</v>
      </c>
      <c r="O141" s="16">
        <f t="shared" si="32"/>
        <v>4622.9267269845823</v>
      </c>
      <c r="P141" s="16">
        <f t="shared" si="32"/>
        <v>9162.1476258218026</v>
      </c>
      <c r="Q141" s="16">
        <f t="shared" si="32"/>
        <v>5861.5118245540871</v>
      </c>
      <c r="R141" s="16">
        <f t="shared" si="32"/>
        <v>18785.610249665042</v>
      </c>
      <c r="S141" s="16">
        <f t="shared" si="32"/>
        <v>6812.1263620558493</v>
      </c>
      <c r="T141" s="16">
        <f t="shared" si="41"/>
        <v>67846.318443746364</v>
      </c>
      <c r="U141" s="16">
        <f t="shared" si="42"/>
        <v>5.3574104331211796</v>
      </c>
      <c r="V141" s="16">
        <f t="shared" si="35"/>
        <v>60998.597299938774</v>
      </c>
      <c r="W141" s="16">
        <f t="shared" si="33"/>
        <v>0.1122603051040071</v>
      </c>
      <c r="X141" s="17">
        <f t="shared" si="34"/>
        <v>1.2602376102044762E-2</v>
      </c>
      <c r="Y141" s="16">
        <f t="shared" si="31"/>
        <v>3.002570426420027E-5</v>
      </c>
      <c r="Z141" s="16">
        <f t="shared" si="31"/>
        <v>0.92724148729197886</v>
      </c>
      <c r="AA141" s="16">
        <f t="shared" si="31"/>
        <v>3.9699257520867304E-6</v>
      </c>
      <c r="AB141" s="16">
        <f t="shared" si="31"/>
        <v>6.8782732571755841E-5</v>
      </c>
      <c r="AC141" s="16">
        <f t="shared" si="31"/>
        <v>8.1270410412180572E-4</v>
      </c>
      <c r="AD141" s="16">
        <f t="shared" si="31"/>
        <v>6.8468656167318606E-2</v>
      </c>
      <c r="AE141" s="16">
        <f t="shared" si="31"/>
        <v>3.0653857073074755E-3</v>
      </c>
      <c r="AF141" s="16">
        <f t="shared" si="31"/>
        <v>2.9083475050888547E-4</v>
      </c>
      <c r="AG141" s="16">
        <f t="shared" si="31"/>
        <v>1.8153616176472551E-5</v>
      </c>
      <c r="AH141" s="16">
        <f t="shared" si="39"/>
        <v>70126.248545999988</v>
      </c>
      <c r="AI141" s="16">
        <f t="shared" si="40"/>
        <v>60622.380315802773</v>
      </c>
      <c r="AJ141" s="16">
        <f t="shared" si="43"/>
        <v>-1.1250752133667912</v>
      </c>
      <c r="AK141" s="16">
        <f t="shared" si="36"/>
        <v>67265.499575481881</v>
      </c>
      <c r="AL141" s="16">
        <f t="shared" si="37"/>
        <v>-9.8759680692247609E-2</v>
      </c>
      <c r="AM141" s="16">
        <f t="shared" si="38"/>
        <v>9.7534745304347047E-3</v>
      </c>
      <c r="AN141" s="16">
        <v>1.53</v>
      </c>
      <c r="AO141" s="16">
        <f t="shared" si="44"/>
        <v>3.8274104331211793</v>
      </c>
      <c r="AP141" s="16">
        <f t="shared" si="45"/>
        <v>-2.655075213366791</v>
      </c>
    </row>
    <row r="142" spans="1:42" x14ac:dyDescent="0.3">
      <c r="A142" s="2">
        <v>44505</v>
      </c>
      <c r="B142" s="4">
        <v>2.127615</v>
      </c>
      <c r="C142" s="6">
        <v>65300.600999999995</v>
      </c>
      <c r="D142" s="6">
        <v>0.28015799999999996</v>
      </c>
      <c r="E142" s="6">
        <v>4.8234749999999993</v>
      </c>
      <c r="F142" s="6">
        <v>56.921409999999995</v>
      </c>
      <c r="G142" s="6">
        <v>4792.6399999999994</v>
      </c>
      <c r="H142" s="6">
        <v>213.202</v>
      </c>
      <c r="I142" s="6">
        <v>18.39528</v>
      </c>
      <c r="J142" s="10">
        <v>1.2378049999999998</v>
      </c>
      <c r="K142" s="16">
        <f t="shared" si="32"/>
        <v>6404.0469930486115</v>
      </c>
      <c r="L142" s="16">
        <f t="shared" si="32"/>
        <v>7751.5494594668962</v>
      </c>
      <c r="M142" s="16">
        <f t="shared" si="32"/>
        <v>4070.9384183697312</v>
      </c>
      <c r="N142" s="16">
        <f t="shared" si="32"/>
        <v>4500.1966676645134</v>
      </c>
      <c r="O142" s="16">
        <f t="shared" si="32"/>
        <v>4617.2097052167856</v>
      </c>
      <c r="P142" s="16">
        <f t="shared" si="32"/>
        <v>9145.3363457744235</v>
      </c>
      <c r="Q142" s="16">
        <f t="shared" si="32"/>
        <v>5813.466645664299</v>
      </c>
      <c r="R142" s="16">
        <f t="shared" si="32"/>
        <v>16943.565529719486</v>
      </c>
      <c r="S142" s="16">
        <f t="shared" si="32"/>
        <v>6623.5553900958248</v>
      </c>
      <c r="T142" s="16">
        <f t="shared" si="41"/>
        <v>65869.865155020569</v>
      </c>
      <c r="U142" s="16">
        <f t="shared" si="42"/>
        <v>-2.9564069071409063</v>
      </c>
      <c r="V142" s="16">
        <f t="shared" si="35"/>
        <v>61312.872645427924</v>
      </c>
      <c r="W142" s="16">
        <f t="shared" si="33"/>
        <v>7.4323585129434599E-2</v>
      </c>
      <c r="X142" s="17">
        <f t="shared" si="34"/>
        <v>5.5239953064923119E-3</v>
      </c>
      <c r="Y142" s="16">
        <f t="shared" si="31"/>
        <v>3.0225999233048131E-5</v>
      </c>
      <c r="Z142" s="16">
        <f t="shared" si="31"/>
        <v>0.92769411559120507</v>
      </c>
      <c r="AA142" s="16">
        <f t="shared" si="31"/>
        <v>3.980069464227455E-6</v>
      </c>
      <c r="AB142" s="16">
        <f t="shared" si="31"/>
        <v>6.8524780869953832E-5</v>
      </c>
      <c r="AC142" s="16">
        <f t="shared" si="31"/>
        <v>8.0865499397401227E-4</v>
      </c>
      <c r="AD142" s="16">
        <f t="shared" si="31"/>
        <v>6.8086722910054576E-2</v>
      </c>
      <c r="AE142" s="16">
        <f t="shared" si="31"/>
        <v>3.0288578941605167E-3</v>
      </c>
      <c r="AF142" s="16">
        <f t="shared" si="31"/>
        <v>2.6133286293418008E-4</v>
      </c>
      <c r="AG142" s="16">
        <f t="shared" si="31"/>
        <v>1.7584898104526962E-5</v>
      </c>
      <c r="AH142" s="16">
        <f t="shared" si="39"/>
        <v>70390.228742999985</v>
      </c>
      <c r="AI142" s="16">
        <f t="shared" si="40"/>
        <v>60905.995457309778</v>
      </c>
      <c r="AJ142" s="16">
        <f t="shared" si="43"/>
        <v>0.46674804067948045</v>
      </c>
      <c r="AK142" s="16">
        <f t="shared" si="36"/>
        <v>67467.09500564434</v>
      </c>
      <c r="AL142" s="16">
        <f t="shared" si="37"/>
        <v>-9.7248881810987356E-2</v>
      </c>
      <c r="AM142" s="16">
        <f t="shared" si="38"/>
        <v>9.4573450134873872E-3</v>
      </c>
      <c r="AN142" s="16">
        <v>1.45</v>
      </c>
      <c r="AO142" s="16">
        <f t="shared" si="44"/>
        <v>-4.406406907140906</v>
      </c>
      <c r="AP142" s="16">
        <f t="shared" si="45"/>
        <v>-0.98325195932051956</v>
      </c>
    </row>
    <row r="143" spans="1:42" x14ac:dyDescent="0.3">
      <c r="A143" s="2">
        <v>44506</v>
      </c>
      <c r="B143" s="4">
        <v>2.1408299999999998</v>
      </c>
      <c r="C143" s="6">
        <v>65700.574999999997</v>
      </c>
      <c r="D143" s="6">
        <v>0.279277</v>
      </c>
      <c r="E143" s="6">
        <v>4.7529949999999994</v>
      </c>
      <c r="F143" s="6">
        <v>56.516149999999996</v>
      </c>
      <c r="G143" s="6">
        <v>4824.3559999999998</v>
      </c>
      <c r="H143" s="6">
        <v>211.17569999999998</v>
      </c>
      <c r="I143" s="6">
        <v>17.849059999999998</v>
      </c>
      <c r="J143" s="10">
        <v>1.2289949999999998</v>
      </c>
      <c r="K143" s="16">
        <f t="shared" si="32"/>
        <v>6443.8236824464284</v>
      </c>
      <c r="L143" s="16">
        <f t="shared" si="32"/>
        <v>7799.0286280506716</v>
      </c>
      <c r="M143" s="16">
        <f t="shared" si="32"/>
        <v>4058.1367252302043</v>
      </c>
      <c r="N143" s="16">
        <f t="shared" si="32"/>
        <v>4434.4403693242102</v>
      </c>
      <c r="O143" s="16">
        <f t="shared" si="32"/>
        <v>4584.3368300519542</v>
      </c>
      <c r="P143" s="16">
        <f t="shared" si="32"/>
        <v>9205.8569539449891</v>
      </c>
      <c r="Q143" s="16">
        <f t="shared" si="32"/>
        <v>5758.2146899410427</v>
      </c>
      <c r="R143" s="16">
        <f t="shared" si="32"/>
        <v>16440.451993875326</v>
      </c>
      <c r="S143" s="16">
        <f t="shared" si="32"/>
        <v>6576.4126471058189</v>
      </c>
      <c r="T143" s="16">
        <f t="shared" si="41"/>
        <v>65300.702519970648</v>
      </c>
      <c r="U143" s="16">
        <f t="shared" si="42"/>
        <v>-0.86782609423554402</v>
      </c>
      <c r="V143" s="16">
        <f t="shared" si="35"/>
        <v>61570.151992172614</v>
      </c>
      <c r="W143" s="16">
        <f t="shared" si="33"/>
        <v>6.0590243926509989E-2</v>
      </c>
      <c r="X143" s="17">
        <f t="shared" si="34"/>
        <v>3.6711776590739806E-3</v>
      </c>
      <c r="Y143" s="16">
        <f t="shared" si="31"/>
        <v>3.0229653182404348E-5</v>
      </c>
      <c r="Z143" s="16">
        <f t="shared" si="31"/>
        <v>0.92772690785094825</v>
      </c>
      <c r="AA143" s="16">
        <f t="shared" si="31"/>
        <v>3.9435391188568639E-6</v>
      </c>
      <c r="AB143" s="16">
        <f t="shared" si="31"/>
        <v>6.7114806139535572E-5</v>
      </c>
      <c r="AC143" s="16">
        <f t="shared" si="31"/>
        <v>7.9803796364248517E-4</v>
      </c>
      <c r="AD143" s="16">
        <f t="shared" si="31"/>
        <v>6.8122461245615731E-2</v>
      </c>
      <c r="AE143" s="16">
        <f t="shared" si="31"/>
        <v>2.9819127028075398E-3</v>
      </c>
      <c r="AF143" s="16">
        <f t="shared" si="31"/>
        <v>2.5203817838498441E-4</v>
      </c>
      <c r="AG143" s="16">
        <f t="shared" si="31"/>
        <v>1.7354060160269162E-5</v>
      </c>
      <c r="AH143" s="16">
        <f t="shared" si="39"/>
        <v>70818.874006999991</v>
      </c>
      <c r="AI143" s="16">
        <f t="shared" si="40"/>
        <v>61281.518007746832</v>
      </c>
      <c r="AJ143" s="16">
        <f t="shared" si="43"/>
        <v>0.6146679347330134</v>
      </c>
      <c r="AK143" s="16">
        <f t="shared" si="36"/>
        <v>67683.338812183414</v>
      </c>
      <c r="AL143" s="16">
        <f t="shared" si="37"/>
        <v>-9.4584884800101132E-2</v>
      </c>
      <c r="AM143" s="16">
        <f t="shared" si="38"/>
        <v>8.9463004326484023E-3</v>
      </c>
      <c r="AN143" s="16">
        <f>AN142</f>
        <v>1.45</v>
      </c>
      <c r="AO143" s="16">
        <f t="shared" si="44"/>
        <v>-2.317826094235544</v>
      </c>
      <c r="AP143" s="16">
        <f t="shared" si="45"/>
        <v>-0.83533206526698656</v>
      </c>
    </row>
    <row r="144" spans="1:42" x14ac:dyDescent="0.3">
      <c r="A144" s="2">
        <v>44507</v>
      </c>
      <c r="B144" s="4">
        <v>2.154045</v>
      </c>
      <c r="C144" s="6">
        <v>67428.216</v>
      </c>
      <c r="D144" s="6">
        <v>0.28368199999999999</v>
      </c>
      <c r="E144" s="6">
        <v>4.9071699999999998</v>
      </c>
      <c r="F144" s="6">
        <v>57.696689999999997</v>
      </c>
      <c r="G144" s="6">
        <v>4922.1469999999999</v>
      </c>
      <c r="H144" s="6">
        <v>215.58069999999998</v>
      </c>
      <c r="I144" s="6">
        <v>17.549519999999998</v>
      </c>
      <c r="J144" s="10">
        <v>1.3038799999999999</v>
      </c>
      <c r="K144" s="16">
        <f t="shared" si="32"/>
        <v>6483.6003718442462</v>
      </c>
      <c r="L144" s="16">
        <f t="shared" si="32"/>
        <v>8004.1093540259635</v>
      </c>
      <c r="M144" s="16">
        <f t="shared" si="32"/>
        <v>4122.1451909278412</v>
      </c>
      <c r="N144" s="16">
        <f t="shared" si="32"/>
        <v>4578.2822719436244</v>
      </c>
      <c r="O144" s="16">
        <f t="shared" si="32"/>
        <v>4680.0969446625486</v>
      </c>
      <c r="P144" s="16">
        <f t="shared" si="32"/>
        <v>9392.4621624709016</v>
      </c>
      <c r="Q144" s="16">
        <f t="shared" si="32"/>
        <v>5878.327637165512</v>
      </c>
      <c r="R144" s="16">
        <f t="shared" si="32"/>
        <v>16164.551022605947</v>
      </c>
      <c r="S144" s="16">
        <f t="shared" si="32"/>
        <v>6977.1259625208695</v>
      </c>
      <c r="T144" s="16">
        <f t="shared" si="41"/>
        <v>66280.700918167451</v>
      </c>
      <c r="U144" s="16">
        <f t="shared" si="42"/>
        <v>1.4895973040424859</v>
      </c>
      <c r="V144" s="16">
        <f t="shared" si="35"/>
        <v>61874.05837449486</v>
      </c>
      <c r="W144" s="16">
        <f t="shared" si="33"/>
        <v>7.121954918491423E-2</v>
      </c>
      <c r="X144" s="17">
        <f t="shared" si="34"/>
        <v>5.0722241861024175E-3</v>
      </c>
      <c r="Y144" s="16">
        <f t="shared" si="31"/>
        <v>2.964968730736419E-5</v>
      </c>
      <c r="Z144" s="16">
        <f t="shared" si="31"/>
        <v>0.92812616268156467</v>
      </c>
      <c r="AA144" s="16">
        <f t="shared" si="31"/>
        <v>3.9047849950802735E-6</v>
      </c>
      <c r="AB144" s="16">
        <f t="shared" si="31"/>
        <v>6.7545504418003492E-5</v>
      </c>
      <c r="AC144" s="16">
        <f t="shared" si="31"/>
        <v>7.941750600242456E-4</v>
      </c>
      <c r="AD144" s="16">
        <f t="shared" si="31"/>
        <v>6.7751657663085371E-2</v>
      </c>
      <c r="AE144" s="16">
        <f t="shared" si="31"/>
        <v>2.9673940630314997E-3</v>
      </c>
      <c r="AF144" s="16">
        <f t="shared" si="31"/>
        <v>2.4156309659005912E-4</v>
      </c>
      <c r="AG144" s="16">
        <f t="shared" si="31"/>
        <v>1.7947458983598771E-5</v>
      </c>
      <c r="AH144" s="16">
        <f t="shared" si="39"/>
        <v>72649.83868700001</v>
      </c>
      <c r="AI144" s="16">
        <f t="shared" si="40"/>
        <v>62916.065184366074</v>
      </c>
      <c r="AJ144" s="16">
        <f t="shared" si="43"/>
        <v>2.6323242639331736</v>
      </c>
      <c r="AK144" s="16">
        <f t="shared" si="36"/>
        <v>68003.75815894577</v>
      </c>
      <c r="AL144" s="16">
        <f t="shared" si="37"/>
        <v>-7.4814879534866097E-2</v>
      </c>
      <c r="AM144" s="16">
        <f t="shared" si="38"/>
        <v>5.5972661998165262E-3</v>
      </c>
      <c r="AN144" s="16">
        <f>AN145</f>
        <v>1.51</v>
      </c>
      <c r="AO144" s="16">
        <f t="shared" si="44"/>
        <v>-2.0402695957514094E-2</v>
      </c>
      <c r="AP144" s="16">
        <f t="shared" si="45"/>
        <v>1.1223242639331736</v>
      </c>
    </row>
    <row r="145" spans="1:42" x14ac:dyDescent="0.3">
      <c r="A145" s="2">
        <v>44508</v>
      </c>
      <c r="B145" s="4">
        <v>2.25536</v>
      </c>
      <c r="C145" s="6">
        <v>71716.042999999991</v>
      </c>
      <c r="D145" s="6">
        <v>0.30042099999999999</v>
      </c>
      <c r="E145" s="6">
        <v>5.1582549999999996</v>
      </c>
      <c r="F145" s="6">
        <v>60.154679999999999</v>
      </c>
      <c r="G145" s="6">
        <v>5114.2049999999999</v>
      </c>
      <c r="H145" s="6">
        <v>242.93574999999998</v>
      </c>
      <c r="I145" s="6">
        <v>18.536239999999999</v>
      </c>
      <c r="J145" s="10">
        <v>1.3611449999999998</v>
      </c>
      <c r="K145" s="16">
        <f t="shared" si="32"/>
        <v>6788.5549905608468</v>
      </c>
      <c r="L145" s="16">
        <f t="shared" si="32"/>
        <v>8513.0985908040057</v>
      </c>
      <c r="M145" s="16">
        <f t="shared" si="32"/>
        <v>4365.3773605788629</v>
      </c>
      <c r="N145" s="16">
        <f t="shared" si="32"/>
        <v>4812.5390847809549</v>
      </c>
      <c r="O145" s="16">
        <f t="shared" si="32"/>
        <v>4879.4780788144581</v>
      </c>
      <c r="P145" s="16">
        <f t="shared" si="32"/>
        <v>9758.9480675037739</v>
      </c>
      <c r="Q145" s="16">
        <f t="shared" si="32"/>
        <v>6624.229039429465</v>
      </c>
      <c r="R145" s="16">
        <f t="shared" si="32"/>
        <v>17073.401280905076</v>
      </c>
      <c r="S145" s="16">
        <f t="shared" si="32"/>
        <v>7283.5537919559074</v>
      </c>
      <c r="T145" s="16">
        <f t="shared" si="41"/>
        <v>70099.180285333365</v>
      </c>
      <c r="U145" s="16">
        <f t="shared" si="42"/>
        <v>5.6012332857072851</v>
      </c>
      <c r="V145" s="16">
        <f t="shared" si="35"/>
        <v>62404.711401000568</v>
      </c>
      <c r="W145" s="16">
        <f t="shared" si="33"/>
        <v>0.12329948671486729</v>
      </c>
      <c r="X145" s="17">
        <f t="shared" si="34"/>
        <v>1.5202763424149736E-2</v>
      </c>
      <c r="Y145" s="16">
        <f t="shared" si="31"/>
        <v>2.9229292852863583E-5</v>
      </c>
      <c r="Z145" s="16">
        <f t="shared" si="31"/>
        <v>0.92943442425845857</v>
      </c>
      <c r="AA145" s="16">
        <f t="shared" si="31"/>
        <v>3.8934331495415943E-6</v>
      </c>
      <c r="AB145" s="16">
        <f t="shared" si="31"/>
        <v>6.6850589708404787E-5</v>
      </c>
      <c r="AC145" s="16">
        <f t="shared" si="31"/>
        <v>7.7960004530997081E-4</v>
      </c>
      <c r="AD145" s="16">
        <f t="shared" si="31"/>
        <v>6.6279705082372298E-2</v>
      </c>
      <c r="AE145" s="16">
        <f t="shared" si="31"/>
        <v>3.1484287125691924E-3</v>
      </c>
      <c r="AF145" s="16">
        <f t="shared" si="31"/>
        <v>2.4022825063447256E-4</v>
      </c>
      <c r="AG145" s="16">
        <f t="shared" si="31"/>
        <v>1.7640334944403997E-5</v>
      </c>
      <c r="AH145" s="16">
        <f t="shared" si="39"/>
        <v>77160.949851000012</v>
      </c>
      <c r="AI145" s="16">
        <f t="shared" si="40"/>
        <v>66995.143786276705</v>
      </c>
      <c r="AJ145" s="16">
        <f t="shared" si="43"/>
        <v>6.2818596530523765</v>
      </c>
      <c r="AK145" s="16">
        <f t="shared" si="36"/>
        <v>68594.544719723461</v>
      </c>
      <c r="AL145" s="16">
        <f t="shared" si="37"/>
        <v>-2.3316736629449029E-2</v>
      </c>
      <c r="AM145" s="16">
        <f t="shared" si="38"/>
        <v>5.4367020704709009E-4</v>
      </c>
      <c r="AN145" s="16">
        <v>1.51</v>
      </c>
      <c r="AO145" s="16">
        <f t="shared" si="44"/>
        <v>4.0912332857072853</v>
      </c>
      <c r="AP145" s="16">
        <f t="shared" si="45"/>
        <v>4.7718596530523767</v>
      </c>
    </row>
    <row r="146" spans="1:42" x14ac:dyDescent="0.3">
      <c r="A146" s="2">
        <v>44509</v>
      </c>
      <c r="B146" s="4">
        <v>2.409535</v>
      </c>
      <c r="C146" s="6">
        <v>71235.016999999993</v>
      </c>
      <c r="D146" s="6">
        <v>0.28984899999999997</v>
      </c>
      <c r="E146" s="6">
        <v>5.5282749999999998</v>
      </c>
      <c r="F146" s="6">
        <v>64.727069999999998</v>
      </c>
      <c r="G146" s="6">
        <v>5033.1529999999993</v>
      </c>
      <c r="H146" s="6">
        <v>278.17574999999999</v>
      </c>
      <c r="I146" s="6">
        <v>17.434989999999999</v>
      </c>
      <c r="J146" s="10">
        <v>1.3347149999999999</v>
      </c>
      <c r="K146" s="16">
        <f t="shared" si="32"/>
        <v>7252.6163668687168</v>
      </c>
      <c r="L146" s="16">
        <f t="shared" si="32"/>
        <v>8455.9980929036956</v>
      </c>
      <c r="M146" s="16">
        <f t="shared" si="32"/>
        <v>4211.7570429045336</v>
      </c>
      <c r="N146" s="16">
        <f t="shared" si="32"/>
        <v>5157.7596510675476</v>
      </c>
      <c r="O146" s="16">
        <f t="shared" si="32"/>
        <v>5250.3698660002665</v>
      </c>
      <c r="P146" s="16">
        <f t="shared" si="32"/>
        <v>9604.2842910678828</v>
      </c>
      <c r="Q146" s="16">
        <f t="shared" si="32"/>
        <v>7585.1326172252166</v>
      </c>
      <c r="R146" s="16">
        <f t="shared" si="32"/>
        <v>16059.059474767655</v>
      </c>
      <c r="S146" s="16">
        <f t="shared" si="32"/>
        <v>7142.1255629858897</v>
      </c>
      <c r="T146" s="16">
        <f t="shared" si="41"/>
        <v>70719.102965791404</v>
      </c>
      <c r="U146" s="16">
        <f t="shared" si="42"/>
        <v>0.88046334740353638</v>
      </c>
      <c r="V146" s="16">
        <f t="shared" si="35"/>
        <v>62941.123760019334</v>
      </c>
      <c r="W146" s="16">
        <f t="shared" si="33"/>
        <v>0.12357547404821996</v>
      </c>
      <c r="X146" s="17">
        <f t="shared" si="34"/>
        <v>1.5270897786242285E-2</v>
      </c>
      <c r="Y146" s="16">
        <f t="shared" si="31"/>
        <v>3.1440444601683713E-5</v>
      </c>
      <c r="Z146" s="16">
        <f t="shared" si="31"/>
        <v>0.92949909658440222</v>
      </c>
      <c r="AA146" s="16">
        <f t="shared" si="31"/>
        <v>3.7820498259429401E-6</v>
      </c>
      <c r="AB146" s="16">
        <f t="shared" si="31"/>
        <v>7.2134840905142716E-5</v>
      </c>
      <c r="AC146" s="16">
        <f t="shared" si="31"/>
        <v>8.4458115717941592E-4</v>
      </c>
      <c r="AD146" s="16">
        <f t="shared" si="31"/>
        <v>6.5674318102164189E-2</v>
      </c>
      <c r="AE146" s="16">
        <f t="shared" si="31"/>
        <v>3.6297332296093723E-3</v>
      </c>
      <c r="AF146" s="16">
        <f t="shared" si="31"/>
        <v>2.2749776916538235E-4</v>
      </c>
      <c r="AG146" s="16">
        <f t="shared" si="31"/>
        <v>1.7415822146819314E-5</v>
      </c>
      <c r="AH146" s="16">
        <f t="shared" si="39"/>
        <v>76638.070183999982</v>
      </c>
      <c r="AI146" s="16">
        <f t="shared" si="40"/>
        <v>66544.501674181301</v>
      </c>
      <c r="AJ146" s="16">
        <f t="shared" si="43"/>
        <v>-0.67492140056768224</v>
      </c>
      <c r="AK146" s="16">
        <f t="shared" si="36"/>
        <v>69113.481846450974</v>
      </c>
      <c r="AL146" s="16">
        <f t="shared" si="37"/>
        <v>-3.7170463759547821E-2</v>
      </c>
      <c r="AM146" s="16">
        <f t="shared" si="38"/>
        <v>1.381643376099858E-3</v>
      </c>
      <c r="AN146" s="16">
        <v>1.46</v>
      </c>
      <c r="AO146" s="16">
        <f t="shared" si="44"/>
        <v>-0.57953665259646359</v>
      </c>
      <c r="AP146" s="16">
        <f t="shared" si="45"/>
        <v>-2.1349214005676824</v>
      </c>
    </row>
    <row r="147" spans="1:42" x14ac:dyDescent="0.3">
      <c r="A147" s="2">
        <v>44510</v>
      </c>
      <c r="B147" s="4">
        <v>2.27298</v>
      </c>
      <c r="C147" s="6">
        <v>70180.459999999992</v>
      </c>
      <c r="D147" s="6">
        <v>0.27663399999999999</v>
      </c>
      <c r="E147" s="6">
        <v>5.2507599999999996</v>
      </c>
      <c r="F147" s="6">
        <v>61.766909999999996</v>
      </c>
      <c r="G147" s="6">
        <v>5012.009</v>
      </c>
      <c r="H147" s="6">
        <v>281.78784999999999</v>
      </c>
      <c r="I147" s="6">
        <v>16.465889999999998</v>
      </c>
      <c r="J147" s="10">
        <v>1.28626</v>
      </c>
      <c r="K147" s="16">
        <f t="shared" si="32"/>
        <v>6841.5905764246036</v>
      </c>
      <c r="L147" s="16">
        <f t="shared" si="32"/>
        <v>8330.8162321222462</v>
      </c>
      <c r="M147" s="16">
        <f t="shared" si="32"/>
        <v>4019.7316458116215</v>
      </c>
      <c r="N147" s="16">
        <f t="shared" si="32"/>
        <v>4898.8442263526031</v>
      </c>
      <c r="O147" s="16">
        <f t="shared" si="32"/>
        <v>5010.2549517528059</v>
      </c>
      <c r="P147" s="16">
        <f t="shared" si="32"/>
        <v>9563.9372189541737</v>
      </c>
      <c r="Q147" s="16">
        <f t="shared" si="32"/>
        <v>7683.6252339492812</v>
      </c>
      <c r="R147" s="16">
        <f t="shared" si="32"/>
        <v>15166.438685366724</v>
      </c>
      <c r="S147" s="16">
        <f t="shared" si="32"/>
        <v>6882.8404765408577</v>
      </c>
      <c r="T147" s="16">
        <f t="shared" si="41"/>
        <v>68398.079247274916</v>
      </c>
      <c r="U147" s="16">
        <f t="shared" si="42"/>
        <v>-3.3370990887663416</v>
      </c>
      <c r="V147" s="16">
        <f t="shared" si="35"/>
        <v>63293.185404358403</v>
      </c>
      <c r="W147" s="16">
        <f t="shared" si="33"/>
        <v>8.0654715200429591E-2</v>
      </c>
      <c r="X147" s="17">
        <f t="shared" si="34"/>
        <v>6.5051830840624084E-3</v>
      </c>
      <c r="Y147" s="16">
        <f t="shared" si="31"/>
        <v>3.0081161772710386E-5</v>
      </c>
      <c r="Z147" s="16">
        <f t="shared" si="31"/>
        <v>0.92878501814500358</v>
      </c>
      <c r="AA147" s="16">
        <f t="shared" si="31"/>
        <v>3.6610406188492487E-6</v>
      </c>
      <c r="AB147" s="16">
        <f t="shared" si="31"/>
        <v>6.9489815567966621E-5</v>
      </c>
      <c r="AC147" s="16">
        <f t="shared" si="31"/>
        <v>8.174380821258624E-4</v>
      </c>
      <c r="AD147" s="16">
        <f t="shared" si="31"/>
        <v>6.6330127645329223E-2</v>
      </c>
      <c r="AE147" s="16">
        <f t="shared" si="31"/>
        <v>3.7292479042641152E-3</v>
      </c>
      <c r="AF147" s="16">
        <f t="shared" si="31"/>
        <v>2.1791353237672755E-4</v>
      </c>
      <c r="AG147" s="16">
        <f t="shared" si="31"/>
        <v>1.7022672941146187E-5</v>
      </c>
      <c r="AH147" s="16">
        <f t="shared" si="39"/>
        <v>75561.576283999981</v>
      </c>
      <c r="AI147" s="16">
        <f t="shared" si="40"/>
        <v>65516.112402924562</v>
      </c>
      <c r="AJ147" s="16">
        <f t="shared" si="43"/>
        <v>-1.5574818681834794</v>
      </c>
      <c r="AK147" s="16">
        <f t="shared" si="36"/>
        <v>69529.487939196071</v>
      </c>
      <c r="AL147" s="16">
        <f t="shared" si="37"/>
        <v>-5.7721919939655371E-2</v>
      </c>
      <c r="AM147" s="16">
        <f t="shared" si="38"/>
        <v>3.3318200415199842E-3</v>
      </c>
      <c r="AN147" s="16">
        <v>1.56</v>
      </c>
      <c r="AO147" s="16">
        <f t="shared" si="44"/>
        <v>-4.8970990887663417</v>
      </c>
      <c r="AP147" s="16">
        <f t="shared" si="45"/>
        <v>-3.1174818681834795</v>
      </c>
    </row>
    <row r="148" spans="1:42" x14ac:dyDescent="0.3">
      <c r="A148" s="2">
        <v>44511</v>
      </c>
      <c r="B148" s="4">
        <v>2.2333349999999998</v>
      </c>
      <c r="C148" s="6">
        <v>69525.876999999993</v>
      </c>
      <c r="D148" s="6">
        <v>0.279277</v>
      </c>
      <c r="E148" s="6">
        <v>5.2859999999999996</v>
      </c>
      <c r="F148" s="6">
        <v>61.132589999999993</v>
      </c>
      <c r="G148" s="6">
        <v>5064.8689999999997</v>
      </c>
      <c r="H148" s="6">
        <v>280.90684999999996</v>
      </c>
      <c r="I148" s="6">
        <v>18.500999999999998</v>
      </c>
      <c r="J148" s="10">
        <v>1.3038799999999999</v>
      </c>
      <c r="K148" s="16">
        <f t="shared" si="32"/>
        <v>6722.2605082311502</v>
      </c>
      <c r="L148" s="16">
        <f t="shared" si="32"/>
        <v>8253.1135399245704</v>
      </c>
      <c r="M148" s="16">
        <f t="shared" si="32"/>
        <v>4058.1367252302043</v>
      </c>
      <c r="N148" s="16">
        <f t="shared" si="32"/>
        <v>4931.7223755227551</v>
      </c>
      <c r="O148" s="16">
        <f t="shared" si="32"/>
        <v>4958.8017558426363</v>
      </c>
      <c r="P148" s="16">
        <f t="shared" si="32"/>
        <v>9664.8048992384483</v>
      </c>
      <c r="Q148" s="16">
        <f t="shared" si="32"/>
        <v>7659.6026445043872</v>
      </c>
      <c r="R148" s="16">
        <f t="shared" si="32"/>
        <v>17040.94234310868</v>
      </c>
      <c r="S148" s="16">
        <f t="shared" si="32"/>
        <v>6977.1259625208695</v>
      </c>
      <c r="T148" s="16">
        <f t="shared" si="41"/>
        <v>70266.510754123708</v>
      </c>
      <c r="U148" s="16">
        <f t="shared" si="42"/>
        <v>2.6950566073399012</v>
      </c>
      <c r="V148" s="16">
        <f t="shared" si="35"/>
        <v>63743.077362407777</v>
      </c>
      <c r="W148" s="16">
        <f t="shared" si="33"/>
        <v>0.10233948001329317</v>
      </c>
      <c r="X148" s="17">
        <f t="shared" si="34"/>
        <v>1.0473369169391232E-2</v>
      </c>
      <c r="Y148" s="16">
        <f t="shared" si="31"/>
        <v>2.9793535383413774E-5</v>
      </c>
      <c r="Z148" s="16">
        <f t="shared" si="31"/>
        <v>0.92750155102677112</v>
      </c>
      <c r="AA148" s="16">
        <f t="shared" si="31"/>
        <v>3.7256610321665354E-6</v>
      </c>
      <c r="AB148" s="16">
        <f t="shared" si="31"/>
        <v>7.0517243511038512E-5</v>
      </c>
      <c r="AC148" s="16">
        <f t="shared" si="31"/>
        <v>8.1553192120516042E-4</v>
      </c>
      <c r="AD148" s="16">
        <f t="shared" si="31"/>
        <v>6.7567272157493405E-2</v>
      </c>
      <c r="AE148" s="16">
        <f t="shared" si="31"/>
        <v>3.7474038489157717E-3</v>
      </c>
      <c r="AF148" s="16">
        <f t="shared" si="31"/>
        <v>2.4681035228863482E-4</v>
      </c>
      <c r="AG148" s="16">
        <f t="shared" si="31"/>
        <v>1.7394253399389501E-5</v>
      </c>
      <c r="AH148" s="16">
        <f t="shared" si="39"/>
        <v>74960.388931999987</v>
      </c>
      <c r="AI148" s="16">
        <f t="shared" si="40"/>
        <v>64828.685692402942</v>
      </c>
      <c r="AJ148" s="16">
        <f t="shared" si="43"/>
        <v>-1.0547917432285987</v>
      </c>
      <c r="AK148" s="16">
        <f t="shared" si="36"/>
        <v>69879.868648409232</v>
      </c>
      <c r="AL148" s="16">
        <f t="shared" si="37"/>
        <v>-7.228380724956153E-2</v>
      </c>
      <c r="AM148" s="16">
        <f t="shared" si="38"/>
        <v>5.2249487904917642E-3</v>
      </c>
      <c r="AN148">
        <f>(AN147+AN150)/2</f>
        <v>1.57</v>
      </c>
      <c r="AO148" s="16">
        <f t="shared" si="44"/>
        <v>1.1250566073399011</v>
      </c>
      <c r="AP148" s="16">
        <f t="shared" si="45"/>
        <v>-2.6247917432285988</v>
      </c>
    </row>
    <row r="149" spans="1:42" x14ac:dyDescent="0.3">
      <c r="A149" s="2">
        <v>44512</v>
      </c>
      <c r="B149" s="4">
        <v>2.1980949999999999</v>
      </c>
      <c r="C149" s="6">
        <v>68863.364999999991</v>
      </c>
      <c r="D149" s="6">
        <v>0.279277</v>
      </c>
      <c r="E149" s="6">
        <v>5.2067099999999993</v>
      </c>
      <c r="F149" s="6">
        <v>59.564409999999995</v>
      </c>
      <c r="G149" s="6">
        <v>5007.6039999999994</v>
      </c>
      <c r="H149" s="6">
        <v>269.10145</v>
      </c>
      <c r="I149" s="6">
        <v>13.937419999999999</v>
      </c>
      <c r="J149" s="10">
        <v>1.27745</v>
      </c>
      <c r="K149" s="16">
        <f t="shared" si="32"/>
        <v>6616.1893365036376</v>
      </c>
      <c r="L149" s="16">
        <f t="shared" si="32"/>
        <v>8174.4696307285376</v>
      </c>
      <c r="M149" s="16">
        <f t="shared" si="32"/>
        <v>4058.1367252302043</v>
      </c>
      <c r="N149" s="16">
        <f t="shared" si="32"/>
        <v>4857.746539889913</v>
      </c>
      <c r="O149" s="16">
        <f t="shared" si="32"/>
        <v>4831.5980215091604</v>
      </c>
      <c r="P149" s="16">
        <f t="shared" si="32"/>
        <v>9555.5315789304823</v>
      </c>
      <c r="Q149" s="16">
        <f t="shared" si="32"/>
        <v>7337.6999459428107</v>
      </c>
      <c r="R149" s="16">
        <f t="shared" si="32"/>
        <v>12837.509898475206</v>
      </c>
      <c r="S149" s="16">
        <f t="shared" si="32"/>
        <v>6835.6977335508518</v>
      </c>
      <c r="T149" s="16">
        <f t="shared" si="41"/>
        <v>65104.579410760802</v>
      </c>
      <c r="U149" s="16">
        <f t="shared" si="42"/>
        <v>-7.6300418135627988</v>
      </c>
      <c r="V149" s="16">
        <f t="shared" si="35"/>
        <v>63830.916204237008</v>
      </c>
      <c r="W149" s="16">
        <f t="shared" si="33"/>
        <v>1.995370397705884E-2</v>
      </c>
      <c r="X149" s="17">
        <f t="shared" si="34"/>
        <v>3.9815030240409374E-4</v>
      </c>
      <c r="Y149" s="16">
        <f t="shared" si="31"/>
        <v>2.9614928069790859E-5</v>
      </c>
      <c r="Z149" s="16">
        <f t="shared" si="31"/>
        <v>0.9277959328958727</v>
      </c>
      <c r="AA149" s="16">
        <f t="shared" si="31"/>
        <v>3.7626982758010833E-6</v>
      </c>
      <c r="AB149" s="16">
        <f t="shared" si="31"/>
        <v>7.0149989936859301E-5</v>
      </c>
      <c r="AC149" s="16">
        <f t="shared" si="31"/>
        <v>8.0251113699341087E-4</v>
      </c>
      <c r="AD149" s="16">
        <f t="shared" si="31"/>
        <v>6.7467435330136771E-2</v>
      </c>
      <c r="AE149" s="16">
        <f t="shared" si="31"/>
        <v>3.6256031178026529E-3</v>
      </c>
      <c r="AF149" s="16">
        <f t="shared" si="31"/>
        <v>1.8777882247057772E-4</v>
      </c>
      <c r="AG149" s="16">
        <f t="shared" si="31"/>
        <v>1.7211080441361422E-5</v>
      </c>
      <c r="AH149" s="16">
        <f t="shared" si="39"/>
        <v>74222.533811999994</v>
      </c>
      <c r="AI149" s="16">
        <f t="shared" si="40"/>
        <v>64230.026698247966</v>
      </c>
      <c r="AJ149" s="16">
        <f t="shared" si="43"/>
        <v>-0.92773789065296042</v>
      </c>
      <c r="AK149" s="16">
        <f t="shared" si="36"/>
        <v>70160.040594447346</v>
      </c>
      <c r="AL149" s="16">
        <f t="shared" si="37"/>
        <v>-8.4521243801399637E-2</v>
      </c>
      <c r="AM149" s="16">
        <f t="shared" si="38"/>
        <v>7.1438406537356362E-3</v>
      </c>
      <c r="AN149" s="16">
        <v>1.58</v>
      </c>
      <c r="AO149" s="16">
        <f t="shared" si="44"/>
        <v>-9.2100418135627997</v>
      </c>
      <c r="AP149" s="16">
        <f t="shared" si="45"/>
        <v>-2.5077378906529604</v>
      </c>
    </row>
    <row r="150" spans="1:42" x14ac:dyDescent="0.3">
      <c r="A150" s="2">
        <v>44513</v>
      </c>
      <c r="B150" s="4">
        <v>2.1848799999999997</v>
      </c>
      <c r="C150" s="6">
        <v>68600.82699999999</v>
      </c>
      <c r="D150" s="6">
        <v>0.27751499999999996</v>
      </c>
      <c r="E150" s="6">
        <v>5.3344549999999993</v>
      </c>
      <c r="F150" s="6">
        <v>60.022529999999996</v>
      </c>
      <c r="G150" s="6">
        <v>4952.982</v>
      </c>
      <c r="H150" s="6">
        <v>274.60769999999997</v>
      </c>
      <c r="I150" s="6">
        <v>12.99475</v>
      </c>
      <c r="J150" s="10">
        <v>1.26864</v>
      </c>
      <c r="K150" s="16">
        <f t="shared" si="32"/>
        <v>6576.4126471058189</v>
      </c>
      <c r="L150" s="16">
        <f t="shared" si="32"/>
        <v>8143.3048901162801</v>
      </c>
      <c r="M150" s="16">
        <f t="shared" si="32"/>
        <v>4032.5333389511488</v>
      </c>
      <c r="N150" s="16">
        <f t="shared" si="32"/>
        <v>4976.9298306317132</v>
      </c>
      <c r="O150" s="16">
        <f t="shared" si="32"/>
        <v>4868.7586629998386</v>
      </c>
      <c r="P150" s="16">
        <f t="shared" si="32"/>
        <v>9451.3016426367303</v>
      </c>
      <c r="Q150" s="16">
        <f t="shared" si="32"/>
        <v>7487.8411299733962</v>
      </c>
      <c r="R150" s="16">
        <f t="shared" si="32"/>
        <v>11969.233312421573</v>
      </c>
      <c r="S150" s="16">
        <f t="shared" si="32"/>
        <v>6788.5549905608459</v>
      </c>
      <c r="T150" s="16">
        <f t="shared" si="41"/>
        <v>64294.870445397348</v>
      </c>
      <c r="U150" s="16">
        <f t="shared" si="42"/>
        <v>-1.2515038274191619</v>
      </c>
      <c r="V150" s="16">
        <f t="shared" si="35"/>
        <v>63860.848735924774</v>
      </c>
      <c r="W150" s="16">
        <f t="shared" si="33"/>
        <v>6.7963661314199867E-3</v>
      </c>
      <c r="X150" s="17">
        <f t="shared" si="34"/>
        <v>4.6190592592312674E-5</v>
      </c>
      <c r="Y150" s="16">
        <f t="shared" si="31"/>
        <v>2.9561158640077044E-5</v>
      </c>
      <c r="Z150" s="16">
        <f t="shared" si="31"/>
        <v>0.9281607821882577</v>
      </c>
      <c r="AA150" s="16">
        <f t="shared" si="31"/>
        <v>3.7547439401710761E-6</v>
      </c>
      <c r="AB150" s="16">
        <f t="shared" si="31"/>
        <v>7.2174522405510686E-5</v>
      </c>
      <c r="AC150" s="16">
        <f t="shared" si="31"/>
        <v>8.1209747505985854E-4</v>
      </c>
      <c r="AD150" s="16">
        <f t="shared" si="31"/>
        <v>6.7013239465529506E-2</v>
      </c>
      <c r="AE150" s="16">
        <f t="shared" si="31"/>
        <v>3.7154085274645221E-3</v>
      </c>
      <c r="AF150" s="16">
        <f t="shared" si="31"/>
        <v>1.7581737497626471E-4</v>
      </c>
      <c r="AG150" s="16">
        <f t="shared" si="31"/>
        <v>1.716454372649635E-5</v>
      </c>
      <c r="AH150" s="16">
        <f t="shared" si="39"/>
        <v>73910.499469999981</v>
      </c>
      <c r="AI150" s="16">
        <f t="shared" si="40"/>
        <v>64005.584396970924</v>
      </c>
      <c r="AJ150" s="16">
        <f t="shared" si="43"/>
        <v>-0.35004711801968569</v>
      </c>
      <c r="AK150" s="16">
        <f t="shared" si="36"/>
        <v>70402.005683192678</v>
      </c>
      <c r="AL150" s="16">
        <f t="shared" si="37"/>
        <v>-9.0855668445093657E-2</v>
      </c>
      <c r="AM150" s="16">
        <f t="shared" si="38"/>
        <v>8.2547524886047875E-3</v>
      </c>
      <c r="AN150" s="16">
        <f>AN149</f>
        <v>1.58</v>
      </c>
      <c r="AO150" s="16">
        <f t="shared" si="44"/>
        <v>-2.8315038274191622</v>
      </c>
      <c r="AP150" s="16">
        <f t="shared" si="45"/>
        <v>-1.9300471180196856</v>
      </c>
    </row>
    <row r="151" spans="1:42" x14ac:dyDescent="0.3">
      <c r="A151" s="2">
        <v>44514</v>
      </c>
      <c r="B151" s="4">
        <v>2.1760699999999997</v>
      </c>
      <c r="C151" s="6">
        <v>69872.11</v>
      </c>
      <c r="D151" s="6">
        <v>0.28103899999999998</v>
      </c>
      <c r="E151" s="6">
        <v>5.29481</v>
      </c>
      <c r="F151" s="6">
        <v>59.925619999999995</v>
      </c>
      <c r="G151" s="6">
        <v>4941.5289999999995</v>
      </c>
      <c r="H151" s="6">
        <v>298.21850000000001</v>
      </c>
      <c r="I151" s="6">
        <v>12.63354</v>
      </c>
      <c r="J151" s="10">
        <v>1.26864</v>
      </c>
      <c r="K151" s="16">
        <f t="shared" si="32"/>
        <v>6549.894854173941</v>
      </c>
      <c r="L151" s="16">
        <f t="shared" si="32"/>
        <v>8294.2133488528161</v>
      </c>
      <c r="M151" s="16">
        <f t="shared" si="32"/>
        <v>4083.7401115092589</v>
      </c>
      <c r="N151" s="16">
        <f t="shared" si="32"/>
        <v>4939.9419128152931</v>
      </c>
      <c r="O151" s="16">
        <f t="shared" si="32"/>
        <v>4860.897758069118</v>
      </c>
      <c r="P151" s="16">
        <f t="shared" si="32"/>
        <v>9429.4469785751371</v>
      </c>
      <c r="Q151" s="16">
        <f t="shared" si="32"/>
        <v>8131.6465270965509</v>
      </c>
      <c r="R151" s="16">
        <f t="shared" si="32"/>
        <v>11636.529200008499</v>
      </c>
      <c r="S151" s="16">
        <f t="shared" si="32"/>
        <v>6788.5549905608459</v>
      </c>
      <c r="T151" s="16">
        <f t="shared" si="41"/>
        <v>64714.865681661468</v>
      </c>
      <c r="U151" s="16">
        <f t="shared" si="42"/>
        <v>0.65110856382321969</v>
      </c>
      <c r="V151" s="16">
        <f t="shared" si="35"/>
        <v>63915.946603391654</v>
      </c>
      <c r="W151" s="16">
        <f t="shared" si="33"/>
        <v>1.2499526655331101E-2</v>
      </c>
      <c r="X151" s="17">
        <f t="shared" si="34"/>
        <v>1.562381666073327E-4</v>
      </c>
      <c r="Y151" s="16">
        <f t="shared" ref="Y151:AG179" si="46">B151/$AH151</f>
        <v>2.8939626654680274E-5</v>
      </c>
      <c r="Z151" s="16">
        <f t="shared" si="46"/>
        <v>0.9292314939201185</v>
      </c>
      <c r="AA151" s="16">
        <f t="shared" si="46"/>
        <v>3.7375469242279384E-6</v>
      </c>
      <c r="AB151" s="16">
        <f t="shared" si="46"/>
        <v>7.0415852710375897E-5</v>
      </c>
      <c r="AC151" s="16">
        <f t="shared" si="46"/>
        <v>7.9695279556734916E-4</v>
      </c>
      <c r="AD151" s="16">
        <f t="shared" si="46"/>
        <v>6.5717557047004715E-2</v>
      </c>
      <c r="AE151" s="16">
        <f t="shared" si="46"/>
        <v>3.9660176609754147E-3</v>
      </c>
      <c r="AF151" s="16">
        <f t="shared" si="46"/>
        <v>1.6801386486968225E-4</v>
      </c>
      <c r="AG151" s="16">
        <f t="shared" si="46"/>
        <v>1.687168517519822E-5</v>
      </c>
      <c r="AH151" s="16">
        <f t="shared" si="39"/>
        <v>75193.437218999985</v>
      </c>
      <c r="AI151" s="16">
        <f t="shared" si="40"/>
        <v>65253.343451213579</v>
      </c>
      <c r="AJ151" s="16">
        <f t="shared" si="43"/>
        <v>1.9306949765930621</v>
      </c>
      <c r="AK151" s="16">
        <f t="shared" si="36"/>
        <v>70711.130298406046</v>
      </c>
      <c r="AL151" s="16">
        <f t="shared" si="37"/>
        <v>-7.7184268221427293E-2</v>
      </c>
      <c r="AM151" s="16">
        <f t="shared" si="38"/>
        <v>5.9574112608772314E-3</v>
      </c>
      <c r="AN151" s="16">
        <f>AN152</f>
        <v>1.63</v>
      </c>
      <c r="AO151" s="16">
        <f t="shared" si="44"/>
        <v>-0.97889143617678021</v>
      </c>
      <c r="AP151" s="16">
        <f t="shared" si="45"/>
        <v>0.30069497659306221</v>
      </c>
    </row>
    <row r="152" spans="1:42" x14ac:dyDescent="0.3">
      <c r="A152" s="2">
        <v>44515</v>
      </c>
      <c r="B152" s="4">
        <v>2.171665</v>
      </c>
      <c r="C152" s="6">
        <v>68367.361999999994</v>
      </c>
      <c r="D152" s="6">
        <v>0.27663399999999999</v>
      </c>
      <c r="E152" s="6">
        <v>5.167065</v>
      </c>
      <c r="F152" s="6">
        <v>58.8508</v>
      </c>
      <c r="G152" s="6">
        <v>4901.0029999999997</v>
      </c>
      <c r="H152" s="6">
        <v>282.80099999999999</v>
      </c>
      <c r="I152" s="6">
        <v>12.04327</v>
      </c>
      <c r="J152" s="10">
        <v>1.255425</v>
      </c>
      <c r="K152" s="16">
        <f t="shared" ref="K152:S180" si="47">K$2*B152</f>
        <v>6536.6359577080029</v>
      </c>
      <c r="L152" s="16">
        <f t="shared" si="47"/>
        <v>8115.5912784979973</v>
      </c>
      <c r="M152" s="16">
        <f t="shared" si="47"/>
        <v>4019.7316458116215</v>
      </c>
      <c r="N152" s="16">
        <f t="shared" si="47"/>
        <v>4820.7586220734929</v>
      </c>
      <c r="O152" s="16">
        <f t="shared" si="47"/>
        <v>4773.7131761102191</v>
      </c>
      <c r="P152" s="16">
        <f t="shared" si="47"/>
        <v>9352.1150903571906</v>
      </c>
      <c r="Q152" s="16">
        <f t="shared" si="47"/>
        <v>7711.2512118109089</v>
      </c>
      <c r="R152" s="16">
        <f t="shared" si="47"/>
        <v>11092.841991918842</v>
      </c>
      <c r="S152" s="16">
        <f t="shared" si="47"/>
        <v>6717.8408760758375</v>
      </c>
      <c r="T152" s="16">
        <f t="shared" si="41"/>
        <v>63140.479850364114</v>
      </c>
      <c r="U152" s="16">
        <f t="shared" si="42"/>
        <v>-2.462885547083665</v>
      </c>
      <c r="V152" s="16">
        <f t="shared" si="35"/>
        <v>63865.916490293101</v>
      </c>
      <c r="W152" s="16">
        <f t="shared" si="33"/>
        <v>-1.1358744691924131E-2</v>
      </c>
      <c r="X152" s="17">
        <f t="shared" si="34"/>
        <v>1.2902108097631463E-4</v>
      </c>
      <c r="Y152" s="16">
        <f t="shared" si="46"/>
        <v>2.9493922929735105E-5</v>
      </c>
      <c r="Z152" s="16">
        <f t="shared" si="46"/>
        <v>0.92851416113318608</v>
      </c>
      <c r="AA152" s="16">
        <f t="shared" si="46"/>
        <v>3.7570352129561151E-6</v>
      </c>
      <c r="AB152" s="16">
        <f t="shared" si="46"/>
        <v>7.0175195936266288E-5</v>
      </c>
      <c r="AC152" s="16">
        <f t="shared" si="46"/>
        <v>7.9926736377537732E-4</v>
      </c>
      <c r="AD152" s="16">
        <f t="shared" si="46"/>
        <v>6.656174168686263E-2</v>
      </c>
      <c r="AE152" s="16">
        <f t="shared" si="46"/>
        <v>3.840790775028385E-3</v>
      </c>
      <c r="AF152" s="16">
        <f t="shared" si="46"/>
        <v>1.6356264764684744E-4</v>
      </c>
      <c r="AG152" s="16">
        <f t="shared" si="46"/>
        <v>1.7050239421854983E-5</v>
      </c>
      <c r="AH152" s="16">
        <f t="shared" si="39"/>
        <v>73630.930858999986</v>
      </c>
      <c r="AI152" s="16">
        <f t="shared" si="40"/>
        <v>63807.418707931603</v>
      </c>
      <c r="AJ152" s="16">
        <f t="shared" si="43"/>
        <v>-2.2407821242420143</v>
      </c>
      <c r="AK152" s="16">
        <f t="shared" si="36"/>
        <v>70899.50452812179</v>
      </c>
      <c r="AL152" s="16">
        <f t="shared" si="37"/>
        <v>-0.10003011822709086</v>
      </c>
      <c r="AM152" s="16">
        <f t="shared" si="38"/>
        <v>1.0006024552525776E-2</v>
      </c>
      <c r="AN152" s="16">
        <v>1.63</v>
      </c>
      <c r="AO152" s="16">
        <f t="shared" si="44"/>
        <v>-4.0928855470836645</v>
      </c>
      <c r="AP152" s="16">
        <f t="shared" si="45"/>
        <v>-3.8707821242420142</v>
      </c>
    </row>
    <row r="153" spans="1:42" x14ac:dyDescent="0.3">
      <c r="A153" s="2">
        <v>44516</v>
      </c>
      <c r="B153" s="4">
        <v>2.03511</v>
      </c>
      <c r="C153" s="6">
        <v>65103.256999999998</v>
      </c>
      <c r="D153" s="6">
        <v>0.258133</v>
      </c>
      <c r="E153" s="6">
        <v>4.7001349999999995</v>
      </c>
      <c r="F153" s="6">
        <v>55.177029999999995</v>
      </c>
      <c r="G153" s="6">
        <v>4562.6989999999996</v>
      </c>
      <c r="H153" s="6">
        <v>250.07184999999998</v>
      </c>
      <c r="I153" s="6">
        <v>11.17108</v>
      </c>
      <c r="J153" s="10">
        <v>1.1805399999999999</v>
      </c>
      <c r="K153" s="16">
        <f t="shared" si="47"/>
        <v>6125.6101672638888</v>
      </c>
      <c r="L153" s="16">
        <f t="shared" si="47"/>
        <v>7728.1236141744621</v>
      </c>
      <c r="M153" s="16">
        <f t="shared" si="47"/>
        <v>3750.8960898815453</v>
      </c>
      <c r="N153" s="16">
        <f t="shared" si="47"/>
        <v>4385.1231455689831</v>
      </c>
      <c r="O153" s="16">
        <f t="shared" si="47"/>
        <v>4475.7134164638173</v>
      </c>
      <c r="P153" s="16">
        <f t="shared" si="47"/>
        <v>8706.5619365378207</v>
      </c>
      <c r="Q153" s="16">
        <f t="shared" si="47"/>
        <v>6818.812013933104</v>
      </c>
      <c r="R153" s="16">
        <f t="shared" si="47"/>
        <v>10289.483281458004</v>
      </c>
      <c r="S153" s="16">
        <f t="shared" si="47"/>
        <v>6317.1275606607869</v>
      </c>
      <c r="T153" s="16">
        <f t="shared" si="41"/>
        <v>58597.451225942415</v>
      </c>
      <c r="U153" s="16">
        <f t="shared" si="42"/>
        <v>-7.467088168579096</v>
      </c>
      <c r="V153" s="16">
        <f t="shared" si="35"/>
        <v>63526.015505496282</v>
      </c>
      <c r="W153" s="16">
        <f t="shared" si="33"/>
        <v>-7.7583400128840851E-2</v>
      </c>
      <c r="X153" s="17">
        <f t="shared" si="34"/>
        <v>6.0191839755518225E-3</v>
      </c>
      <c r="Y153" s="16">
        <f t="shared" si="46"/>
        <v>2.9076925435610736E-5</v>
      </c>
      <c r="Z153" s="16">
        <f t="shared" si="46"/>
        <v>0.93017210342654832</v>
      </c>
      <c r="AA153" s="16">
        <f t="shared" si="46"/>
        <v>3.6881121872874226E-6</v>
      </c>
      <c r="AB153" s="16">
        <f t="shared" si="46"/>
        <v>6.7153851601291464E-5</v>
      </c>
      <c r="AC153" s="16">
        <f t="shared" si="46"/>
        <v>7.8834971429969712E-4</v>
      </c>
      <c r="AD153" s="16">
        <f t="shared" si="46"/>
        <v>6.51902150783671E-2</v>
      </c>
      <c r="AE153" s="16">
        <f t="shared" si="46"/>
        <v>3.5729373527697435E-3</v>
      </c>
      <c r="AF153" s="16">
        <f t="shared" si="46"/>
        <v>1.5960840455564682E-4</v>
      </c>
      <c r="AG153" s="16">
        <f t="shared" si="46"/>
        <v>1.6867134235375924E-5</v>
      </c>
      <c r="AH153" s="16">
        <f t="shared" si="39"/>
        <v>69990.549877999991</v>
      </c>
      <c r="AI153" s="16">
        <f t="shared" si="40"/>
        <v>60855.616001276096</v>
      </c>
      <c r="AJ153" s="16">
        <f t="shared" si="43"/>
        <v>-4.7365356560842971</v>
      </c>
      <c r="AK153" s="16">
        <f t="shared" si="36"/>
        <v>70840.86229263006</v>
      </c>
      <c r="AL153" s="16">
        <f t="shared" si="37"/>
        <v>-0.14095320085329877</v>
      </c>
      <c r="AM153" s="16">
        <f t="shared" si="38"/>
        <v>1.9867804830790384E-2</v>
      </c>
      <c r="AN153" s="16">
        <v>1.63</v>
      </c>
      <c r="AO153" s="16">
        <f t="shared" si="44"/>
        <v>-9.097088168579095</v>
      </c>
      <c r="AP153" s="16">
        <f t="shared" si="45"/>
        <v>-6.3665356560842969</v>
      </c>
    </row>
    <row r="154" spans="1:42" x14ac:dyDescent="0.3">
      <c r="A154" s="2">
        <v>44517</v>
      </c>
      <c r="B154" s="4">
        <v>2.0263</v>
      </c>
      <c r="C154" s="6">
        <v>65136.734999999993</v>
      </c>
      <c r="D154" s="6">
        <v>0.25637099999999996</v>
      </c>
      <c r="E154" s="6">
        <v>4.7221599999999997</v>
      </c>
      <c r="F154" s="6">
        <v>55.441329999999994</v>
      </c>
      <c r="G154" s="6">
        <v>4627.893</v>
      </c>
      <c r="H154" s="6">
        <v>248.44199999999998</v>
      </c>
      <c r="I154" s="6">
        <v>11.232749999999999</v>
      </c>
      <c r="J154" s="10">
        <v>1.1805399999999999</v>
      </c>
      <c r="K154" s="16">
        <f t="shared" si="47"/>
        <v>6099.0923743320109</v>
      </c>
      <c r="L154" s="16">
        <f t="shared" si="47"/>
        <v>7732.0976415008563</v>
      </c>
      <c r="M154" s="16">
        <f t="shared" si="47"/>
        <v>3725.2927036024898</v>
      </c>
      <c r="N154" s="16">
        <f t="shared" si="47"/>
        <v>4405.6719888003281</v>
      </c>
      <c r="O154" s="16">
        <f t="shared" si="47"/>
        <v>4497.1522480930553</v>
      </c>
      <c r="P154" s="16">
        <f t="shared" si="47"/>
        <v>8830.965408888429</v>
      </c>
      <c r="Q154" s="16">
        <f t="shared" si="47"/>
        <v>6774.3702234600505</v>
      </c>
      <c r="R154" s="16">
        <f t="shared" si="47"/>
        <v>10346.286422601699</v>
      </c>
      <c r="S154" s="16">
        <f t="shared" si="47"/>
        <v>6317.1275606607869</v>
      </c>
      <c r="T154" s="16">
        <f t="shared" si="41"/>
        <v>58728.056571939705</v>
      </c>
      <c r="U154" s="16">
        <f t="shared" si="42"/>
        <v>0.22263768961562339</v>
      </c>
      <c r="V154" s="16">
        <f t="shared" si="35"/>
        <v>63216.469767847469</v>
      </c>
      <c r="W154" s="16">
        <f t="shared" si="33"/>
        <v>-7.1000693527980205E-2</v>
      </c>
      <c r="X154" s="17">
        <f t="shared" si="34"/>
        <v>5.0410984814541699E-3</v>
      </c>
      <c r="Y154" s="16">
        <f t="shared" si="46"/>
        <v>2.8910826955112588E-5</v>
      </c>
      <c r="Z154" s="16">
        <f t="shared" si="46"/>
        <v>0.92935738735923878</v>
      </c>
      <c r="AA154" s="16">
        <f t="shared" si="46"/>
        <v>3.6578481060598964E-6</v>
      </c>
      <c r="AB154" s="16">
        <f t="shared" si="46"/>
        <v>6.7374796730175428E-5</v>
      </c>
      <c r="AC154" s="16">
        <f t="shared" si="46"/>
        <v>7.9102536534140654E-4</v>
      </c>
      <c r="AD154" s="16">
        <f t="shared" si="46"/>
        <v>6.602981478052454E-2</v>
      </c>
      <c r="AE154" s="16">
        <f t="shared" si="46"/>
        <v>3.5447187831920651E-3</v>
      </c>
      <c r="AF154" s="16">
        <f t="shared" si="46"/>
        <v>1.6026654072942846E-4</v>
      </c>
      <c r="AG154" s="16">
        <f t="shared" si="46"/>
        <v>1.6843699182543857E-5</v>
      </c>
      <c r="AH154" s="16">
        <f t="shared" si="39"/>
        <v>70087.929450999989</v>
      </c>
      <c r="AI154" s="16">
        <f t="shared" si="40"/>
        <v>60841.811488640407</v>
      </c>
      <c r="AJ154" s="16">
        <f t="shared" si="43"/>
        <v>-2.2686613808727062E-2</v>
      </c>
      <c r="AK154" s="16">
        <f t="shared" si="36"/>
        <v>70792.285980266824</v>
      </c>
      <c r="AL154" s="16">
        <f t="shared" si="37"/>
        <v>-0.14055873961182844</v>
      </c>
      <c r="AM154" s="16">
        <f t="shared" si="38"/>
        <v>1.9756759281265787E-2</v>
      </c>
      <c r="AN154" s="16">
        <v>1.6</v>
      </c>
      <c r="AO154" s="16">
        <f t="shared" si="44"/>
        <v>-1.3773623103843766</v>
      </c>
      <c r="AP154" s="16">
        <f t="shared" si="45"/>
        <v>-1.6226866138087273</v>
      </c>
    </row>
    <row r="155" spans="1:42" x14ac:dyDescent="0.3">
      <c r="A155" s="2">
        <v>44518</v>
      </c>
      <c r="B155" s="4">
        <v>1.9514149999999999</v>
      </c>
      <c r="C155" s="6">
        <v>62208.290999999997</v>
      </c>
      <c r="D155" s="6">
        <v>0.24315599999999998</v>
      </c>
      <c r="E155" s="6">
        <v>4.4622649999999995</v>
      </c>
      <c r="F155" s="6">
        <v>52.948099999999997</v>
      </c>
      <c r="G155" s="6">
        <v>4363.5929999999998</v>
      </c>
      <c r="H155" s="6">
        <v>222.84894999999997</v>
      </c>
      <c r="I155" s="6">
        <v>9.8936299999999999</v>
      </c>
      <c r="J155" s="10">
        <v>1.132085</v>
      </c>
      <c r="K155" s="16">
        <f t="shared" si="47"/>
        <v>5873.6911344110449</v>
      </c>
      <c r="L155" s="16">
        <f t="shared" si="47"/>
        <v>7384.474830107757</v>
      </c>
      <c r="M155" s="16">
        <f t="shared" si="47"/>
        <v>3533.2673065095782</v>
      </c>
      <c r="N155" s="16">
        <f t="shared" si="47"/>
        <v>4163.1956386704587</v>
      </c>
      <c r="O155" s="16">
        <f t="shared" si="47"/>
        <v>4294.9126030572479</v>
      </c>
      <c r="P155" s="16">
        <f t="shared" si="47"/>
        <v>8326.6270074670447</v>
      </c>
      <c r="Q155" s="16">
        <f t="shared" si="47"/>
        <v>6076.5140000858855</v>
      </c>
      <c r="R155" s="16">
        <f t="shared" si="47"/>
        <v>9112.846786338594</v>
      </c>
      <c r="S155" s="16">
        <f t="shared" si="47"/>
        <v>6057.8424742157549</v>
      </c>
      <c r="T155" s="16">
        <f t="shared" si="41"/>
        <v>54823.371780863366</v>
      </c>
      <c r="U155" s="16">
        <f t="shared" si="42"/>
        <v>-6.8800982711890928</v>
      </c>
      <c r="V155" s="16">
        <f t="shared" si="35"/>
        <v>62674.979575138816</v>
      </c>
      <c r="W155" s="16">
        <f t="shared" si="33"/>
        <v>-0.1252749956601491</v>
      </c>
      <c r="X155" s="17">
        <f t="shared" si="34"/>
        <v>1.5693824537650378E-2</v>
      </c>
      <c r="Y155" s="16">
        <f t="shared" si="46"/>
        <v>2.9184242706650225E-5</v>
      </c>
      <c r="Z155" s="16">
        <f t="shared" si="46"/>
        <v>0.93035149515091609</v>
      </c>
      <c r="AA155" s="16">
        <f t="shared" si="46"/>
        <v>3.6365015742823756E-6</v>
      </c>
      <c r="AB155" s="16">
        <f t="shared" si="46"/>
        <v>6.6735074180218233E-5</v>
      </c>
      <c r="AC155" s="16">
        <f t="shared" si="46"/>
        <v>7.9186139353032892E-4</v>
      </c>
      <c r="AD155" s="16">
        <f t="shared" si="46"/>
        <v>6.5259392381958728E-2</v>
      </c>
      <c r="AE155" s="16">
        <f t="shared" si="46"/>
        <v>3.3328009899084307E-3</v>
      </c>
      <c r="AF155" s="16">
        <f t="shared" si="46"/>
        <v>1.4796345173619959E-4</v>
      </c>
      <c r="AG155" s="16">
        <f t="shared" si="46"/>
        <v>1.6930813488959614E-5</v>
      </c>
      <c r="AH155" s="16">
        <f t="shared" si="39"/>
        <v>66865.363601000005</v>
      </c>
      <c r="AI155" s="16">
        <f t="shared" si="40"/>
        <v>58161.128447860014</v>
      </c>
      <c r="AJ155" s="16">
        <f t="shared" si="43"/>
        <v>-4.506000606976194</v>
      </c>
      <c r="AK155" s="16">
        <f t="shared" si="36"/>
        <v>70538.93614934638</v>
      </c>
      <c r="AL155" s="16">
        <f t="shared" si="37"/>
        <v>-0.1754748281896375</v>
      </c>
      <c r="AM155" s="16">
        <f t="shared" si="38"/>
        <v>3.0791415328182799E-2</v>
      </c>
      <c r="AN155" s="16">
        <v>1.59</v>
      </c>
      <c r="AO155" s="16">
        <f t="shared" si="44"/>
        <v>-8.4700982711890926</v>
      </c>
      <c r="AP155" s="16">
        <f t="shared" si="45"/>
        <v>-6.0960006069761938</v>
      </c>
    </row>
    <row r="156" spans="1:42" x14ac:dyDescent="0.3">
      <c r="A156" s="2">
        <v>44519</v>
      </c>
      <c r="B156" s="4">
        <v>2.0263</v>
      </c>
      <c r="C156" s="6">
        <v>63267.252999999997</v>
      </c>
      <c r="D156" s="6">
        <v>0.25372800000000001</v>
      </c>
      <c r="E156" s="6">
        <v>4.6692999999999998</v>
      </c>
      <c r="F156" s="6">
        <v>55.168219999999998</v>
      </c>
      <c r="G156" s="6">
        <v>4678.991</v>
      </c>
      <c r="H156" s="6">
        <v>237.03304999999997</v>
      </c>
      <c r="I156" s="6">
        <v>11.074169999999999</v>
      </c>
      <c r="J156" s="10">
        <v>1.1849449999999999</v>
      </c>
      <c r="K156" s="16">
        <f t="shared" si="47"/>
        <v>6099.0923743320109</v>
      </c>
      <c r="L156" s="16">
        <f t="shared" si="47"/>
        <v>7510.1795892216278</v>
      </c>
      <c r="M156" s="16">
        <f t="shared" si="47"/>
        <v>3686.887624183908</v>
      </c>
      <c r="N156" s="16">
        <f t="shared" si="47"/>
        <v>4356.3547650451001</v>
      </c>
      <c r="O156" s="16">
        <f t="shared" si="47"/>
        <v>4474.9987887428433</v>
      </c>
      <c r="P156" s="16">
        <f t="shared" si="47"/>
        <v>8928.4708331632301</v>
      </c>
      <c r="Q156" s="16">
        <f t="shared" si="47"/>
        <v>6463.2776901486759</v>
      </c>
      <c r="R156" s="16">
        <f t="shared" si="47"/>
        <v>10200.221202517909</v>
      </c>
      <c r="S156" s="16">
        <f t="shared" si="47"/>
        <v>6340.6989321557903</v>
      </c>
      <c r="T156" s="16">
        <f t="shared" si="41"/>
        <v>58060.181799511098</v>
      </c>
      <c r="U156" s="16">
        <f t="shared" si="42"/>
        <v>5.7363494443223004</v>
      </c>
      <c r="V156" s="16">
        <f t="shared" si="35"/>
        <v>62377.250686388637</v>
      </c>
      <c r="W156" s="16">
        <f t="shared" si="33"/>
        <v>-6.9209027960887168E-2</v>
      </c>
      <c r="X156" s="17">
        <f t="shared" si="34"/>
        <v>4.7898895512908622E-3</v>
      </c>
      <c r="Y156" s="16">
        <f t="shared" si="46"/>
        <v>2.9686048227205341E-5</v>
      </c>
      <c r="Z156" s="16">
        <f t="shared" si="46"/>
        <v>0.92688877449578133</v>
      </c>
      <c r="AA156" s="16">
        <f t="shared" si="46"/>
        <v>3.7172095171457124E-6</v>
      </c>
      <c r="AB156" s="16">
        <f t="shared" si="46"/>
        <v>6.8406980697473176E-5</v>
      </c>
      <c r="AC156" s="16">
        <f t="shared" si="46"/>
        <v>8.0823493042939067E-4</v>
      </c>
      <c r="AD156" s="16">
        <f t="shared" si="46"/>
        <v>6.8548957449864167E-2</v>
      </c>
      <c r="AE156" s="16">
        <f t="shared" si="46"/>
        <v>3.47262229370852E-3</v>
      </c>
      <c r="AF156" s="16">
        <f t="shared" si="46"/>
        <v>1.6224070705042222E-4</v>
      </c>
      <c r="AG156" s="16">
        <f t="shared" si="46"/>
        <v>1.7359884724170079E-5</v>
      </c>
      <c r="AH156" s="16">
        <f t="shared" si="39"/>
        <v>68257.653713000007</v>
      </c>
      <c r="AI156" s="16">
        <f t="shared" si="40"/>
        <v>58963.31646674846</v>
      </c>
      <c r="AJ156" s="16">
        <f t="shared" si="43"/>
        <v>1.3698260224613152</v>
      </c>
      <c r="AK156" s="16">
        <f t="shared" si="36"/>
        <v>70391.756637324041</v>
      </c>
      <c r="AL156" s="16">
        <f t="shared" si="37"/>
        <v>-0.16235480852477893</v>
      </c>
      <c r="AM156" s="16">
        <f t="shared" si="38"/>
        <v>2.635908385111763E-2</v>
      </c>
      <c r="AN156" s="16">
        <v>1.54</v>
      </c>
      <c r="AO156" s="16">
        <f t="shared" si="44"/>
        <v>4.1963494443223004</v>
      </c>
      <c r="AP156" s="16">
        <f t="shared" si="45"/>
        <v>-0.1701739775386848</v>
      </c>
    </row>
    <row r="157" spans="1:42" x14ac:dyDescent="0.3">
      <c r="A157" s="2">
        <v>44520</v>
      </c>
      <c r="B157" s="4">
        <v>2.0923750000000001</v>
      </c>
      <c r="C157" s="6">
        <v>64902.388999999996</v>
      </c>
      <c r="D157" s="6">
        <v>0.25284699999999999</v>
      </c>
      <c r="E157" s="6">
        <v>4.7177549999999995</v>
      </c>
      <c r="F157" s="6">
        <v>55.529429999999998</v>
      </c>
      <c r="G157" s="6">
        <v>4801.45</v>
      </c>
      <c r="H157" s="6">
        <v>247.07644999999999</v>
      </c>
      <c r="I157" s="6">
        <v>10.792249999999999</v>
      </c>
      <c r="J157" s="10">
        <v>1.1937549999999999</v>
      </c>
      <c r="K157" s="16">
        <f t="shared" si="47"/>
        <v>6297.975821321098</v>
      </c>
      <c r="L157" s="16">
        <f t="shared" si="47"/>
        <v>7704.2794502160896</v>
      </c>
      <c r="M157" s="16">
        <f t="shared" si="47"/>
        <v>3674.0859310443802</v>
      </c>
      <c r="N157" s="16">
        <f t="shared" si="47"/>
        <v>4401.5622201540582</v>
      </c>
      <c r="O157" s="16">
        <f t="shared" si="47"/>
        <v>4504.298525302801</v>
      </c>
      <c r="P157" s="16">
        <f t="shared" si="47"/>
        <v>9162.1476258218026</v>
      </c>
      <c r="Q157" s="16">
        <f t="shared" si="47"/>
        <v>6737.1352098204661</v>
      </c>
      <c r="R157" s="16">
        <f t="shared" si="47"/>
        <v>9940.5497001467302</v>
      </c>
      <c r="S157" s="16">
        <f t="shared" si="47"/>
        <v>6387.8416751457962</v>
      </c>
      <c r="T157" s="16">
        <f t="shared" si="41"/>
        <v>58809.876158973224</v>
      </c>
      <c r="U157" s="16">
        <f t="shared" si="42"/>
        <v>1.2829712861160303</v>
      </c>
      <c r="V157" s="16">
        <f t="shared" si="35"/>
        <v>62147.097491071516</v>
      </c>
      <c r="W157" s="16">
        <f t="shared" si="33"/>
        <v>-5.3698748080354686E-2</v>
      </c>
      <c r="X157" s="17">
        <f t="shared" si="34"/>
        <v>2.883555545397396E-3</v>
      </c>
      <c r="Y157" s="16">
        <f t="shared" si="46"/>
        <v>2.9880189122599643E-5</v>
      </c>
      <c r="Z157" s="16">
        <f t="shared" si="46"/>
        <v>0.92683943262012325</v>
      </c>
      <c r="AA157" s="16">
        <f t="shared" si="46"/>
        <v>3.610784959236251E-6</v>
      </c>
      <c r="AB157" s="16">
        <f t="shared" si="46"/>
        <v>6.7371963263798345E-5</v>
      </c>
      <c r="AC157" s="16">
        <f t="shared" si="46"/>
        <v>7.9298876648313912E-4</v>
      </c>
      <c r="AD157" s="16">
        <f t="shared" si="46"/>
        <v>6.8567170828702326E-2</v>
      </c>
      <c r="AE157" s="16">
        <f t="shared" si="46"/>
        <v>3.528378542919187E-3</v>
      </c>
      <c r="AF157" s="16">
        <f t="shared" si="46"/>
        <v>1.541188702113034E-4</v>
      </c>
      <c r="AG157" s="16">
        <f t="shared" si="46"/>
        <v>1.7047434215209478E-5</v>
      </c>
      <c r="AH157" s="16">
        <f t="shared" si="39"/>
        <v>70025.493861999988</v>
      </c>
      <c r="AI157" s="16">
        <f t="shared" si="40"/>
        <v>60484.233117202624</v>
      </c>
      <c r="AJ157" s="16">
        <f t="shared" si="43"/>
        <v>2.5467225704016694</v>
      </c>
      <c r="AK157" s="16">
        <f t="shared" si="36"/>
        <v>70368.126780851526</v>
      </c>
      <c r="AL157" s="16">
        <f t="shared" si="37"/>
        <v>-0.14045980923196172</v>
      </c>
      <c r="AM157" s="16">
        <f t="shared" si="38"/>
        <v>1.9728958009479079E-2</v>
      </c>
      <c r="AN157" s="16">
        <f>AN156</f>
        <v>1.54</v>
      </c>
      <c r="AO157" s="16">
        <f t="shared" si="44"/>
        <v>-0.25702871388396975</v>
      </c>
      <c r="AP157" s="16">
        <f t="shared" si="45"/>
        <v>1.0067225704016693</v>
      </c>
    </row>
    <row r="158" spans="1:42" x14ac:dyDescent="0.3">
      <c r="A158" s="2">
        <v>44521</v>
      </c>
      <c r="B158" s="4">
        <v>2.0218949999999998</v>
      </c>
      <c r="C158" s="6">
        <v>64354.406999999999</v>
      </c>
      <c r="D158" s="6">
        <v>0.24932299999999999</v>
      </c>
      <c r="E158" s="6">
        <v>4.656085</v>
      </c>
      <c r="F158" s="6">
        <v>55.317989999999995</v>
      </c>
      <c r="G158" s="6">
        <v>4671.9429999999993</v>
      </c>
      <c r="H158" s="6">
        <v>242.93574999999998</v>
      </c>
      <c r="I158" s="6">
        <v>10.457469999999999</v>
      </c>
      <c r="J158" s="10">
        <v>1.1673249999999999</v>
      </c>
      <c r="K158" s="16">
        <f t="shared" si="47"/>
        <v>6085.833477866071</v>
      </c>
      <c r="L158" s="16">
        <f t="shared" si="47"/>
        <v>7639.2308976629893</v>
      </c>
      <c r="M158" s="16">
        <f t="shared" si="47"/>
        <v>3622.8791584862706</v>
      </c>
      <c r="N158" s="16">
        <f t="shared" si="47"/>
        <v>4344.025459106294</v>
      </c>
      <c r="O158" s="16">
        <f t="shared" si="47"/>
        <v>4487.1474599994108</v>
      </c>
      <c r="P158" s="16">
        <f t="shared" si="47"/>
        <v>8915.0218091253246</v>
      </c>
      <c r="Q158" s="16">
        <f t="shared" si="47"/>
        <v>6624.229039429465</v>
      </c>
      <c r="R158" s="16">
        <f t="shared" si="47"/>
        <v>9632.189791080953</v>
      </c>
      <c r="S158" s="16">
        <f t="shared" si="47"/>
        <v>6246.4134461757785</v>
      </c>
      <c r="T158" s="16">
        <f t="shared" si="41"/>
        <v>57596.970538932554</v>
      </c>
      <c r="U158" s="16">
        <f t="shared" si="42"/>
        <v>-2.083983117937112</v>
      </c>
      <c r="V158" s="16">
        <f t="shared" si="35"/>
        <v>61853.54091351416</v>
      </c>
      <c r="W158" s="16">
        <f t="shared" si="33"/>
        <v>-6.8816923198193228E-2</v>
      </c>
      <c r="X158" s="17">
        <f t="shared" si="34"/>
        <v>4.735768918466025E-3</v>
      </c>
      <c r="Y158" s="16">
        <f t="shared" si="46"/>
        <v>2.9157816305960553E-5</v>
      </c>
      <c r="Z158" s="16">
        <f t="shared" si="46"/>
        <v>0.92805708396579545</v>
      </c>
      <c r="AA158" s="16">
        <f t="shared" si="46"/>
        <v>3.5954954311925215E-6</v>
      </c>
      <c r="AB158" s="16">
        <f t="shared" si="46"/>
        <v>6.714555955424904E-5</v>
      </c>
      <c r="AC158" s="16">
        <f t="shared" si="46"/>
        <v>7.9774260821405794E-4</v>
      </c>
      <c r="AD158" s="16">
        <f t="shared" si="46"/>
        <v>6.7374248309589893E-2</v>
      </c>
      <c r="AE158" s="16">
        <f t="shared" si="46"/>
        <v>3.5033846825135609E-3</v>
      </c>
      <c r="AF158" s="16">
        <f t="shared" si="46"/>
        <v>1.5080752921644956E-4</v>
      </c>
      <c r="AG158" s="16">
        <f t="shared" si="46"/>
        <v>1.6834033379258272E-5</v>
      </c>
      <c r="AH158" s="16">
        <f t="shared" si="39"/>
        <v>69343.155837999991</v>
      </c>
      <c r="AI158" s="16">
        <f t="shared" si="40"/>
        <v>60040.229144643148</v>
      </c>
      <c r="AJ158" s="16">
        <f t="shared" si="43"/>
        <v>-0.73678981481810135</v>
      </c>
      <c r="AK158" s="16">
        <f t="shared" si="36"/>
        <v>70301.999623248208</v>
      </c>
      <c r="AL158" s="16">
        <f t="shared" si="37"/>
        <v>-0.14596697865776764</v>
      </c>
      <c r="AM158" s="16">
        <f t="shared" si="38"/>
        <v>2.1306358858477193E-2</v>
      </c>
      <c r="AN158" s="16">
        <f>AN159</f>
        <v>1.63</v>
      </c>
      <c r="AO158" s="16">
        <f t="shared" si="44"/>
        <v>-3.7139831179371119</v>
      </c>
      <c r="AP158" s="16">
        <f t="shared" si="45"/>
        <v>-2.3667898148181012</v>
      </c>
    </row>
    <row r="159" spans="1:42" x14ac:dyDescent="0.3">
      <c r="A159" s="2">
        <v>44522</v>
      </c>
      <c r="B159" s="4">
        <v>1.9646299999999999</v>
      </c>
      <c r="C159" s="6">
        <v>62188.909</v>
      </c>
      <c r="D159" s="6">
        <v>0.24315599999999998</v>
      </c>
      <c r="E159" s="6">
        <v>4.56358</v>
      </c>
      <c r="F159" s="6">
        <v>53.688139999999997</v>
      </c>
      <c r="G159" s="6">
        <v>4515.125</v>
      </c>
      <c r="H159" s="6">
        <v>231.48274999999998</v>
      </c>
      <c r="I159" s="6">
        <v>10.052209999999999</v>
      </c>
      <c r="J159" s="10">
        <v>1.1453</v>
      </c>
      <c r="K159" s="16">
        <f t="shared" si="47"/>
        <v>5913.4678238088618</v>
      </c>
      <c r="L159" s="16">
        <f t="shared" si="47"/>
        <v>7382.1740774451073</v>
      </c>
      <c r="M159" s="16">
        <f t="shared" si="47"/>
        <v>3533.2673065095782</v>
      </c>
      <c r="N159" s="16">
        <f t="shared" si="47"/>
        <v>4257.7203175346449</v>
      </c>
      <c r="O159" s="16">
        <f t="shared" si="47"/>
        <v>4354.941331619113</v>
      </c>
      <c r="P159" s="16">
        <f t="shared" si="47"/>
        <v>8615.7810242819723</v>
      </c>
      <c r="Q159" s="16">
        <f t="shared" si="47"/>
        <v>6311.9353766458453</v>
      </c>
      <c r="R159" s="16">
        <f t="shared" si="47"/>
        <v>9258.9120064223825</v>
      </c>
      <c r="S159" s="16">
        <f t="shared" si="47"/>
        <v>6128.5565887007642</v>
      </c>
      <c r="T159" s="16">
        <f t="shared" si="41"/>
        <v>55756.755852968265</v>
      </c>
      <c r="U159" s="16">
        <f t="shared" si="42"/>
        <v>-3.2471387290952252</v>
      </c>
      <c r="V159" s="16">
        <f t="shared" si="35"/>
        <v>61460.199941866034</v>
      </c>
      <c r="W159" s="16">
        <f t="shared" si="33"/>
        <v>-9.2798983639697602E-2</v>
      </c>
      <c r="X159" s="17">
        <f t="shared" si="34"/>
        <v>8.6116513645608638E-3</v>
      </c>
      <c r="Y159" s="16">
        <f t="shared" si="46"/>
        <v>2.9319696527730138E-5</v>
      </c>
      <c r="Z159" s="16">
        <f t="shared" si="46"/>
        <v>0.92809329963943621</v>
      </c>
      <c r="AA159" s="16">
        <f t="shared" si="46"/>
        <v>3.6288054895307252E-6</v>
      </c>
      <c r="AB159" s="16">
        <f t="shared" si="46"/>
        <v>6.8105842158583903E-5</v>
      </c>
      <c r="AC159" s="16">
        <f t="shared" si="46"/>
        <v>8.0122973381160294E-4</v>
      </c>
      <c r="AD159" s="16">
        <f t="shared" si="46"/>
        <v>6.7382710629873083E-2</v>
      </c>
      <c r="AE159" s="16">
        <f t="shared" si="46"/>
        <v>3.4545965303412972E-3</v>
      </c>
      <c r="AF159" s="16">
        <f t="shared" si="46"/>
        <v>1.5001692259255644E-4</v>
      </c>
      <c r="AG159" s="16">
        <f t="shared" si="46"/>
        <v>1.7092199769528781E-5</v>
      </c>
      <c r="AH159" s="16">
        <f t="shared" si="39"/>
        <v>67007.173765999993</v>
      </c>
      <c r="AI159" s="16">
        <f t="shared" si="40"/>
        <v>58022.195709026921</v>
      </c>
      <c r="AJ159" s="16">
        <f t="shared" si="43"/>
        <v>-3.4189201311284676</v>
      </c>
      <c r="AK159" s="16">
        <f t="shared" si="36"/>
        <v>70089.430213103158</v>
      </c>
      <c r="AL159" s="16">
        <f t="shared" si="37"/>
        <v>-0.17216910548975012</v>
      </c>
      <c r="AM159" s="16">
        <f t="shared" si="38"/>
        <v>2.9642200885140704E-2</v>
      </c>
      <c r="AN159" s="16">
        <v>1.63</v>
      </c>
      <c r="AO159" s="16">
        <f t="shared" si="44"/>
        <v>-4.8771387290952255</v>
      </c>
      <c r="AP159" s="16">
        <f t="shared" si="45"/>
        <v>-5.048920131128467</v>
      </c>
    </row>
    <row r="160" spans="1:42" x14ac:dyDescent="0.3">
      <c r="A160" s="2">
        <v>44523</v>
      </c>
      <c r="B160" s="4">
        <v>1.9293899999999999</v>
      </c>
      <c r="C160" s="6">
        <v>63257.561999999998</v>
      </c>
      <c r="D160" s="6">
        <v>0.248442</v>
      </c>
      <c r="E160" s="6">
        <v>4.6472749999999996</v>
      </c>
      <c r="F160" s="6">
        <v>54.366509999999998</v>
      </c>
      <c r="G160" s="6">
        <v>4758.2809999999999</v>
      </c>
      <c r="H160" s="6">
        <v>237.78189999999998</v>
      </c>
      <c r="I160" s="6">
        <v>10.246029999999999</v>
      </c>
      <c r="J160" s="10">
        <v>1.1717299999999999</v>
      </c>
      <c r="K160" s="16">
        <f t="shared" si="47"/>
        <v>5807.3966520813492</v>
      </c>
      <c r="L160" s="16">
        <f t="shared" si="47"/>
        <v>7509.0292128903029</v>
      </c>
      <c r="M160" s="16">
        <f t="shared" si="47"/>
        <v>3610.0774653467433</v>
      </c>
      <c r="N160" s="16">
        <f t="shared" si="47"/>
        <v>4335.805921813755</v>
      </c>
      <c r="O160" s="16">
        <f t="shared" si="47"/>
        <v>4409.9676661341564</v>
      </c>
      <c r="P160" s="16">
        <f t="shared" si="47"/>
        <v>9079.7723535896439</v>
      </c>
      <c r="Q160" s="16">
        <f t="shared" si="47"/>
        <v>6483.6968911768354</v>
      </c>
      <c r="R160" s="16">
        <f t="shared" si="47"/>
        <v>9437.4361643025695</v>
      </c>
      <c r="S160" s="16">
        <f t="shared" si="47"/>
        <v>6269.984817670781</v>
      </c>
      <c r="T160" s="16">
        <f t="shared" si="41"/>
        <v>56943.16714500614</v>
      </c>
      <c r="U160" s="16">
        <f t="shared" si="42"/>
        <v>2.105511858295225</v>
      </c>
      <c r="V160" s="16">
        <f t="shared" si="35"/>
        <v>61168.778471100879</v>
      </c>
      <c r="W160" s="16">
        <f t="shared" ref="W160:W200" si="48">(T160-V160)/V160</f>
        <v>-6.9081178858118347E-2</v>
      </c>
      <c r="X160" s="17">
        <f t="shared" ref="X160:X200" si="49">W160^2</f>
        <v>4.7722092724273371E-3</v>
      </c>
      <c r="Y160" s="16">
        <f t="shared" si="46"/>
        <v>2.8237909207437062E-5</v>
      </c>
      <c r="Z160" s="16">
        <f t="shared" si="46"/>
        <v>0.9258166013298611</v>
      </c>
      <c r="AA160" s="16">
        <f t="shared" si="46"/>
        <v>3.6361143363001149E-6</v>
      </c>
      <c r="AB160" s="16">
        <f t="shared" si="46"/>
        <v>6.8015968524762782E-5</v>
      </c>
      <c r="AC160" s="16">
        <f t="shared" si="46"/>
        <v>7.9569012657120593E-4</v>
      </c>
      <c r="AD160" s="16">
        <f t="shared" si="46"/>
        <v>6.964061535587561E-2</v>
      </c>
      <c r="AE160" s="16">
        <f t="shared" si="46"/>
        <v>3.4800966644234076E-3</v>
      </c>
      <c r="AF160" s="16">
        <f t="shared" si="46"/>
        <v>1.4995748131620685E-4</v>
      </c>
      <c r="AG160" s="16">
        <f t="shared" si="46"/>
        <v>1.7149049883968627E-5</v>
      </c>
      <c r="AH160" s="16">
        <f t="shared" si="39"/>
        <v>68326.234276999996</v>
      </c>
      <c r="AI160" s="16">
        <f t="shared" si="40"/>
        <v>58897.143367058532</v>
      </c>
      <c r="AJ160" s="16">
        <f t="shared" si="43"/>
        <v>1.4966967791286536</v>
      </c>
      <c r="AK160" s="16">
        <f t="shared" si="36"/>
        <v>69975.675636580374</v>
      </c>
      <c r="AL160" s="16">
        <f t="shared" si="37"/>
        <v>-0.15831976138477533</v>
      </c>
      <c r="AM160" s="16">
        <f t="shared" si="38"/>
        <v>2.5065146844932197E-2</v>
      </c>
      <c r="AN160" s="16">
        <v>1.67</v>
      </c>
      <c r="AO160" s="16">
        <f t="shared" si="44"/>
        <v>0.4355118582952251</v>
      </c>
      <c r="AP160" s="16">
        <f t="shared" si="45"/>
        <v>-0.17330322087134631</v>
      </c>
    </row>
    <row r="161" spans="1:42" x14ac:dyDescent="0.3">
      <c r="A161" s="2">
        <v>44524</v>
      </c>
      <c r="B161" s="4">
        <v>1.8456949999999999</v>
      </c>
      <c r="C161" s="6">
        <v>63150.079999999994</v>
      </c>
      <c r="D161" s="6">
        <v>0.24051299999999998</v>
      </c>
      <c r="E161" s="6">
        <v>4.54596</v>
      </c>
      <c r="F161" s="6">
        <v>53.256449999999994</v>
      </c>
      <c r="G161" s="6">
        <v>4713.3499999999995</v>
      </c>
      <c r="H161" s="6">
        <v>234.78649999999999</v>
      </c>
      <c r="I161" s="6">
        <v>9.5676600000000001</v>
      </c>
      <c r="J161" s="10">
        <v>1.140895</v>
      </c>
      <c r="K161" s="16">
        <f t="shared" si="47"/>
        <v>5555.4776192285053</v>
      </c>
      <c r="L161" s="16">
        <f t="shared" si="47"/>
        <v>7496.2704935792435</v>
      </c>
      <c r="M161" s="16">
        <f t="shared" si="47"/>
        <v>3494.8622270909959</v>
      </c>
      <c r="N161" s="16">
        <f t="shared" si="47"/>
        <v>4241.2812429495698</v>
      </c>
      <c r="O161" s="16">
        <f t="shared" si="47"/>
        <v>4319.9245732913587</v>
      </c>
      <c r="P161" s="16">
        <f t="shared" si="47"/>
        <v>8994.0348253480079</v>
      </c>
      <c r="Q161" s="16">
        <f t="shared" si="47"/>
        <v>6402.0200870641975</v>
      </c>
      <c r="R161" s="16">
        <f t="shared" si="47"/>
        <v>8812.6016117219169</v>
      </c>
      <c r="S161" s="16">
        <f t="shared" si="47"/>
        <v>6104.9852172057608</v>
      </c>
      <c r="T161" s="16">
        <f t="shared" si="41"/>
        <v>55421.457897479559</v>
      </c>
      <c r="U161" s="16">
        <f t="shared" si="42"/>
        <v>-2.7086857369557875</v>
      </c>
      <c r="V161" s="16">
        <f t="shared" ref="V161:V200" si="50">((T161-V160)*$V$3)+V160</f>
        <v>60797.983595383375</v>
      </c>
      <c r="W161" s="16">
        <f t="shared" si="48"/>
        <v>-8.8432631807086395E-2</v>
      </c>
      <c r="X161" s="17">
        <f t="shared" si="49"/>
        <v>7.8203303683277089E-3</v>
      </c>
      <c r="Y161" s="16">
        <f t="shared" si="46"/>
        <v>2.7075357491970469E-5</v>
      </c>
      <c r="Z161" s="16">
        <f t="shared" si="46"/>
        <v>0.92637786397348132</v>
      </c>
      <c r="AA161" s="16">
        <f t="shared" si="46"/>
        <v>3.528196942867751E-6</v>
      </c>
      <c r="AB161" s="16">
        <f t="shared" si="46"/>
        <v>6.6686799359698149E-5</v>
      </c>
      <c r="AC161" s="16">
        <f t="shared" si="46"/>
        <v>7.8124360877785911E-4</v>
      </c>
      <c r="AD161" s="16">
        <f t="shared" si="46"/>
        <v>6.9142321041547494E-2</v>
      </c>
      <c r="AE161" s="16">
        <f t="shared" si="46"/>
        <v>3.4441922537518524E-3</v>
      </c>
      <c r="AF161" s="16">
        <f t="shared" si="46"/>
        <v>1.4035244981517868E-4</v>
      </c>
      <c r="AG161" s="16">
        <f t="shared" si="46"/>
        <v>1.6736318831552153E-5</v>
      </c>
      <c r="AH161" s="16">
        <f t="shared" si="39"/>
        <v>68168.813673000011</v>
      </c>
      <c r="AI161" s="16">
        <f t="shared" si="40"/>
        <v>58827.580151057271</v>
      </c>
      <c r="AJ161" s="16">
        <f t="shared" si="43"/>
        <v>-0.11817946480337481</v>
      </c>
      <c r="AK161" s="16">
        <f t="shared" ref="AK161:AK200" si="51">((AH161-AK160)*$AK$3)+AK160</f>
        <v>69859.103896994551</v>
      </c>
      <c r="AL161" s="16">
        <f t="shared" ref="AL161:AL200" si="52">(AI161-AK161)/AK161</f>
        <v>-0.15791103994409916</v>
      </c>
      <c r="AM161" s="16">
        <f t="shared" ref="AM161:AM200" si="53">AL161^2</f>
        <v>2.4935896536226881E-2</v>
      </c>
      <c r="AN161" s="16">
        <v>1.64</v>
      </c>
      <c r="AO161" s="16">
        <f t="shared" si="44"/>
        <v>-4.3486857369557876</v>
      </c>
      <c r="AP161" s="16">
        <f t="shared" si="45"/>
        <v>-1.7581794648033746</v>
      </c>
    </row>
    <row r="162" spans="1:42" x14ac:dyDescent="0.3">
      <c r="A162" s="2">
        <v>44525</v>
      </c>
      <c r="B162" s="4">
        <v>1.8324799999999999</v>
      </c>
      <c r="C162" s="6">
        <v>64463.650999999998</v>
      </c>
      <c r="D162" s="6">
        <v>0.24227499999999999</v>
      </c>
      <c r="E162" s="6">
        <v>4.6472749999999996</v>
      </c>
      <c r="F162" s="6">
        <v>55.256319999999995</v>
      </c>
      <c r="G162" s="6">
        <v>4944.1719999999996</v>
      </c>
      <c r="H162" s="6">
        <v>243.59649999999999</v>
      </c>
      <c r="I162" s="6">
        <v>9.7262399999999989</v>
      </c>
      <c r="J162" s="10">
        <v>1.140895</v>
      </c>
      <c r="K162" s="16">
        <f t="shared" si="47"/>
        <v>5515.7009298306875</v>
      </c>
      <c r="L162" s="16">
        <f t="shared" si="47"/>
        <v>7652.1987763070156</v>
      </c>
      <c r="M162" s="16">
        <f t="shared" si="47"/>
        <v>3520.465613370051</v>
      </c>
      <c r="N162" s="16">
        <f t="shared" si="47"/>
        <v>4335.805921813755</v>
      </c>
      <c r="O162" s="16">
        <f t="shared" si="47"/>
        <v>4482.145065952589</v>
      </c>
      <c r="P162" s="16">
        <f t="shared" si="47"/>
        <v>9434.4903625893494</v>
      </c>
      <c r="Q162" s="16">
        <f t="shared" si="47"/>
        <v>6642.2459815131351</v>
      </c>
      <c r="R162" s="16">
        <f t="shared" si="47"/>
        <v>8958.6668318057054</v>
      </c>
      <c r="S162" s="16">
        <f t="shared" si="47"/>
        <v>6104.9852172057608</v>
      </c>
      <c r="T162" s="16">
        <f t="shared" si="41"/>
        <v>56646.704700388043</v>
      </c>
      <c r="U162" s="16">
        <f t="shared" si="42"/>
        <v>2.1866970896417035</v>
      </c>
      <c r="V162" s="16">
        <f t="shared" si="50"/>
        <v>60530.159150544969</v>
      </c>
      <c r="W162" s="16">
        <f t="shared" si="48"/>
        <v>-6.415734742243713E-2</v>
      </c>
      <c r="X162" s="17">
        <f t="shared" si="49"/>
        <v>4.1161652282833E-3</v>
      </c>
      <c r="Y162" s="16">
        <f t="shared" si="46"/>
        <v>2.6281811653292107E-5</v>
      </c>
      <c r="Z162" s="16">
        <f t="shared" si="46"/>
        <v>0.92455117330915237</v>
      </c>
      <c r="AA162" s="16">
        <f t="shared" si="46"/>
        <v>3.4747587522381391E-6</v>
      </c>
      <c r="AB162" s="16">
        <f t="shared" si="46"/>
        <v>6.6652190611113398E-5</v>
      </c>
      <c r="AC162" s="16">
        <f t="shared" si="46"/>
        <v>7.9249770523773125E-4</v>
      </c>
      <c r="AD162" s="16">
        <f t="shared" si="46"/>
        <v>7.0910349518401583E-2</v>
      </c>
      <c r="AE162" s="16">
        <f t="shared" si="46"/>
        <v>3.4937119817958018E-3</v>
      </c>
      <c r="AF162" s="16">
        <f t="shared" si="46"/>
        <v>1.3949576954439655E-4</v>
      </c>
      <c r="AG162" s="16">
        <f t="shared" si="46"/>
        <v>1.6362954851448693E-5</v>
      </c>
      <c r="AH162" s="16">
        <f t="shared" si="39"/>
        <v>69724.264985000002</v>
      </c>
      <c r="AI162" s="16">
        <f t="shared" si="40"/>
        <v>59951.433713149927</v>
      </c>
      <c r="AJ162" s="16">
        <f t="shared" si="43"/>
        <v>1.8924001213039787</v>
      </c>
      <c r="AK162" s="16">
        <f t="shared" si="51"/>
        <v>69850.404612349739</v>
      </c>
      <c r="AL162" s="16">
        <f t="shared" si="52"/>
        <v>-0.14171672954704184</v>
      </c>
      <c r="AM162" s="16">
        <f t="shared" si="53"/>
        <v>2.0083631433509403E-2</v>
      </c>
      <c r="AN162">
        <f>(AN161+AN164)/2</f>
        <v>1.56</v>
      </c>
      <c r="AO162" s="16">
        <f t="shared" si="44"/>
        <v>0.62669708964170345</v>
      </c>
      <c r="AP162" s="16">
        <f t="shared" si="45"/>
        <v>0.33240012130397867</v>
      </c>
    </row>
    <row r="163" spans="1:42" x14ac:dyDescent="0.3">
      <c r="A163" s="2">
        <v>44526</v>
      </c>
      <c r="B163" s="4">
        <v>1.7179499999999999</v>
      </c>
      <c r="C163" s="6">
        <v>60391.668999999994</v>
      </c>
      <c r="D163" s="6">
        <v>0.227298</v>
      </c>
      <c r="E163" s="6">
        <v>4.3168999999999995</v>
      </c>
      <c r="F163" s="6">
        <v>52.331399999999995</v>
      </c>
      <c r="G163" s="6">
        <v>4539.7929999999997</v>
      </c>
      <c r="H163" s="6">
        <v>219.54519999999999</v>
      </c>
      <c r="I163" s="6">
        <v>8.924529999999999</v>
      </c>
      <c r="J163" s="10">
        <v>1.0571999999999999</v>
      </c>
      <c r="K163" s="16">
        <f t="shared" si="47"/>
        <v>5170.9696217162691</v>
      </c>
      <c r="L163" s="16">
        <f t="shared" si="47"/>
        <v>7168.8315578175725</v>
      </c>
      <c r="M163" s="16">
        <f t="shared" si="47"/>
        <v>3302.8368299980843</v>
      </c>
      <c r="N163" s="16">
        <f t="shared" si="47"/>
        <v>4027.573273343583</v>
      </c>
      <c r="O163" s="16">
        <f t="shared" si="47"/>
        <v>4244.8886625890273</v>
      </c>
      <c r="P163" s="16">
        <f t="shared" si="47"/>
        <v>8662.8526084146324</v>
      </c>
      <c r="Q163" s="16">
        <f t="shared" si="47"/>
        <v>5986.4292896675342</v>
      </c>
      <c r="R163" s="16">
        <f t="shared" si="47"/>
        <v>8220.2259969376628</v>
      </c>
      <c r="S163" s="16">
        <f t="shared" si="47"/>
        <v>5657.1291588007052</v>
      </c>
      <c r="T163" s="16">
        <f t="shared" si="41"/>
        <v>52441.736999285073</v>
      </c>
      <c r="U163" s="16">
        <f t="shared" si="42"/>
        <v>-7.7131034424263429</v>
      </c>
      <c r="V163" s="16">
        <f t="shared" si="50"/>
        <v>60008.325463366913</v>
      </c>
      <c r="W163" s="16">
        <f t="shared" si="48"/>
        <v>-0.12609231145269986</v>
      </c>
      <c r="X163" s="17">
        <f t="shared" si="49"/>
        <v>1.5899271007484665E-2</v>
      </c>
      <c r="Y163" s="16">
        <f t="shared" si="46"/>
        <v>2.6341014994683576E-5</v>
      </c>
      <c r="Z163" s="16">
        <f t="shared" si="46"/>
        <v>0.92597448044644326</v>
      </c>
      <c r="AA163" s="16">
        <f t="shared" si="46"/>
        <v>3.4851189069889038E-6</v>
      </c>
      <c r="AB163" s="16">
        <f t="shared" si="46"/>
        <v>6.6190242807153603E-5</v>
      </c>
      <c r="AC163" s="16">
        <f t="shared" si="46"/>
        <v>8.0238784137651501E-4</v>
      </c>
      <c r="AD163" s="16">
        <f t="shared" si="46"/>
        <v>6.9607820650053567E-2</v>
      </c>
      <c r="AE163" s="16">
        <f t="shared" si="46"/>
        <v>3.3662466341923833E-3</v>
      </c>
      <c r="AF163" s="16">
        <f t="shared" si="46"/>
        <v>1.3683819584417673E-4</v>
      </c>
      <c r="AG163" s="16">
        <f t="shared" si="46"/>
        <v>1.6209855381343739E-5</v>
      </c>
      <c r="AH163" s="16">
        <f t="shared" si="39"/>
        <v>65219.582477999989</v>
      </c>
      <c r="AI163" s="16">
        <f t="shared" si="40"/>
        <v>56237.932026005576</v>
      </c>
      <c r="AJ163" s="16">
        <f t="shared" si="43"/>
        <v>-6.3943320028763377</v>
      </c>
      <c r="AK163" s="16">
        <f t="shared" si="51"/>
        <v>69551.641894004599</v>
      </c>
      <c r="AL163" s="16">
        <f t="shared" si="52"/>
        <v>-0.19142193491691925</v>
      </c>
      <c r="AM163" s="16">
        <f t="shared" si="53"/>
        <v>3.6642357167337269E-2</v>
      </c>
      <c r="AN163" s="16">
        <v>1.48</v>
      </c>
      <c r="AO163" s="16">
        <f t="shared" si="44"/>
        <v>-9.1931034424263434</v>
      </c>
      <c r="AP163" s="16">
        <f t="shared" si="45"/>
        <v>-7.8743320028763382</v>
      </c>
    </row>
    <row r="164" spans="1:42" x14ac:dyDescent="0.3">
      <c r="A164" s="2">
        <v>44527</v>
      </c>
      <c r="B164" s="4">
        <v>1.7399749999999998</v>
      </c>
      <c r="C164" s="6">
        <v>61704.358999999997</v>
      </c>
      <c r="D164" s="6">
        <v>0.230822</v>
      </c>
      <c r="E164" s="6">
        <v>4.400595</v>
      </c>
      <c r="F164" s="6">
        <v>52.948099999999997</v>
      </c>
      <c r="G164" s="6">
        <v>4624.3689999999997</v>
      </c>
      <c r="H164" s="6">
        <v>220.16189999999997</v>
      </c>
      <c r="I164" s="6">
        <v>9.180019999999999</v>
      </c>
      <c r="J164" s="10">
        <v>1.0704149999999999</v>
      </c>
      <c r="K164" s="16">
        <f t="shared" si="47"/>
        <v>5237.2641040459648</v>
      </c>
      <c r="L164" s="16">
        <f t="shared" si="47"/>
        <v>7324.6552608788597</v>
      </c>
      <c r="M164" s="16">
        <f t="shared" si="47"/>
        <v>3354.0436025561939</v>
      </c>
      <c r="N164" s="16">
        <f t="shared" si="47"/>
        <v>4105.6588776226936</v>
      </c>
      <c r="O164" s="16">
        <f t="shared" si="47"/>
        <v>4294.9126030572479</v>
      </c>
      <c r="P164" s="16">
        <f t="shared" si="47"/>
        <v>8824.2408968694763</v>
      </c>
      <c r="Q164" s="16">
        <f t="shared" si="47"/>
        <v>6003.2451022789601</v>
      </c>
      <c r="R164" s="16">
        <f t="shared" si="47"/>
        <v>8455.5532959615448</v>
      </c>
      <c r="S164" s="16">
        <f t="shared" si="47"/>
        <v>5727.8432732857136</v>
      </c>
      <c r="T164" s="16">
        <f t="shared" si="41"/>
        <v>53327.417016556654</v>
      </c>
      <c r="U164" s="16">
        <f t="shared" si="42"/>
        <v>1.674780756977573</v>
      </c>
      <c r="V164" s="16">
        <f t="shared" si="50"/>
        <v>59577.299111959801</v>
      </c>
      <c r="W164" s="16">
        <f t="shared" si="48"/>
        <v>-0.10490375006188421</v>
      </c>
      <c r="X164" s="17">
        <f t="shared" si="49"/>
        <v>1.1004796777046272E-2</v>
      </c>
      <c r="Y164" s="16">
        <f t="shared" si="46"/>
        <v>2.6118511363344369E-5</v>
      </c>
      <c r="Z164" s="16">
        <f t="shared" si="46"/>
        <v>0.92623514803912732</v>
      </c>
      <c r="AA164" s="16">
        <f t="shared" si="46"/>
        <v>3.4648354314917595E-6</v>
      </c>
      <c r="AB164" s="16">
        <f t="shared" si="46"/>
        <v>6.6056690764508926E-5</v>
      </c>
      <c r="AC164" s="16">
        <f t="shared" si="46"/>
        <v>7.9479621920860587E-4</v>
      </c>
      <c r="AD164" s="16">
        <f t="shared" si="46"/>
        <v>6.9415729694275743E-2</v>
      </c>
      <c r="AE164" s="16">
        <f t="shared" si="46"/>
        <v>3.3048182226327887E-3</v>
      </c>
      <c r="AF164" s="16">
        <f t="shared" si="46"/>
        <v>1.3779994349673332E-4</v>
      </c>
      <c r="AG164" s="16">
        <f t="shared" si="46"/>
        <v>1.6067843699475142E-5</v>
      </c>
      <c r="AH164" s="16">
        <f t="shared" si="39"/>
        <v>66618.459826999999</v>
      </c>
      <c r="AI164" s="16">
        <f t="shared" si="40"/>
        <v>57474.521338683342</v>
      </c>
      <c r="AJ164" s="16">
        <f t="shared" si="43"/>
        <v>2.1750266141733774</v>
      </c>
      <c r="AK164" s="16">
        <f t="shared" si="51"/>
        <v>69362.404341294619</v>
      </c>
      <c r="AL164" s="16">
        <f t="shared" si="52"/>
        <v>-0.171387989149244</v>
      </c>
      <c r="AM164" s="16">
        <f t="shared" si="53"/>
        <v>2.9373842824621379E-2</v>
      </c>
      <c r="AN164" s="16">
        <f>AN163</f>
        <v>1.48</v>
      </c>
      <c r="AO164" s="16">
        <f t="shared" si="44"/>
        <v>0.19478075697757302</v>
      </c>
      <c r="AP164" s="16">
        <f t="shared" si="45"/>
        <v>0.69502661417337741</v>
      </c>
    </row>
    <row r="165" spans="1:42" x14ac:dyDescent="0.3">
      <c r="A165" s="2">
        <v>44528</v>
      </c>
      <c r="B165" s="4">
        <v>1.77081</v>
      </c>
      <c r="C165" s="6">
        <v>63698.942999999999</v>
      </c>
      <c r="D165" s="6">
        <v>0.23170299999999999</v>
      </c>
      <c r="E165" s="6">
        <v>4.4094049999999996</v>
      </c>
      <c r="F165" s="6">
        <v>53.009769999999996</v>
      </c>
      <c r="G165" s="6">
        <v>4775.0199999999995</v>
      </c>
      <c r="H165" s="6">
        <v>221.65959999999998</v>
      </c>
      <c r="I165" s="6">
        <v>9.0214400000000001</v>
      </c>
      <c r="J165" s="10">
        <v>1.0748199999999999</v>
      </c>
      <c r="K165" s="16">
        <f t="shared" si="47"/>
        <v>5330.0763793075394</v>
      </c>
      <c r="L165" s="16">
        <f t="shared" si="47"/>
        <v>7561.4236257988296</v>
      </c>
      <c r="M165" s="16">
        <f t="shared" si="47"/>
        <v>3366.8452956957212</v>
      </c>
      <c r="N165" s="16">
        <f t="shared" si="47"/>
        <v>4113.8784149152316</v>
      </c>
      <c r="O165" s="16">
        <f t="shared" si="47"/>
        <v>4299.9149971040697</v>
      </c>
      <c r="P165" s="16">
        <f t="shared" si="47"/>
        <v>9111.7137856796653</v>
      </c>
      <c r="Q165" s="16">
        <f t="shared" si="47"/>
        <v>6044.083504335279</v>
      </c>
      <c r="R165" s="16">
        <f t="shared" si="47"/>
        <v>8309.4880758777563</v>
      </c>
      <c r="S165" s="16">
        <f t="shared" si="47"/>
        <v>5751.4146447807161</v>
      </c>
      <c r="T165" s="16">
        <f t="shared" si="41"/>
        <v>53888.83872349481</v>
      </c>
      <c r="U165" s="16">
        <f t="shared" si="42"/>
        <v>1.0472793223747638</v>
      </c>
      <c r="V165" s="16">
        <f t="shared" si="50"/>
        <v>59210.301667542706</v>
      </c>
      <c r="W165" s="16">
        <f t="shared" si="48"/>
        <v>-8.9873937375410495E-2</v>
      </c>
      <c r="X165" s="17">
        <f t="shared" si="49"/>
        <v>8.0773246193592083E-3</v>
      </c>
      <c r="Y165" s="16">
        <f t="shared" si="46"/>
        <v>2.575156519550666E-5</v>
      </c>
      <c r="Z165" s="16">
        <f t="shared" si="46"/>
        <v>0.92632607877150142</v>
      </c>
      <c r="AA165" s="16">
        <f t="shared" si="46"/>
        <v>3.3694834061782342E-6</v>
      </c>
      <c r="AB165" s="16">
        <f t="shared" si="46"/>
        <v>6.4122678509209355E-5</v>
      </c>
      <c r="AC165" s="16">
        <f t="shared" si="46"/>
        <v>7.7088143174807735E-4</v>
      </c>
      <c r="AD165" s="16">
        <f t="shared" si="46"/>
        <v>6.9439543960022929E-2</v>
      </c>
      <c r="AE165" s="16">
        <f t="shared" si="46"/>
        <v>3.2234297528305846E-3</v>
      </c>
      <c r="AF165" s="16">
        <f t="shared" si="46"/>
        <v>1.3119205353332746E-4</v>
      </c>
      <c r="AG165" s="16">
        <f t="shared" si="46"/>
        <v>1.5630303252994091E-5</v>
      </c>
      <c r="AH165" s="16">
        <f t="shared" si="39"/>
        <v>68765.140547999981</v>
      </c>
      <c r="AI165" s="16">
        <f t="shared" si="40"/>
        <v>59338.324200142109</v>
      </c>
      <c r="AJ165" s="16">
        <f t="shared" si="43"/>
        <v>3.1913631370190938</v>
      </c>
      <c r="AK165" s="16">
        <f t="shared" si="51"/>
        <v>69323.871193340121</v>
      </c>
      <c r="AL165" s="16">
        <f t="shared" si="52"/>
        <v>-0.14404197026661883</v>
      </c>
      <c r="AM165" s="16">
        <f t="shared" si="53"/>
        <v>2.0748089198289504E-2</v>
      </c>
      <c r="AN165" s="16">
        <f>AN166</f>
        <v>1.52</v>
      </c>
      <c r="AO165" s="16">
        <f t="shared" si="44"/>
        <v>-0.47272067762523617</v>
      </c>
      <c r="AP165" s="16">
        <f t="shared" si="45"/>
        <v>1.6713631370190938</v>
      </c>
    </row>
    <row r="166" spans="1:42" x14ac:dyDescent="0.3">
      <c r="A166" s="2">
        <v>44529</v>
      </c>
      <c r="B166" s="4">
        <v>1.766405</v>
      </c>
      <c r="C166" s="6">
        <v>63643.439999999995</v>
      </c>
      <c r="D166" s="6">
        <v>0.23610799999999998</v>
      </c>
      <c r="E166" s="6">
        <v>4.418215</v>
      </c>
      <c r="F166" s="6">
        <v>53.09787</v>
      </c>
      <c r="G166" s="6">
        <v>4890.4309999999996</v>
      </c>
      <c r="H166" s="6">
        <v>225.97649999999999</v>
      </c>
      <c r="I166" s="6">
        <v>9.6645699999999994</v>
      </c>
      <c r="J166" s="10">
        <v>1.0880349999999999</v>
      </c>
      <c r="K166" s="16">
        <f t="shared" si="47"/>
        <v>5316.8174828416004</v>
      </c>
      <c r="L166" s="16">
        <f t="shared" si="47"/>
        <v>7554.835106810332</v>
      </c>
      <c r="M166" s="16">
        <f t="shared" si="47"/>
        <v>3430.8537613933586</v>
      </c>
      <c r="N166" s="16">
        <f t="shared" si="47"/>
        <v>4122.0979522077696</v>
      </c>
      <c r="O166" s="16">
        <f t="shared" si="47"/>
        <v>4307.0612743138163</v>
      </c>
      <c r="P166" s="16">
        <f t="shared" si="47"/>
        <v>9331.9415543003361</v>
      </c>
      <c r="Q166" s="16">
        <f t="shared" si="47"/>
        <v>6161.7941926152589</v>
      </c>
      <c r="R166" s="16">
        <f t="shared" si="47"/>
        <v>8901.8636906620104</v>
      </c>
      <c r="S166" s="16">
        <f t="shared" si="47"/>
        <v>5822.1287592657254</v>
      </c>
      <c r="T166" s="16">
        <f t="shared" si="41"/>
        <v>54949.3937744102</v>
      </c>
      <c r="U166" s="16">
        <f t="shared" si="42"/>
        <v>1.9489265779337197</v>
      </c>
      <c r="V166" s="16">
        <f t="shared" si="50"/>
        <v>58935.404384114801</v>
      </c>
      <c r="W166" s="16">
        <f t="shared" si="48"/>
        <v>-6.7633549839168888E-2</v>
      </c>
      <c r="X166" s="17">
        <f t="shared" si="49"/>
        <v>4.5742970638473421E-3</v>
      </c>
      <c r="Y166" s="16">
        <f t="shared" si="46"/>
        <v>2.5663256627843221E-5</v>
      </c>
      <c r="Z166" s="16">
        <f t="shared" si="46"/>
        <v>0.92464521635680508</v>
      </c>
      <c r="AA166" s="16">
        <f t="shared" si="46"/>
        <v>3.4303006365396423E-6</v>
      </c>
      <c r="AB166" s="16">
        <f t="shared" si="46"/>
        <v>6.4190140642710105E-5</v>
      </c>
      <c r="AC166" s="16">
        <f t="shared" si="46"/>
        <v>7.7143365434419501E-4</v>
      </c>
      <c r="AD166" s="16">
        <f t="shared" si="46"/>
        <v>7.1050741915789375E-2</v>
      </c>
      <c r="AE166" s="16">
        <f t="shared" si="46"/>
        <v>3.2831049002702171E-3</v>
      </c>
      <c r="AF166" s="16">
        <f t="shared" si="46"/>
        <v>1.4041193277179059E-4</v>
      </c>
      <c r="AG166" s="16">
        <f t="shared" si="46"/>
        <v>1.5807542112412157E-5</v>
      </c>
      <c r="AH166" s="16">
        <f t="shared" si="39"/>
        <v>68830.118702999986</v>
      </c>
      <c r="AI166" s="16">
        <f t="shared" si="40"/>
        <v>59195.855669335288</v>
      </c>
      <c r="AJ166" s="16">
        <f t="shared" si="43"/>
        <v>-0.24038399652756853</v>
      </c>
      <c r="AK166" s="16">
        <f t="shared" si="51"/>
        <v>69292.01619396334</v>
      </c>
      <c r="AL166" s="16">
        <f t="shared" si="52"/>
        <v>-0.1457045281575689</v>
      </c>
      <c r="AM166" s="16">
        <f t="shared" si="53"/>
        <v>2.122980952561979E-2</v>
      </c>
      <c r="AN166" s="16">
        <v>1.52</v>
      </c>
      <c r="AO166" s="16">
        <f t="shared" si="44"/>
        <v>0.42892657793371969</v>
      </c>
      <c r="AP166" s="16">
        <f t="shared" si="45"/>
        <v>-1.7603839965275685</v>
      </c>
    </row>
    <row r="167" spans="1:42" x14ac:dyDescent="0.3">
      <c r="A167" s="2">
        <v>44530</v>
      </c>
      <c r="B167" s="4">
        <v>1.7047349999999999</v>
      </c>
      <c r="C167" s="6">
        <v>62288.462</v>
      </c>
      <c r="D167" s="6">
        <v>0.23522699999999999</v>
      </c>
      <c r="E167" s="6">
        <v>4.3785699999999999</v>
      </c>
      <c r="F167" s="6">
        <v>52.868809999999996</v>
      </c>
      <c r="G167" s="6">
        <v>5056.0589999999993</v>
      </c>
      <c r="H167" s="6">
        <v>226.5932</v>
      </c>
      <c r="I167" s="6">
        <v>9.4707499999999989</v>
      </c>
      <c r="J167" s="10">
        <v>1.0880349999999999</v>
      </c>
      <c r="K167" s="16">
        <f t="shared" si="47"/>
        <v>5131.1929323184522</v>
      </c>
      <c r="L167" s="16">
        <f t="shared" si="47"/>
        <v>7393.9915797578087</v>
      </c>
      <c r="M167" s="16">
        <f t="shared" si="47"/>
        <v>3418.0520682538313</v>
      </c>
      <c r="N167" s="16">
        <f t="shared" si="47"/>
        <v>4085.1100343913486</v>
      </c>
      <c r="O167" s="16">
        <f t="shared" si="47"/>
        <v>4288.4809535684772</v>
      </c>
      <c r="P167" s="16">
        <f t="shared" si="47"/>
        <v>9647.9936191910692</v>
      </c>
      <c r="Q167" s="16">
        <f t="shared" si="47"/>
        <v>6178.6100052266847</v>
      </c>
      <c r="R167" s="16">
        <f t="shared" si="47"/>
        <v>8723.3395327818234</v>
      </c>
      <c r="S167" s="16">
        <f t="shared" si="47"/>
        <v>5822.1287592657254</v>
      </c>
      <c r="T167" s="16">
        <f t="shared" si="41"/>
        <v>54688.899484755217</v>
      </c>
      <c r="U167" s="16">
        <f t="shared" si="42"/>
        <v>-0.4751894107166777</v>
      </c>
      <c r="V167" s="16">
        <f t="shared" si="50"/>
        <v>58661.4363260916</v>
      </c>
      <c r="W167" s="16">
        <f t="shared" si="48"/>
        <v>-6.771973361261642E-2</v>
      </c>
      <c r="X167" s="17">
        <f t="shared" si="49"/>
        <v>4.5859623205637299E-3</v>
      </c>
      <c r="Y167" s="16">
        <f t="shared" si="46"/>
        <v>2.520273976053386E-5</v>
      </c>
      <c r="Z167" s="16">
        <f t="shared" si="46"/>
        <v>0.92087033930194573</v>
      </c>
      <c r="AA167" s="16">
        <f t="shared" si="46"/>
        <v>3.4775873468023465E-6</v>
      </c>
      <c r="AB167" s="16">
        <f t="shared" si="46"/>
        <v>6.4732618403024958E-5</v>
      </c>
      <c r="AC167" s="16">
        <f t="shared" si="46"/>
        <v>7.8161054936932138E-4</v>
      </c>
      <c r="AD167" s="16">
        <f t="shared" si="46"/>
        <v>7.4748590948684135E-2</v>
      </c>
      <c r="AE167" s="16">
        <f t="shared" si="46"/>
        <v>3.3499455640358185E-3</v>
      </c>
      <c r="AF167" s="16">
        <f t="shared" si="46"/>
        <v>1.4001522089185475E-4</v>
      </c>
      <c r="AG167" s="16">
        <f t="shared" si="46"/>
        <v>1.6085469562924709E-5</v>
      </c>
      <c r="AH167" s="16">
        <f t="shared" si="39"/>
        <v>67640.860326999988</v>
      </c>
      <c r="AI167" s="16">
        <f t="shared" si="40"/>
        <v>57738.332491013593</v>
      </c>
      <c r="AJ167" s="16">
        <f t="shared" si="43"/>
        <v>-2.4930239651419575</v>
      </c>
      <c r="AK167" s="16">
        <f t="shared" si="51"/>
        <v>69185.490008997964</v>
      </c>
      <c r="AL167" s="16">
        <f t="shared" si="52"/>
        <v>-0.16545604456217053</v>
      </c>
      <c r="AM167" s="16">
        <f t="shared" si="53"/>
        <v>2.737570268215896E-2</v>
      </c>
      <c r="AN167" s="16">
        <v>1.43</v>
      </c>
      <c r="AO167" s="16">
        <f t="shared" si="44"/>
        <v>-1.9051894107166776</v>
      </c>
      <c r="AP167" s="16">
        <f t="shared" si="45"/>
        <v>-3.9230239651419572</v>
      </c>
    </row>
    <row r="168" spans="1:42" x14ac:dyDescent="0.3">
      <c r="A168" s="2">
        <v>44531</v>
      </c>
      <c r="B168" s="4">
        <v>1.6959249999999999</v>
      </c>
      <c r="C168" s="6">
        <v>62494.615999999995</v>
      </c>
      <c r="D168" s="6">
        <v>0.22905999999999999</v>
      </c>
      <c r="E168" s="6">
        <v>4.3785699999999999</v>
      </c>
      <c r="F168" s="6">
        <v>52.481169999999999</v>
      </c>
      <c r="G168" s="6">
        <v>5014.652</v>
      </c>
      <c r="H168" s="6">
        <v>228.22304999999997</v>
      </c>
      <c r="I168" s="6">
        <v>9.0831099999999996</v>
      </c>
      <c r="J168" s="10">
        <v>1.0792249999999999</v>
      </c>
      <c r="K168" s="16">
        <f t="shared" si="47"/>
        <v>5104.6751393865743</v>
      </c>
      <c r="L168" s="16">
        <f t="shared" si="47"/>
        <v>7418.4632217150847</v>
      </c>
      <c r="M168" s="16">
        <f t="shared" si="47"/>
        <v>3328.4402162771389</v>
      </c>
      <c r="N168" s="16">
        <f t="shared" si="47"/>
        <v>4085.1100343913486</v>
      </c>
      <c r="O168" s="16">
        <f t="shared" si="47"/>
        <v>4257.0373338455956</v>
      </c>
      <c r="P168" s="16">
        <f t="shared" si="47"/>
        <v>9568.9806029683859</v>
      </c>
      <c r="Q168" s="16">
        <f t="shared" si="47"/>
        <v>6223.0517956997382</v>
      </c>
      <c r="R168" s="16">
        <f t="shared" si="47"/>
        <v>8366.2912170214513</v>
      </c>
      <c r="S168" s="16">
        <f t="shared" si="47"/>
        <v>5774.9860162757195</v>
      </c>
      <c r="T168" s="16">
        <f t="shared" si="41"/>
        <v>54127.035577581039</v>
      </c>
      <c r="U168" s="16">
        <f t="shared" si="42"/>
        <v>-1.0326959929653063</v>
      </c>
      <c r="V168" s="16">
        <f t="shared" si="50"/>
        <v>58368.894342316722</v>
      </c>
      <c r="W168" s="16">
        <f t="shared" si="48"/>
        <v>-7.2673275938009138E-2</v>
      </c>
      <c r="X168" s="17">
        <f t="shared" si="49"/>
        <v>5.281405035562018E-3</v>
      </c>
      <c r="Y168" s="16">
        <f t="shared" si="46"/>
        <v>2.5011268063495102E-5</v>
      </c>
      <c r="Z168" s="16">
        <f t="shared" si="46"/>
        <v>0.9216619799231629</v>
      </c>
      <c r="AA168" s="16">
        <f t="shared" si="46"/>
        <v>3.3781452968876502E-6</v>
      </c>
      <c r="AB168" s="16">
        <f t="shared" si="46"/>
        <v>6.4574546636660086E-5</v>
      </c>
      <c r="AC168" s="16">
        <f t="shared" si="46"/>
        <v>7.7398505898306662E-4</v>
      </c>
      <c r="AD168" s="16">
        <f t="shared" si="46"/>
        <v>7.3955396268786555E-2</v>
      </c>
      <c r="AE168" s="16">
        <f t="shared" si="46"/>
        <v>3.3658020736874834E-3</v>
      </c>
      <c r="AF168" s="16">
        <f t="shared" si="46"/>
        <v>1.3395645388812182E-4</v>
      </c>
      <c r="AG168" s="16">
        <f t="shared" si="46"/>
        <v>1.5916261494951426E-5</v>
      </c>
      <c r="AH168" s="16">
        <f t="shared" si="39"/>
        <v>67806.438109999988</v>
      </c>
      <c r="AI168" s="16">
        <f t="shared" si="40"/>
        <v>57970.582426017871</v>
      </c>
      <c r="AJ168" s="16">
        <f t="shared" si="43"/>
        <v>0.40143881233192896</v>
      </c>
      <c r="AK168" s="16">
        <f t="shared" si="51"/>
        <v>69096.518918740025</v>
      </c>
      <c r="AL168" s="16">
        <f t="shared" si="52"/>
        <v>-0.16102021732537139</v>
      </c>
      <c r="AM168" s="16">
        <f t="shared" si="53"/>
        <v>2.5927510387509834E-2</v>
      </c>
      <c r="AN168" s="16">
        <v>1.43</v>
      </c>
      <c r="AO168" s="16">
        <f t="shared" si="44"/>
        <v>-2.4626959929653065</v>
      </c>
      <c r="AP168" s="16">
        <f t="shared" si="45"/>
        <v>-1.0285611876680709</v>
      </c>
    </row>
    <row r="169" spans="1:42" x14ac:dyDescent="0.3">
      <c r="A169" s="2">
        <v>44532</v>
      </c>
      <c r="B169" s="4">
        <v>1.8941499999999998</v>
      </c>
      <c r="C169" s="6">
        <v>62144.858999999997</v>
      </c>
      <c r="D169" s="6">
        <v>0.22994099999999998</v>
      </c>
      <c r="E169" s="6">
        <v>4.3521399999999995</v>
      </c>
      <c r="F169" s="6">
        <v>51.758749999999999</v>
      </c>
      <c r="G169" s="6">
        <v>4956.5059999999994</v>
      </c>
      <c r="H169" s="6">
        <v>222.93705</v>
      </c>
      <c r="I169" s="6">
        <v>8.889289999999999</v>
      </c>
      <c r="J169" s="10">
        <v>1.0660099999999999</v>
      </c>
      <c r="K169" s="16">
        <f t="shared" si="47"/>
        <v>5701.3254803538357</v>
      </c>
      <c r="L169" s="16">
        <f t="shared" si="47"/>
        <v>7376.9450941209025</v>
      </c>
      <c r="M169" s="16">
        <f t="shared" si="47"/>
        <v>3341.2419094166662</v>
      </c>
      <c r="N169" s="16">
        <f t="shared" si="47"/>
        <v>4060.4514225137345</v>
      </c>
      <c r="O169" s="16">
        <f t="shared" si="47"/>
        <v>4198.4378607256795</v>
      </c>
      <c r="P169" s="16">
        <f t="shared" si="47"/>
        <v>9458.0261546556812</v>
      </c>
      <c r="Q169" s="16">
        <f t="shared" si="47"/>
        <v>6078.9162590303758</v>
      </c>
      <c r="R169" s="16">
        <f t="shared" si="47"/>
        <v>8187.7670591412652</v>
      </c>
      <c r="S169" s="16">
        <f t="shared" si="47"/>
        <v>5704.2719017907102</v>
      </c>
      <c r="T169" s="16">
        <f t="shared" si="41"/>
        <v>54107.383141748855</v>
      </c>
      <c r="U169" s="16">
        <f t="shared" si="42"/>
        <v>-3.6314577711395665E-2</v>
      </c>
      <c r="V169" s="16">
        <f t="shared" si="50"/>
        <v>58093.95813582847</v>
      </c>
      <c r="W169" s="16">
        <f t="shared" si="48"/>
        <v>-6.8622884754360763E-2</v>
      </c>
      <c r="X169" s="17">
        <f t="shared" si="49"/>
        <v>4.7091003120102786E-3</v>
      </c>
      <c r="Y169" s="16">
        <f t="shared" si="46"/>
        <v>2.8106246474708676E-5</v>
      </c>
      <c r="Z169" s="16">
        <f t="shared" si="46"/>
        <v>0.92213326515324434</v>
      </c>
      <c r="AA169" s="16">
        <f t="shared" si="46"/>
        <v>3.411967595301844E-6</v>
      </c>
      <c r="AB169" s="16">
        <f t="shared" si="46"/>
        <v>6.4579003527935274E-5</v>
      </c>
      <c r="AC169" s="16">
        <f t="shared" si="46"/>
        <v>7.6801952576238826E-4</v>
      </c>
      <c r="AD169" s="16">
        <f t="shared" si="46"/>
        <v>7.3546857054284182E-2</v>
      </c>
      <c r="AE169" s="16">
        <f t="shared" si="46"/>
        <v>3.3080398467093168E-3</v>
      </c>
      <c r="AF169" s="16">
        <f t="shared" si="46"/>
        <v>1.3190326833944675E-4</v>
      </c>
      <c r="AG169" s="16">
        <f t="shared" si="46"/>
        <v>1.5817934062510465E-5</v>
      </c>
      <c r="AH169" s="16">
        <f t="shared" si="39"/>
        <v>67392.492330999987</v>
      </c>
      <c r="AI169" s="16">
        <f t="shared" si="40"/>
        <v>57671.155941271354</v>
      </c>
      <c r="AJ169" s="16">
        <f t="shared" si="43"/>
        <v>-0.51785308336177815</v>
      </c>
      <c r="AK169" s="16">
        <f t="shared" si="51"/>
        <v>68986.581719530994</v>
      </c>
      <c r="AL169" s="16">
        <f t="shared" si="52"/>
        <v>-0.16402357525501363</v>
      </c>
      <c r="AM169" s="16">
        <f t="shared" si="53"/>
        <v>2.6903733239437119E-2</v>
      </c>
      <c r="AN169" s="16">
        <v>1.44</v>
      </c>
      <c r="AO169" s="16">
        <f t="shared" si="44"/>
        <v>-1.4763145777113955</v>
      </c>
      <c r="AP169" s="16">
        <f t="shared" si="45"/>
        <v>-1.957853083361778</v>
      </c>
    </row>
    <row r="170" spans="1:42" x14ac:dyDescent="0.3">
      <c r="A170" s="2">
        <v>44533</v>
      </c>
      <c r="B170" s="4">
        <v>1.7355699999999998</v>
      </c>
      <c r="C170" s="6">
        <v>59954.692999999999</v>
      </c>
      <c r="D170" s="6">
        <v>0.22377399999999997</v>
      </c>
      <c r="E170" s="6">
        <v>4.2332049999999999</v>
      </c>
      <c r="F170" s="6">
        <v>50.181759999999997</v>
      </c>
      <c r="G170" s="6">
        <v>4718.6359999999995</v>
      </c>
      <c r="H170" s="6">
        <v>210.51495</v>
      </c>
      <c r="I170" s="6">
        <v>8.5721299999999996</v>
      </c>
      <c r="J170" s="10">
        <v>1.03077</v>
      </c>
      <c r="K170" s="16">
        <f t="shared" si="47"/>
        <v>5224.0052075800259</v>
      </c>
      <c r="L170" s="16">
        <f t="shared" si="47"/>
        <v>7116.9600432414663</v>
      </c>
      <c r="M170" s="16">
        <f t="shared" si="47"/>
        <v>3251.6300574399738</v>
      </c>
      <c r="N170" s="16">
        <f t="shared" si="47"/>
        <v>3949.4876690644728</v>
      </c>
      <c r="O170" s="16">
        <f t="shared" si="47"/>
        <v>4070.519498671229</v>
      </c>
      <c r="P170" s="16">
        <f t="shared" si="47"/>
        <v>9004.1215933764361</v>
      </c>
      <c r="Q170" s="16">
        <f t="shared" si="47"/>
        <v>5740.1977478573735</v>
      </c>
      <c r="R170" s="16">
        <f t="shared" si="47"/>
        <v>7895.6366189736882</v>
      </c>
      <c r="S170" s="16">
        <f t="shared" si="47"/>
        <v>5515.7009298306875</v>
      </c>
      <c r="T170" s="16">
        <f t="shared" si="41"/>
        <v>51768.259366035352</v>
      </c>
      <c r="U170" s="16">
        <f t="shared" si="42"/>
        <v>-4.4193440758199944</v>
      </c>
      <c r="V170" s="16">
        <f t="shared" si="50"/>
        <v>57685.848537777303</v>
      </c>
      <c r="W170" s="16">
        <f t="shared" si="48"/>
        <v>-0.10258303070408405</v>
      </c>
      <c r="X170" s="17">
        <f t="shared" si="49"/>
        <v>1.0523278188435051E-2</v>
      </c>
      <c r="Y170" s="16">
        <f t="shared" si="46"/>
        <v>2.6721705603334134E-5</v>
      </c>
      <c r="Z170" s="16">
        <f t="shared" si="46"/>
        <v>0.92309250326076042</v>
      </c>
      <c r="AA170" s="16">
        <f t="shared" si="46"/>
        <v>3.4453366615466346E-6</v>
      </c>
      <c r="AB170" s="16">
        <f t="shared" si="46"/>
        <v>6.5176545900518028E-5</v>
      </c>
      <c r="AC170" s="16">
        <f t="shared" si="46"/>
        <v>7.7262352851061543E-4</v>
      </c>
      <c r="AD170" s="16">
        <f t="shared" si="46"/>
        <v>7.26504848789125E-2</v>
      </c>
      <c r="AE170" s="16">
        <f t="shared" si="46"/>
        <v>3.2411936821912144E-3</v>
      </c>
      <c r="AF170" s="16">
        <f t="shared" si="46"/>
        <v>1.3198080990885338E-4</v>
      </c>
      <c r="AG170" s="16">
        <f t="shared" si="46"/>
        <v>1.5870251551218751E-5</v>
      </c>
      <c r="AH170" s="16">
        <f t="shared" si="39"/>
        <v>64949.821158999985</v>
      </c>
      <c r="AI170" s="16">
        <f t="shared" si="40"/>
        <v>55687.261399071191</v>
      </c>
      <c r="AJ170" s="16">
        <f t="shared" si="43"/>
        <v>-3.5005730911031847</v>
      </c>
      <c r="AK170" s="16">
        <f t="shared" si="51"/>
        <v>68726.145554335439</v>
      </c>
      <c r="AL170" s="16">
        <f t="shared" si="52"/>
        <v>-0.18972232547154275</v>
      </c>
      <c r="AM170" s="16">
        <f t="shared" si="53"/>
        <v>3.5994560782329994E-2</v>
      </c>
      <c r="AN170" s="16">
        <v>1.35</v>
      </c>
      <c r="AO170" s="16">
        <f t="shared" si="44"/>
        <v>-5.7693440758199941</v>
      </c>
      <c r="AP170" s="16">
        <f t="shared" si="45"/>
        <v>-4.8505730911031844</v>
      </c>
    </row>
    <row r="171" spans="1:42" x14ac:dyDescent="0.3">
      <c r="A171" s="2">
        <v>44534</v>
      </c>
      <c r="B171" s="4">
        <v>1.5769899999999999</v>
      </c>
      <c r="C171" s="6">
        <v>54803.485999999997</v>
      </c>
      <c r="D171" s="6">
        <v>0.199987</v>
      </c>
      <c r="E171" s="6">
        <v>3.5063799999999996</v>
      </c>
      <c r="F171" s="6">
        <v>43.917849999999994</v>
      </c>
      <c r="G171" s="6">
        <v>4579.4380000000001</v>
      </c>
      <c r="H171" s="6">
        <v>181.00144999999998</v>
      </c>
      <c r="I171" s="6">
        <v>7.3475399999999995</v>
      </c>
      <c r="J171" s="10">
        <v>0.9426699999999999</v>
      </c>
      <c r="K171" s="16">
        <f t="shared" si="47"/>
        <v>4746.6849348062169</v>
      </c>
      <c r="L171" s="16">
        <f t="shared" si="47"/>
        <v>6505.4827333090188</v>
      </c>
      <c r="M171" s="16">
        <f t="shared" si="47"/>
        <v>2905.984342672733</v>
      </c>
      <c r="N171" s="16">
        <f t="shared" si="47"/>
        <v>3271.3758424300941</v>
      </c>
      <c r="O171" s="16">
        <f t="shared" si="47"/>
        <v>3562.4191890582997</v>
      </c>
      <c r="P171" s="16">
        <f t="shared" si="47"/>
        <v>8738.5033686278421</v>
      </c>
      <c r="Q171" s="16">
        <f t="shared" si="47"/>
        <v>4935.4410014534305</v>
      </c>
      <c r="R171" s="16">
        <f t="shared" si="47"/>
        <v>6767.6885305488759</v>
      </c>
      <c r="S171" s="16">
        <f t="shared" si="47"/>
        <v>5044.2734999306285</v>
      </c>
      <c r="T171" s="16">
        <f t="shared" si="41"/>
        <v>46477.853442837135</v>
      </c>
      <c r="U171" s="16">
        <f t="shared" si="42"/>
        <v>-10.78012788096194</v>
      </c>
      <c r="V171" s="16">
        <f t="shared" si="50"/>
        <v>56962.75208003923</v>
      </c>
      <c r="W171" s="16">
        <f t="shared" si="48"/>
        <v>-0.18406587207144776</v>
      </c>
      <c r="X171" s="17">
        <f t="shared" si="49"/>
        <v>3.3880245261422574E-2</v>
      </c>
      <c r="Y171" s="16">
        <f t="shared" si="46"/>
        <v>2.6450059104060841E-5</v>
      </c>
      <c r="Z171" s="16">
        <f t="shared" si="46"/>
        <v>0.9191912718587758</v>
      </c>
      <c r="AA171" s="16">
        <f t="shared" si="46"/>
        <v>3.3542812383362074E-6</v>
      </c>
      <c r="AB171" s="16">
        <f t="shared" si="46"/>
        <v>5.8810745940872704E-5</v>
      </c>
      <c r="AC171" s="16">
        <f t="shared" si="46"/>
        <v>7.3661198119409654E-4</v>
      </c>
      <c r="AD171" s="16">
        <f t="shared" si="46"/>
        <v>7.6808607387099589E-2</v>
      </c>
      <c r="AE171" s="16">
        <f t="shared" si="46"/>
        <v>3.0358461692342456E-3</v>
      </c>
      <c r="AF171" s="16">
        <f t="shared" si="46"/>
        <v>1.2323658822785888E-4</v>
      </c>
      <c r="AG171" s="16">
        <f t="shared" si="46"/>
        <v>1.5810929185108992E-5</v>
      </c>
      <c r="AH171" s="16">
        <f t="shared" si="39"/>
        <v>59621.416867</v>
      </c>
      <c r="AI171" s="16">
        <f t="shared" si="40"/>
        <v>50727.209265988648</v>
      </c>
      <c r="AJ171" s="16">
        <f t="shared" si="43"/>
        <v>-9.3288982027891834</v>
      </c>
      <c r="AK171" s="16">
        <f t="shared" si="51"/>
        <v>68138.7437035396</v>
      </c>
      <c r="AL171" s="16">
        <f t="shared" si="52"/>
        <v>-0.25553060551432616</v>
      </c>
      <c r="AM171" s="16">
        <f t="shared" si="53"/>
        <v>6.5295890354518174E-2</v>
      </c>
      <c r="AN171" s="16">
        <f>AN170</f>
        <v>1.35</v>
      </c>
      <c r="AO171" s="16">
        <f t="shared" si="44"/>
        <v>-12.13012788096194</v>
      </c>
      <c r="AP171" s="16">
        <f t="shared" si="45"/>
        <v>-10.678898202789183</v>
      </c>
    </row>
    <row r="172" spans="1:42" x14ac:dyDescent="0.3">
      <c r="A172" s="2">
        <v>44535</v>
      </c>
      <c r="B172" s="4">
        <v>1.52413</v>
      </c>
      <c r="C172" s="6">
        <v>54513.636999999995</v>
      </c>
      <c r="D172" s="6">
        <v>0.189415</v>
      </c>
      <c r="E172" s="6">
        <v>3.3477999999999999</v>
      </c>
      <c r="F172" s="6">
        <v>42.887079999999997</v>
      </c>
      <c r="G172" s="6">
        <v>4633.1790000000001</v>
      </c>
      <c r="H172" s="6">
        <v>172.2355</v>
      </c>
      <c r="I172" s="6">
        <v>6.8762049999999997</v>
      </c>
      <c r="J172" s="10">
        <v>0.88980999999999999</v>
      </c>
      <c r="K172" s="16">
        <f t="shared" si="47"/>
        <v>4587.5781772149476</v>
      </c>
      <c r="L172" s="16">
        <f t="shared" si="47"/>
        <v>6471.0760230357546</v>
      </c>
      <c r="M172" s="16">
        <f t="shared" si="47"/>
        <v>2752.3640249984037</v>
      </c>
      <c r="N172" s="16">
        <f t="shared" si="47"/>
        <v>3123.4241711644113</v>
      </c>
      <c r="O172" s="16">
        <f t="shared" si="47"/>
        <v>3478.8077457042737</v>
      </c>
      <c r="P172" s="16">
        <f t="shared" si="47"/>
        <v>8841.0521769168572</v>
      </c>
      <c r="Q172" s="16">
        <f t="shared" si="47"/>
        <v>4696.416236476738</v>
      </c>
      <c r="R172" s="16">
        <f t="shared" si="47"/>
        <v>6333.5502375220594</v>
      </c>
      <c r="S172" s="16">
        <f t="shared" si="47"/>
        <v>4761.4170419905931</v>
      </c>
      <c r="T172" s="16">
        <f t="shared" si="41"/>
        <v>45045.685835024044</v>
      </c>
      <c r="U172" s="16">
        <f t="shared" si="42"/>
        <v>-3.1298713553939628</v>
      </c>
      <c r="V172" s="16">
        <f t="shared" si="50"/>
        <v>56193.909096489864</v>
      </c>
      <c r="W172" s="16">
        <f t="shared" si="48"/>
        <v>-0.19838846310413011</v>
      </c>
      <c r="X172" s="17">
        <f t="shared" si="49"/>
        <v>3.9357982292818797E-2</v>
      </c>
      <c r="Y172" s="16">
        <f t="shared" si="46"/>
        <v>2.5669659086154198E-5</v>
      </c>
      <c r="Z172" s="16">
        <f t="shared" si="46"/>
        <v>0.91812803195026782</v>
      </c>
      <c r="AA172" s="16">
        <f t="shared" si="46"/>
        <v>3.1901599442330365E-6</v>
      </c>
      <c r="AB172" s="16">
        <f t="shared" si="46"/>
        <v>5.6384222270165294E-5</v>
      </c>
      <c r="AC172" s="16">
        <f t="shared" si="46"/>
        <v>7.2231156318727536E-4</v>
      </c>
      <c r="AD172" s="16">
        <f t="shared" si="46"/>
        <v>7.8032796031262966E-2</v>
      </c>
      <c r="AE172" s="16">
        <f t="shared" si="46"/>
        <v>2.9008198562677145E-3</v>
      </c>
      <c r="AF172" s="16">
        <f t="shared" si="46"/>
        <v>1.158102249522737E-4</v>
      </c>
      <c r="AG172" s="16">
        <f t="shared" si="46"/>
        <v>1.4986332761280775E-5</v>
      </c>
      <c r="AH172" s="16">
        <f t="shared" si="39"/>
        <v>59374.765940000005</v>
      </c>
      <c r="AI172" s="16">
        <f t="shared" si="40"/>
        <v>50412.569805297884</v>
      </c>
      <c r="AJ172" s="16">
        <f t="shared" si="43"/>
        <v>-0.62218936724038565</v>
      </c>
      <c r="AK172" s="16">
        <f t="shared" si="51"/>
        <v>67573.325783311244</v>
      </c>
      <c r="AL172" s="16">
        <f t="shared" si="52"/>
        <v>-0.25395754580798796</v>
      </c>
      <c r="AM172" s="16">
        <f t="shared" si="53"/>
        <v>6.4494435072816297E-2</v>
      </c>
      <c r="AN172" s="16">
        <f>AN173</f>
        <v>1.43</v>
      </c>
      <c r="AO172" s="16">
        <f t="shared" si="44"/>
        <v>-4.5598713553939625</v>
      </c>
      <c r="AP172" s="16">
        <f t="shared" si="45"/>
        <v>-2.0521893672403855</v>
      </c>
    </row>
    <row r="173" spans="1:42" x14ac:dyDescent="0.3">
      <c r="A173" s="2">
        <v>44536</v>
      </c>
      <c r="B173" s="4">
        <v>1.5549649999999999</v>
      </c>
      <c r="C173" s="6">
        <v>55173.505999999994</v>
      </c>
      <c r="D173" s="6">
        <v>0.19470099999999999</v>
      </c>
      <c r="E173" s="6">
        <v>3.5812649999999997</v>
      </c>
      <c r="F173" s="6">
        <v>43.345199999999998</v>
      </c>
      <c r="G173" s="6">
        <v>4746.8279999999995</v>
      </c>
      <c r="H173" s="6">
        <v>176.68455</v>
      </c>
      <c r="I173" s="6">
        <v>7.0524049999999994</v>
      </c>
      <c r="J173" s="10">
        <v>0.90742999999999996</v>
      </c>
      <c r="K173" s="16">
        <f t="shared" si="47"/>
        <v>4680.3904524765212</v>
      </c>
      <c r="L173" s="16">
        <f t="shared" si="47"/>
        <v>6549.4061932323339</v>
      </c>
      <c r="M173" s="16">
        <f t="shared" si="47"/>
        <v>2829.1741838355679</v>
      </c>
      <c r="N173" s="16">
        <f t="shared" si="47"/>
        <v>3341.2419094166662</v>
      </c>
      <c r="O173" s="16">
        <f t="shared" si="47"/>
        <v>3515.9683871949519</v>
      </c>
      <c r="P173" s="16">
        <f t="shared" si="47"/>
        <v>9057.9176895280507</v>
      </c>
      <c r="Q173" s="16">
        <f t="shared" si="47"/>
        <v>4817.7303131734516</v>
      </c>
      <c r="R173" s="16">
        <f t="shared" si="47"/>
        <v>6495.8449265040463</v>
      </c>
      <c r="S173" s="16">
        <f t="shared" si="47"/>
        <v>4855.7025279706049</v>
      </c>
      <c r="T173" s="16">
        <f t="shared" si="41"/>
        <v>46143.376583332196</v>
      </c>
      <c r="U173" s="16">
        <f t="shared" si="42"/>
        <v>2.4076215787643749</v>
      </c>
      <c r="V173" s="16">
        <f t="shared" si="50"/>
        <v>55545.487644028079</v>
      </c>
      <c r="W173" s="16">
        <f t="shared" si="48"/>
        <v>-0.1692686743692085</v>
      </c>
      <c r="X173" s="17">
        <f t="shared" si="49"/>
        <v>2.8651884122709144E-2</v>
      </c>
      <c r="Y173" s="16">
        <f t="shared" si="46"/>
        <v>2.5849884142723226E-5</v>
      </c>
      <c r="Z173" s="16">
        <f t="shared" si="46"/>
        <v>0.91720954352531714</v>
      </c>
      <c r="AA173" s="16">
        <f t="shared" si="46"/>
        <v>3.2367277028565627E-6</v>
      </c>
      <c r="AB173" s="16">
        <f t="shared" si="46"/>
        <v>5.9535285575167089E-5</v>
      </c>
      <c r="AC173" s="16">
        <f t="shared" si="46"/>
        <v>7.2057467412010357E-4</v>
      </c>
      <c r="AD173" s="16">
        <f t="shared" si="46"/>
        <v>7.8911714312177195E-2</v>
      </c>
      <c r="AE173" s="16">
        <f t="shared" si="46"/>
        <v>2.9372205466420076E-3</v>
      </c>
      <c r="AF173" s="16">
        <f t="shared" si="46"/>
        <v>1.1723984281161441E-4</v>
      </c>
      <c r="AG173" s="16">
        <f t="shared" si="46"/>
        <v>1.5085201511050949E-5</v>
      </c>
      <c r="AH173" s="16">
        <f t="shared" si="39"/>
        <v>60153.654516000002</v>
      </c>
      <c r="AI173" s="16">
        <f t="shared" si="40"/>
        <v>50980.797877469391</v>
      </c>
      <c r="AJ173" s="16">
        <f t="shared" si="43"/>
        <v>1.1208504738469343</v>
      </c>
      <c r="AK173" s="16">
        <f t="shared" si="51"/>
        <v>67094.637314452455</v>
      </c>
      <c r="AL173" s="16">
        <f t="shared" si="52"/>
        <v>-0.24016583265011671</v>
      </c>
      <c r="AM173" s="16">
        <f t="shared" si="53"/>
        <v>5.767962717252386E-2</v>
      </c>
      <c r="AN173" s="16">
        <v>1.43</v>
      </c>
      <c r="AO173" s="16">
        <f t="shared" si="44"/>
        <v>0.97762157876437494</v>
      </c>
      <c r="AP173" s="16">
        <f t="shared" si="45"/>
        <v>-0.30914952615306568</v>
      </c>
    </row>
    <row r="174" spans="1:42" x14ac:dyDescent="0.3">
      <c r="A174" s="2">
        <v>44537</v>
      </c>
      <c r="B174" s="4">
        <v>1.519725</v>
      </c>
      <c r="C174" s="6">
        <v>55682.723999999995</v>
      </c>
      <c r="D174" s="6">
        <v>0.19470099999999999</v>
      </c>
      <c r="E174" s="6">
        <v>3.55043</v>
      </c>
      <c r="F174" s="6">
        <v>43.583069999999999</v>
      </c>
      <c r="G174" s="6">
        <v>4738.8989999999994</v>
      </c>
      <c r="H174" s="6">
        <v>178.27034999999998</v>
      </c>
      <c r="I174" s="6">
        <v>7.7880399999999996</v>
      </c>
      <c r="J174" s="10">
        <v>0.89861999999999997</v>
      </c>
      <c r="K174" s="16">
        <f t="shared" si="47"/>
        <v>4574.3192807490077</v>
      </c>
      <c r="L174" s="16">
        <f t="shared" si="47"/>
        <v>6609.8532404601356</v>
      </c>
      <c r="M174" s="16">
        <f t="shared" si="47"/>
        <v>2829.1741838355679</v>
      </c>
      <c r="N174" s="16">
        <f t="shared" si="47"/>
        <v>3312.4735288927841</v>
      </c>
      <c r="O174" s="16">
        <f t="shared" si="47"/>
        <v>3535.263335661266</v>
      </c>
      <c r="P174" s="16">
        <f t="shared" si="47"/>
        <v>9042.7875374854084</v>
      </c>
      <c r="Q174" s="16">
        <f t="shared" si="47"/>
        <v>4860.9709741742599</v>
      </c>
      <c r="R174" s="16">
        <f t="shared" si="47"/>
        <v>7173.4252530038439</v>
      </c>
      <c r="S174" s="16">
        <f t="shared" si="47"/>
        <v>4808.559784980599</v>
      </c>
      <c r="T174" s="16">
        <f t="shared" si="41"/>
        <v>46746.827119242873</v>
      </c>
      <c r="U174" s="16">
        <f t="shared" si="42"/>
        <v>1.2992952996480858</v>
      </c>
      <c r="V174" s="16">
        <f t="shared" si="50"/>
        <v>54977.832126300003</v>
      </c>
      <c r="W174" s="16">
        <f t="shared" si="48"/>
        <v>-0.14971497945113821</v>
      </c>
      <c r="X174" s="17">
        <f t="shared" si="49"/>
        <v>2.2414575072054736E-2</v>
      </c>
      <c r="Y174" s="16">
        <f t="shared" si="46"/>
        <v>2.5054227515275965E-5</v>
      </c>
      <c r="Z174" s="16">
        <f t="shared" si="46"/>
        <v>0.9179868961597113</v>
      </c>
      <c r="AA174" s="16">
        <f t="shared" si="46"/>
        <v>3.2098459599281089E-6</v>
      </c>
      <c r="AB174" s="16">
        <f t="shared" si="46"/>
        <v>5.8532485151630222E-5</v>
      </c>
      <c r="AC174" s="16">
        <f t="shared" si="46"/>
        <v>7.1851167256852292E-4</v>
      </c>
      <c r="AD174" s="16">
        <f t="shared" si="46"/>
        <v>7.8125617278069215E-2</v>
      </c>
      <c r="AE174" s="16">
        <f t="shared" si="46"/>
        <v>2.9389698189658496E-3</v>
      </c>
      <c r="AF174" s="16">
        <f t="shared" si="46"/>
        <v>1.2839383839712435E-4</v>
      </c>
      <c r="AG174" s="16">
        <f t="shared" si="46"/>
        <v>1.4814673661206656E-5</v>
      </c>
      <c r="AH174" s="16">
        <f t="shared" si="39"/>
        <v>60657.427935999993</v>
      </c>
      <c r="AI174" s="16">
        <f t="shared" si="40"/>
        <v>51486.796889959172</v>
      </c>
      <c r="AJ174" s="16">
        <f t="shared" si="43"/>
        <v>0.98763541129305732</v>
      </c>
      <c r="AK174" s="16">
        <f t="shared" si="51"/>
        <v>66679.33348358456</v>
      </c>
      <c r="AL174" s="16">
        <f t="shared" si="52"/>
        <v>-0.227844757886873</v>
      </c>
      <c r="AM174" s="16">
        <f t="shared" si="53"/>
        <v>5.1913233696527776E-2</v>
      </c>
      <c r="AN174" s="16">
        <v>1.48</v>
      </c>
      <c r="AO174" s="16">
        <f t="shared" si="44"/>
        <v>-0.18070470035191422</v>
      </c>
      <c r="AP174" s="16">
        <f t="shared" si="45"/>
        <v>-0.49236458870694266</v>
      </c>
    </row>
    <row r="175" spans="1:42" x14ac:dyDescent="0.3">
      <c r="A175" s="2">
        <v>44538</v>
      </c>
      <c r="B175" s="4">
        <v>1.51532</v>
      </c>
      <c r="C175" s="6">
        <v>54813.176999999996</v>
      </c>
      <c r="D175" s="6">
        <v>0.19470099999999999</v>
      </c>
      <c r="E175" s="6">
        <v>3.9556899999999997</v>
      </c>
      <c r="F175" s="6">
        <v>44.525739999999999</v>
      </c>
      <c r="G175" s="6">
        <v>4812.0219999999999</v>
      </c>
      <c r="H175" s="6">
        <v>179.28349999999998</v>
      </c>
      <c r="I175" s="6">
        <v>7.7395849999999999</v>
      </c>
      <c r="J175" s="10">
        <v>0.9382649999999999</v>
      </c>
      <c r="K175" s="16">
        <f t="shared" si="47"/>
        <v>4561.0603842830687</v>
      </c>
      <c r="L175" s="16">
        <f t="shared" si="47"/>
        <v>6506.6331096403437</v>
      </c>
      <c r="M175" s="16">
        <f t="shared" si="47"/>
        <v>2829.1741838355679</v>
      </c>
      <c r="N175" s="16">
        <f t="shared" si="47"/>
        <v>3690.5722443495283</v>
      </c>
      <c r="O175" s="16">
        <f t="shared" si="47"/>
        <v>3611.7285018055463</v>
      </c>
      <c r="P175" s="16">
        <f t="shared" si="47"/>
        <v>9182.321161878659</v>
      </c>
      <c r="Q175" s="16">
        <f t="shared" si="47"/>
        <v>4888.5969520358876</v>
      </c>
      <c r="R175" s="16">
        <f t="shared" si="47"/>
        <v>7128.794213533798</v>
      </c>
      <c r="S175" s="16">
        <f t="shared" si="47"/>
        <v>5020.7021284356251</v>
      </c>
      <c r="T175" s="16">
        <f t="shared" si="41"/>
        <v>47419.582879798014</v>
      </c>
      <c r="U175" s="16">
        <f t="shared" si="42"/>
        <v>1.4288899981446719</v>
      </c>
      <c r="V175" s="16">
        <f t="shared" si="50"/>
        <v>54490.203142654711</v>
      </c>
      <c r="W175" s="16">
        <f t="shared" si="48"/>
        <v>-0.12975947702646468</v>
      </c>
      <c r="X175" s="17">
        <f t="shared" si="49"/>
        <v>1.6837521878181615E-2</v>
      </c>
      <c r="Y175" s="16">
        <f t="shared" si="46"/>
        <v>2.5312982892058631E-5</v>
      </c>
      <c r="Z175" s="16">
        <f t="shared" si="46"/>
        <v>0.91563828871814634</v>
      </c>
      <c r="AA175" s="16">
        <f t="shared" si="46"/>
        <v>3.2524239646191613E-6</v>
      </c>
      <c r="AB175" s="16">
        <f t="shared" si="46"/>
        <v>6.6078658828687935E-5</v>
      </c>
      <c r="AC175" s="16">
        <f t="shared" si="46"/>
        <v>7.4378962521200187E-4</v>
      </c>
      <c r="AD175" s="16">
        <f t="shared" si="46"/>
        <v>8.0383437532804788E-2</v>
      </c>
      <c r="AE175" s="16">
        <f t="shared" si="46"/>
        <v>2.9948790805429831E-3</v>
      </c>
      <c r="AF175" s="16">
        <f t="shared" si="46"/>
        <v>1.2928753180624133E-4</v>
      </c>
      <c r="AG175" s="16">
        <f t="shared" si="46"/>
        <v>1.5673445802350256E-5</v>
      </c>
      <c r="AH175" s="16">
        <f t="shared" si="39"/>
        <v>59863.35180099999</v>
      </c>
      <c r="AI175" s="16">
        <f t="shared" si="40"/>
        <v>50576.421823230332</v>
      </c>
      <c r="AJ175" s="16">
        <f t="shared" si="43"/>
        <v>-1.7839907910385095</v>
      </c>
      <c r="AK175" s="16">
        <f t="shared" si="51"/>
        <v>66239.59272986943</v>
      </c>
      <c r="AL175" s="16">
        <f t="shared" si="52"/>
        <v>-0.23646236731126671</v>
      </c>
      <c r="AM175" s="16">
        <f t="shared" si="53"/>
        <v>5.5914451154448416E-2</v>
      </c>
      <c r="AN175" s="16">
        <v>1.52</v>
      </c>
      <c r="AO175" s="16">
        <f t="shared" si="44"/>
        <v>-9.1110001855328138E-2</v>
      </c>
      <c r="AP175" s="16">
        <f t="shared" si="45"/>
        <v>-3.3039907910385096</v>
      </c>
    </row>
    <row r="176" spans="1:42" x14ac:dyDescent="0.3">
      <c r="A176" s="2">
        <v>44539</v>
      </c>
      <c r="B176" s="4">
        <v>1.414005</v>
      </c>
      <c r="C176" s="6">
        <v>52353.424999999996</v>
      </c>
      <c r="D176" s="6">
        <v>0.18677199999999999</v>
      </c>
      <c r="E176" s="6">
        <v>3.54162</v>
      </c>
      <c r="F176" s="6">
        <v>41.33652</v>
      </c>
      <c r="G176" s="6">
        <v>4517.768</v>
      </c>
      <c r="H176" s="6">
        <v>166.50899999999999</v>
      </c>
      <c r="I176" s="6">
        <v>7.0259749999999999</v>
      </c>
      <c r="J176" s="10">
        <v>0.9426699999999999</v>
      </c>
      <c r="K176" s="16">
        <f t="shared" si="47"/>
        <v>4256.1057655664681</v>
      </c>
      <c r="L176" s="16">
        <f t="shared" si="47"/>
        <v>6214.646680816777</v>
      </c>
      <c r="M176" s="16">
        <f t="shared" si="47"/>
        <v>2713.9589455798209</v>
      </c>
      <c r="N176" s="16">
        <f t="shared" si="47"/>
        <v>3304.2539916002461</v>
      </c>
      <c r="O176" s="16">
        <f t="shared" si="47"/>
        <v>3353.0332668127471</v>
      </c>
      <c r="P176" s="16">
        <f t="shared" si="47"/>
        <v>8620.8244082961846</v>
      </c>
      <c r="Q176" s="16">
        <f t="shared" si="47"/>
        <v>4540.2694050849277</v>
      </c>
      <c r="R176" s="16">
        <f t="shared" si="47"/>
        <v>6471.5007231567488</v>
      </c>
      <c r="S176" s="16">
        <f t="shared" si="47"/>
        <v>5044.2734999306285</v>
      </c>
      <c r="T176" s="16">
        <f t="shared" si="41"/>
        <v>44518.866686844551</v>
      </c>
      <c r="U176" s="16">
        <f t="shared" si="42"/>
        <v>-6.3122214492836779</v>
      </c>
      <c r="V176" s="16">
        <f t="shared" si="50"/>
        <v>53846.891113247606</v>
      </c>
      <c r="W176" s="16">
        <f t="shared" si="48"/>
        <v>-0.17323236743203807</v>
      </c>
      <c r="X176" s="17">
        <f t="shared" si="49"/>
        <v>3.0009453126108643E-2</v>
      </c>
      <c r="Y176" s="16">
        <f t="shared" si="46"/>
        <v>2.4767065364467354E-5</v>
      </c>
      <c r="Z176" s="16">
        <f t="shared" si="46"/>
        <v>0.91699866622023196</v>
      </c>
      <c r="AA176" s="16">
        <f t="shared" si="46"/>
        <v>3.2714129951819807E-6</v>
      </c>
      <c r="AB176" s="16">
        <f t="shared" si="46"/>
        <v>6.2033397361469636E-5</v>
      </c>
      <c r="AC176" s="16">
        <f t="shared" si="46"/>
        <v>7.2403159308461569E-4</v>
      </c>
      <c r="AD176" s="16">
        <f t="shared" si="46"/>
        <v>7.9131159619307528E-2</v>
      </c>
      <c r="AE176" s="16">
        <f t="shared" si="46"/>
        <v>2.9164955475914824E-3</v>
      </c>
      <c r="AF176" s="16">
        <f t="shared" si="46"/>
        <v>1.2306376715366177E-4</v>
      </c>
      <c r="AG176" s="16">
        <f t="shared" si="46"/>
        <v>1.6511376909644901E-5</v>
      </c>
      <c r="AH176" s="16">
        <f t="shared" si="39"/>
        <v>57092.149561999991</v>
      </c>
      <c r="AI176" s="16">
        <f t="shared" si="40"/>
        <v>48366.033805033723</v>
      </c>
      <c r="AJ176" s="16">
        <f t="shared" si="43"/>
        <v>-4.4687709350494096</v>
      </c>
      <c r="AK176" s="16">
        <f t="shared" si="51"/>
        <v>65649.435106135919</v>
      </c>
      <c r="AL176" s="16">
        <f t="shared" si="52"/>
        <v>-0.26326808864630741</v>
      </c>
      <c r="AM176" s="16">
        <f t="shared" si="53"/>
        <v>6.9310086499479978E-2</v>
      </c>
      <c r="AN176" s="16">
        <v>1.49</v>
      </c>
      <c r="AO176" s="16">
        <f t="shared" si="44"/>
        <v>-7.8022214492836781</v>
      </c>
      <c r="AP176" s="16">
        <f t="shared" si="45"/>
        <v>-5.9587709350494098</v>
      </c>
    </row>
    <row r="177" spans="1:42" x14ac:dyDescent="0.3">
      <c r="A177" s="2">
        <v>44540</v>
      </c>
      <c r="B177" s="4">
        <v>1.3567399999999998</v>
      </c>
      <c r="C177" s="6">
        <v>52580.722999999998</v>
      </c>
      <c r="D177" s="6">
        <v>0.18324799999999999</v>
      </c>
      <c r="E177" s="6">
        <v>3.4006599999999998</v>
      </c>
      <c r="F177" s="6">
        <v>40.631719999999994</v>
      </c>
      <c r="G177" s="6">
        <v>4365.3549999999996</v>
      </c>
      <c r="H177" s="6">
        <v>165.62799999999999</v>
      </c>
      <c r="I177" s="6">
        <v>6.7528649999999999</v>
      </c>
      <c r="J177" s="10">
        <v>0.88980999999999999</v>
      </c>
      <c r="K177" s="16">
        <f t="shared" si="47"/>
        <v>4083.7401115092589</v>
      </c>
      <c r="L177" s="16">
        <f t="shared" si="47"/>
        <v>6241.6282347696715</v>
      </c>
      <c r="M177" s="16">
        <f t="shared" si="47"/>
        <v>2662.7521730217113</v>
      </c>
      <c r="N177" s="16">
        <f t="shared" si="47"/>
        <v>3172.7413949196389</v>
      </c>
      <c r="O177" s="16">
        <f t="shared" si="47"/>
        <v>3295.8630491347799</v>
      </c>
      <c r="P177" s="16">
        <f t="shared" si="47"/>
        <v>8329.9892634765201</v>
      </c>
      <c r="Q177" s="16">
        <f t="shared" si="47"/>
        <v>4516.2468156400337</v>
      </c>
      <c r="R177" s="16">
        <f t="shared" si="47"/>
        <v>6219.9439552346685</v>
      </c>
      <c r="S177" s="16">
        <f t="shared" si="47"/>
        <v>4761.4170419905931</v>
      </c>
      <c r="T177" s="16">
        <f t="shared" si="41"/>
        <v>43284.322039696875</v>
      </c>
      <c r="U177" s="16">
        <f t="shared" si="42"/>
        <v>-2.812257797562169</v>
      </c>
      <c r="V177" s="16">
        <f t="shared" si="50"/>
        <v>53165.435043986268</v>
      </c>
      <c r="W177" s="16">
        <f t="shared" si="48"/>
        <v>-0.18585596066531351</v>
      </c>
      <c r="X177" s="17">
        <f t="shared" si="49"/>
        <v>3.4542438114826567E-2</v>
      </c>
      <c r="Y177" s="16">
        <f t="shared" si="46"/>
        <v>2.3733785952042985E-5</v>
      </c>
      <c r="Z177" s="16">
        <f t="shared" si="46"/>
        <v>0.91980749803622175</v>
      </c>
      <c r="AA177" s="16">
        <f t="shared" si="46"/>
        <v>3.2056022584577542E-6</v>
      </c>
      <c r="AB177" s="16">
        <f t="shared" si="46"/>
        <v>5.9488580373302548E-5</v>
      </c>
      <c r="AC177" s="16">
        <f t="shared" si="46"/>
        <v>7.1078065461572886E-4</v>
      </c>
      <c r="AD177" s="16">
        <f t="shared" si="46"/>
        <v>7.6364226878164285E-2</v>
      </c>
      <c r="AE177" s="16">
        <f t="shared" si="46"/>
        <v>2.8973712720675852E-3</v>
      </c>
      <c r="AF177" s="16">
        <f t="shared" si="46"/>
        <v>1.1812952553403214E-4</v>
      </c>
      <c r="AG177" s="16">
        <f t="shared" si="46"/>
        <v>1.5565664812703519E-5</v>
      </c>
      <c r="AH177" s="16">
        <f t="shared" si="39"/>
        <v>57164.921043000002</v>
      </c>
      <c r="AI177" s="16">
        <f t="shared" si="40"/>
        <v>48698.010039890592</v>
      </c>
      <c r="AJ177" s="16">
        <f t="shared" si="43"/>
        <v>0.68403811784197976</v>
      </c>
      <c r="AK177" s="16">
        <f t="shared" si="51"/>
        <v>65102.047102062636</v>
      </c>
      <c r="AL177" s="16">
        <f t="shared" si="52"/>
        <v>-0.25197421267652137</v>
      </c>
      <c r="AM177" s="16">
        <f t="shared" si="53"/>
        <v>6.3491003853952829E-2</v>
      </c>
      <c r="AN177" s="16">
        <v>1.48</v>
      </c>
      <c r="AO177" s="16">
        <f t="shared" si="44"/>
        <v>-4.2922577975621685</v>
      </c>
      <c r="AP177" s="16">
        <f t="shared" si="45"/>
        <v>-0.79596188215802022</v>
      </c>
    </row>
    <row r="178" spans="1:42" x14ac:dyDescent="0.3">
      <c r="A178" s="2">
        <v>44541</v>
      </c>
      <c r="B178" s="4">
        <v>1.4800799999999998</v>
      </c>
      <c r="C178" s="6">
        <v>54117.186999999998</v>
      </c>
      <c r="D178" s="6">
        <v>0.18500999999999998</v>
      </c>
      <c r="E178" s="6">
        <v>3.7398449999999999</v>
      </c>
      <c r="F178" s="6">
        <v>41.680109999999999</v>
      </c>
      <c r="G178" s="6">
        <v>4483.4089999999997</v>
      </c>
      <c r="H178" s="6">
        <v>172.94029999999998</v>
      </c>
      <c r="I178" s="6">
        <v>6.9775199999999993</v>
      </c>
      <c r="J178" s="10">
        <v>0.91623999999999994</v>
      </c>
      <c r="K178" s="16">
        <f t="shared" si="47"/>
        <v>4454.9892125555552</v>
      </c>
      <c r="L178" s="16">
        <f t="shared" si="47"/>
        <v>6424.0151731179167</v>
      </c>
      <c r="M178" s="16">
        <f t="shared" si="47"/>
        <v>2688.3555593007659</v>
      </c>
      <c r="N178" s="16">
        <f t="shared" si="47"/>
        <v>3489.193580682349</v>
      </c>
      <c r="O178" s="16">
        <f t="shared" si="47"/>
        <v>3380.9037479307558</v>
      </c>
      <c r="P178" s="16">
        <f t="shared" si="47"/>
        <v>8555.260416111405</v>
      </c>
      <c r="Q178" s="16">
        <f t="shared" si="47"/>
        <v>4715.6343080326524</v>
      </c>
      <c r="R178" s="16">
        <f t="shared" si="47"/>
        <v>6426.869683686702</v>
      </c>
      <c r="S178" s="16">
        <f t="shared" si="47"/>
        <v>4902.8452709606108</v>
      </c>
      <c r="T178" s="16">
        <f t="shared" si="41"/>
        <v>45038.066952378715</v>
      </c>
      <c r="U178" s="16">
        <f t="shared" si="42"/>
        <v>3.9717572608982845</v>
      </c>
      <c r="V178" s="16">
        <f t="shared" si="50"/>
        <v>52641.088715495462</v>
      </c>
      <c r="W178" s="16">
        <f t="shared" si="48"/>
        <v>-0.14443131684088284</v>
      </c>
      <c r="X178" s="17">
        <f t="shared" si="49"/>
        <v>2.0860405284391488E-2</v>
      </c>
      <c r="Y178" s="16">
        <f t="shared" si="46"/>
        <v>2.515922758475683E-5</v>
      </c>
      <c r="Z178" s="16">
        <f t="shared" si="46"/>
        <v>0.91991421002908214</v>
      </c>
      <c r="AA178" s="16">
        <f t="shared" si="46"/>
        <v>3.1449034480946038E-6</v>
      </c>
      <c r="AB178" s="16">
        <f t="shared" si="46"/>
        <v>6.3571976843626636E-5</v>
      </c>
      <c r="AC178" s="16">
        <f t="shared" si="46"/>
        <v>7.0850181966359866E-4</v>
      </c>
      <c r="AD178" s="16">
        <f t="shared" si="46"/>
        <v>7.6211493558825907E-2</v>
      </c>
      <c r="AE178" s="16">
        <f t="shared" si="46"/>
        <v>2.9397359374331937E-3</v>
      </c>
      <c r="AF178" s="16">
        <f t="shared" si="46"/>
        <v>1.1860778718528221E-4</v>
      </c>
      <c r="AG178" s="16">
        <f t="shared" si="46"/>
        <v>1.5574759933420896E-5</v>
      </c>
      <c r="AH178" s="16">
        <f t="shared" si="39"/>
        <v>58828.515104999999</v>
      </c>
      <c r="AI178" s="16">
        <f t="shared" si="40"/>
        <v>50125.39567090218</v>
      </c>
      <c r="AJ178" s="16">
        <f t="shared" si="43"/>
        <v>2.8889611629615581</v>
      </c>
      <c r="AK178" s="16">
        <f t="shared" si="51"/>
        <v>64697.303102252146</v>
      </c>
      <c r="AL178" s="16">
        <f t="shared" si="52"/>
        <v>-0.22523206892131969</v>
      </c>
      <c r="AM178" s="16">
        <f t="shared" si="53"/>
        <v>5.0729484870578108E-2</v>
      </c>
      <c r="AN178" s="16">
        <f>AN177</f>
        <v>1.48</v>
      </c>
      <c r="AO178" s="16">
        <f t="shared" si="44"/>
        <v>2.4917572608982845</v>
      </c>
      <c r="AP178" s="16">
        <f t="shared" si="45"/>
        <v>1.4089611629615582</v>
      </c>
    </row>
    <row r="179" spans="1:42" x14ac:dyDescent="0.3">
      <c r="A179" s="2">
        <v>44542</v>
      </c>
      <c r="B179" s="4">
        <v>1.4712699999999999</v>
      </c>
      <c r="C179" s="6">
        <v>54665.168999999994</v>
      </c>
      <c r="D179" s="6">
        <v>0.185891</v>
      </c>
      <c r="E179" s="6">
        <v>3.6429349999999996</v>
      </c>
      <c r="F179" s="6">
        <v>41.442239999999998</v>
      </c>
      <c r="G179" s="6">
        <v>4509.8389999999999</v>
      </c>
      <c r="H179" s="6">
        <v>173.86534999999998</v>
      </c>
      <c r="I179" s="6">
        <v>7.0347849999999994</v>
      </c>
      <c r="J179" s="10">
        <v>0.91623999999999994</v>
      </c>
      <c r="K179" s="16">
        <f t="shared" si="47"/>
        <v>4428.4714196236773</v>
      </c>
      <c r="L179" s="16">
        <f t="shared" si="47"/>
        <v>6489.063725671017</v>
      </c>
      <c r="M179" s="16">
        <f t="shared" si="47"/>
        <v>2701.1572524402936</v>
      </c>
      <c r="N179" s="16">
        <f t="shared" si="47"/>
        <v>3398.7786704644318</v>
      </c>
      <c r="O179" s="16">
        <f t="shared" si="47"/>
        <v>3361.6087994644417</v>
      </c>
      <c r="P179" s="16">
        <f t="shared" si="47"/>
        <v>8605.6942562535442</v>
      </c>
      <c r="Q179" s="16">
        <f t="shared" si="47"/>
        <v>4740.8580269497907</v>
      </c>
      <c r="R179" s="16">
        <f t="shared" si="47"/>
        <v>6479.615457605848</v>
      </c>
      <c r="S179" s="16">
        <f t="shared" si="47"/>
        <v>4902.8452709606108</v>
      </c>
      <c r="T179" s="16">
        <f t="shared" si="41"/>
        <v>45108.092879433658</v>
      </c>
      <c r="U179" s="16">
        <f t="shared" si="42"/>
        <v>0.1553608967275473</v>
      </c>
      <c r="V179" s="16">
        <f t="shared" si="50"/>
        <v>52155.088984136637</v>
      </c>
      <c r="W179" s="16">
        <f t="shared" si="48"/>
        <v>-0.13511617450880731</v>
      </c>
      <c r="X179" s="17">
        <f t="shared" si="49"/>
        <v>1.8256380613894469E-2</v>
      </c>
      <c r="Y179" s="16">
        <f t="shared" si="46"/>
        <v>2.4767368046396428E-5</v>
      </c>
      <c r="Z179" s="16">
        <f t="shared" si="46"/>
        <v>0.9202337843777556</v>
      </c>
      <c r="AA179" s="16">
        <f t="shared" si="46"/>
        <v>3.1292902142452975E-6</v>
      </c>
      <c r="AB179" s="16">
        <f t="shared" ref="AB179:AG200" si="54">E179/$AH179</f>
        <v>6.132518974362229E-5</v>
      </c>
      <c r="AC179" s="16">
        <f t="shared" si="54"/>
        <v>6.9763891790568147E-4</v>
      </c>
      <c r="AD179" s="16">
        <f t="shared" si="54"/>
        <v>7.5918656903894197E-2</v>
      </c>
      <c r="AE179" s="16">
        <f t="shared" si="54"/>
        <v>2.9268503496744521E-3</v>
      </c>
      <c r="AF179" s="16">
        <f t="shared" si="54"/>
        <v>1.1842361308411704E-4</v>
      </c>
      <c r="AG179" s="16">
        <f t="shared" si="54"/>
        <v>1.5423989681588195E-5</v>
      </c>
      <c r="AH179" s="16">
        <f t="shared" si="39"/>
        <v>59403.566710999999</v>
      </c>
      <c r="AI179" s="16">
        <f t="shared" si="40"/>
        <v>50647.655159473878</v>
      </c>
      <c r="AJ179" s="16">
        <f t="shared" si="43"/>
        <v>1.0365155367797978</v>
      </c>
      <c r="AK179" s="16">
        <f t="shared" si="51"/>
        <v>64355.771722171361</v>
      </c>
      <c r="AL179" s="16">
        <f t="shared" si="52"/>
        <v>-0.21300523940380109</v>
      </c>
      <c r="AM179" s="16">
        <f t="shared" si="53"/>
        <v>4.5371232013470618E-2</v>
      </c>
      <c r="AN179" s="16">
        <f>AN180</f>
        <v>1.42</v>
      </c>
      <c r="AO179" s="16">
        <f t="shared" si="44"/>
        <v>-1.2646391032724527</v>
      </c>
      <c r="AP179" s="16">
        <f t="shared" si="45"/>
        <v>-0.38348446322020213</v>
      </c>
    </row>
    <row r="180" spans="1:42" x14ac:dyDescent="0.3">
      <c r="A180" s="2">
        <v>44543</v>
      </c>
      <c r="B180" s="4">
        <v>1.3567399999999998</v>
      </c>
      <c r="C180" s="6">
        <v>51649.505999999994</v>
      </c>
      <c r="D180" s="6">
        <v>0.17443799999999998</v>
      </c>
      <c r="E180" s="6">
        <v>3.4182799999999998</v>
      </c>
      <c r="F180" s="6">
        <v>37.83014</v>
      </c>
      <c r="G180" s="6">
        <v>4182.107</v>
      </c>
      <c r="H180" s="6">
        <v>159.76935</v>
      </c>
      <c r="I180" s="6">
        <v>6.3387949999999993</v>
      </c>
      <c r="J180" s="10">
        <v>0.86514199999999997</v>
      </c>
      <c r="K180" s="16">
        <f t="shared" si="47"/>
        <v>4083.7401115092589</v>
      </c>
      <c r="L180" s="16">
        <f t="shared" si="47"/>
        <v>6131.087527295992</v>
      </c>
      <c r="M180" s="16">
        <f t="shared" si="47"/>
        <v>2534.7352416264366</v>
      </c>
      <c r="N180" s="16">
        <f t="shared" ref="N180:S200" si="55">N$2*E180</f>
        <v>3189.1804695047149</v>
      </c>
      <c r="O180" s="16">
        <f t="shared" si="55"/>
        <v>3068.6114338648626</v>
      </c>
      <c r="P180" s="16">
        <f t="shared" si="55"/>
        <v>7980.3146384910278</v>
      </c>
      <c r="Q180" s="16">
        <f t="shared" si="55"/>
        <v>4356.4965958314906</v>
      </c>
      <c r="R180" s="16">
        <f t="shared" si="55"/>
        <v>5838.551436126997</v>
      </c>
      <c r="S180" s="16">
        <f t="shared" si="55"/>
        <v>4629.4173616185772</v>
      </c>
      <c r="T180" s="16">
        <f t="shared" si="41"/>
        <v>41812.134815869358</v>
      </c>
      <c r="U180" s="16">
        <f t="shared" si="42"/>
        <v>-7.5875069413977485</v>
      </c>
      <c r="V180" s="16">
        <f t="shared" si="50"/>
        <v>51487.801618441976</v>
      </c>
      <c r="W180" s="16">
        <f t="shared" si="48"/>
        <v>-0.18792153672195189</v>
      </c>
      <c r="X180" s="17">
        <f t="shared" si="49"/>
        <v>3.5314503963939911E-2</v>
      </c>
      <c r="Y180" s="16">
        <f t="shared" ref="Y180:AA200" si="56">B180/$AH180</f>
        <v>2.4209616924471572E-5</v>
      </c>
      <c r="Z180" s="16">
        <f t="shared" si="56"/>
        <v>0.921631819359786</v>
      </c>
      <c r="AA180" s="16">
        <f t="shared" si="56"/>
        <v>3.1126650331463452E-6</v>
      </c>
      <c r="AB180" s="16">
        <f t="shared" si="54"/>
        <v>6.0995658225292022E-5</v>
      </c>
      <c r="AC180" s="16">
        <f t="shared" si="54"/>
        <v>6.7503957840052561E-4</v>
      </c>
      <c r="AD180" s="16">
        <f t="shared" si="54"/>
        <v>7.4625358143160112E-2</v>
      </c>
      <c r="AE180" s="16">
        <f t="shared" si="54"/>
        <v>2.8509182008135845E-3</v>
      </c>
      <c r="AF180" s="16">
        <f t="shared" si="54"/>
        <v>1.1310921673478765E-4</v>
      </c>
      <c r="AG180" s="16">
        <f t="shared" si="54"/>
        <v>1.5437560921968238E-5</v>
      </c>
      <c r="AH180" s="16">
        <f t="shared" si="39"/>
        <v>56041.365884999999</v>
      </c>
      <c r="AI180" s="16">
        <f t="shared" si="40"/>
        <v>47914.401414892985</v>
      </c>
      <c r="AJ180" s="16">
        <f t="shared" si="43"/>
        <v>-5.5476819574974394</v>
      </c>
      <c r="AK180" s="16">
        <f t="shared" si="51"/>
        <v>63819.358442353856</v>
      </c>
      <c r="AL180" s="16">
        <f t="shared" si="52"/>
        <v>-0.24921837849290429</v>
      </c>
      <c r="AM180" s="16">
        <f t="shared" si="53"/>
        <v>6.2109800178632497E-2</v>
      </c>
      <c r="AN180" s="16">
        <v>1.42</v>
      </c>
      <c r="AO180" s="16">
        <f t="shared" si="44"/>
        <v>-9.0075069413977484</v>
      </c>
      <c r="AP180" s="16">
        <f t="shared" si="45"/>
        <v>-6.9676819574974393</v>
      </c>
    </row>
    <row r="181" spans="1:42" x14ac:dyDescent="0.3">
      <c r="A181" s="2">
        <v>44544</v>
      </c>
      <c r="B181" s="4">
        <v>1.38317</v>
      </c>
      <c r="C181" s="6">
        <v>52798.329999999994</v>
      </c>
      <c r="D181" s="6">
        <v>0.20967799999999998</v>
      </c>
      <c r="E181" s="6">
        <v>3.6517449999999996</v>
      </c>
      <c r="F181" s="6">
        <v>38.649470000000001</v>
      </c>
      <c r="G181" s="6">
        <v>4212.0609999999997</v>
      </c>
      <c r="H181" s="6">
        <v>164.26245</v>
      </c>
      <c r="I181" s="6">
        <v>6.5326149999999998</v>
      </c>
      <c r="J181" s="10">
        <v>0.885405</v>
      </c>
      <c r="K181" s="16">
        <f t="shared" ref="K181:M200" si="57">K$2*B181</f>
        <v>4163.2934903048945</v>
      </c>
      <c r="L181" s="16">
        <f t="shared" si="57"/>
        <v>6267.4594123912402</v>
      </c>
      <c r="M181" s="16">
        <f t="shared" si="57"/>
        <v>3046.8029672075345</v>
      </c>
      <c r="N181" s="16">
        <f t="shared" si="55"/>
        <v>3406.9982077569698</v>
      </c>
      <c r="O181" s="16">
        <f t="shared" si="55"/>
        <v>3135.071811915499</v>
      </c>
      <c r="P181" s="16">
        <f t="shared" si="55"/>
        <v>8037.4729906521179</v>
      </c>
      <c r="Q181" s="16">
        <f t="shared" si="55"/>
        <v>4479.0118020004493</v>
      </c>
      <c r="R181" s="16">
        <f t="shared" si="55"/>
        <v>6017.075594007184</v>
      </c>
      <c r="S181" s="16">
        <f t="shared" si="55"/>
        <v>4737.8456704955906</v>
      </c>
      <c r="T181" s="16">
        <f t="shared" si="41"/>
        <v>43291.031946731477</v>
      </c>
      <c r="U181" s="16">
        <f t="shared" si="42"/>
        <v>3.4758895163454957</v>
      </c>
      <c r="V181" s="16">
        <f t="shared" si="50"/>
        <v>50958.9777686542</v>
      </c>
      <c r="W181" s="16">
        <f t="shared" si="48"/>
        <v>-0.15047291287384137</v>
      </c>
      <c r="X181" s="17">
        <f t="shared" si="49"/>
        <v>2.2642097508738659E-2</v>
      </c>
      <c r="Y181" s="16">
        <f t="shared" si="56"/>
        <v>2.4170321760711568E-5</v>
      </c>
      <c r="Z181" s="16">
        <f t="shared" si="56"/>
        <v>0.92262890644550588</v>
      </c>
      <c r="AA181" s="16">
        <f t="shared" si="56"/>
        <v>3.6640360376110527E-6</v>
      </c>
      <c r="AB181" s="16">
        <f t="shared" si="54"/>
        <v>6.3812728470158874E-5</v>
      </c>
      <c r="AC181" s="16">
        <f t="shared" si="54"/>
        <v>6.7538344945376847E-4</v>
      </c>
      <c r="AD181" s="16">
        <f t="shared" si="54"/>
        <v>7.3604018049657327E-2</v>
      </c>
      <c r="AE181" s="16">
        <f t="shared" si="54"/>
        <v>2.8704181479520204E-3</v>
      </c>
      <c r="AF181" s="16">
        <f t="shared" si="54"/>
        <v>1.1415473621380654E-4</v>
      </c>
      <c r="AG181" s="16">
        <f t="shared" si="54"/>
        <v>1.5472084948735749E-5</v>
      </c>
      <c r="AH181" s="16">
        <f t="shared" si="39"/>
        <v>57225.965532999995</v>
      </c>
      <c r="AI181" s="16">
        <f t="shared" si="40"/>
        <v>49023.788715704824</v>
      </c>
      <c r="AJ181" s="16">
        <f t="shared" si="43"/>
        <v>2.2889549223140668</v>
      </c>
      <c r="AK181" s="16">
        <f t="shared" si="51"/>
        <v>63393.978254653608</v>
      </c>
      <c r="AL181" s="16">
        <f t="shared" si="52"/>
        <v>-0.22668067117074958</v>
      </c>
      <c r="AM181" s="16">
        <f t="shared" si="53"/>
        <v>5.1384126682421503E-2</v>
      </c>
      <c r="AN181" s="16">
        <v>1.44</v>
      </c>
      <c r="AO181" s="16">
        <f t="shared" si="44"/>
        <v>2.0358895163454958</v>
      </c>
      <c r="AP181" s="16">
        <f t="shared" si="45"/>
        <v>0.84895492231406688</v>
      </c>
    </row>
    <row r="182" spans="1:42" x14ac:dyDescent="0.3">
      <c r="A182" s="2">
        <v>44545</v>
      </c>
      <c r="B182" s="4">
        <v>1.4492449999999999</v>
      </c>
      <c r="C182" s="6">
        <v>53915.437999999995</v>
      </c>
      <c r="D182" s="6">
        <v>0.199987</v>
      </c>
      <c r="E182" s="6">
        <v>3.7134149999999999</v>
      </c>
      <c r="F182" s="6">
        <v>39.865249999999996</v>
      </c>
      <c r="G182" s="6">
        <v>4437.5969999999998</v>
      </c>
      <c r="H182" s="6">
        <v>169.32819999999998</v>
      </c>
      <c r="I182" s="6">
        <v>6.682385</v>
      </c>
      <c r="J182" s="10">
        <v>0.91183499999999995</v>
      </c>
      <c r="K182" s="16">
        <f t="shared" si="57"/>
        <v>4362.1769372939816</v>
      </c>
      <c r="L182" s="16">
        <f t="shared" si="57"/>
        <v>6400.0664294930602</v>
      </c>
      <c r="M182" s="16">
        <f t="shared" si="57"/>
        <v>2905.984342672733</v>
      </c>
      <c r="N182" s="16">
        <f t="shared" si="55"/>
        <v>3464.5349688047354</v>
      </c>
      <c r="O182" s="16">
        <f t="shared" si="55"/>
        <v>3233.6904374099913</v>
      </c>
      <c r="P182" s="16">
        <f t="shared" si="55"/>
        <v>8467.8417598650321</v>
      </c>
      <c r="Q182" s="16">
        <f t="shared" si="55"/>
        <v>4617.1416913085877</v>
      </c>
      <c r="R182" s="16">
        <f t="shared" si="55"/>
        <v>6155.0260796418734</v>
      </c>
      <c r="S182" s="16">
        <f t="shared" si="55"/>
        <v>4879.2738994656083</v>
      </c>
      <c r="T182" s="16">
        <f t="shared" si="41"/>
        <v>44485.736545955602</v>
      </c>
      <c r="U182" s="16">
        <f t="shared" si="42"/>
        <v>2.722311157213654</v>
      </c>
      <c r="V182" s="16">
        <f t="shared" si="50"/>
        <v>50541.349302673647</v>
      </c>
      <c r="W182" s="16">
        <f t="shared" si="48"/>
        <v>-0.11981501958828197</v>
      </c>
      <c r="X182" s="17">
        <f t="shared" si="49"/>
        <v>1.4355638918940393E-2</v>
      </c>
      <c r="Y182" s="16">
        <f t="shared" si="56"/>
        <v>2.4741620400463203E-5</v>
      </c>
      <c r="Z182" s="16">
        <f t="shared" si="56"/>
        <v>0.92044844089212585</v>
      </c>
      <c r="AA182" s="16">
        <f t="shared" si="56"/>
        <v>3.4141932102766854E-6</v>
      </c>
      <c r="AB182" s="16">
        <f t="shared" si="54"/>
        <v>6.3395702120335801E-5</v>
      </c>
      <c r="AC182" s="16">
        <f t="shared" si="54"/>
        <v>6.8058256724678416E-4</v>
      </c>
      <c r="AD182" s="16">
        <f t="shared" si="54"/>
        <v>7.5758992071205566E-2</v>
      </c>
      <c r="AE182" s="16">
        <f t="shared" si="54"/>
        <v>2.8907838546924176E-3</v>
      </c>
      <c r="AF182" s="16">
        <f t="shared" si="54"/>
        <v>1.1408218281915708E-4</v>
      </c>
      <c r="AG182" s="16">
        <f t="shared" si="54"/>
        <v>1.5566916179014842E-5</v>
      </c>
      <c r="AH182" s="16">
        <f t="shared" si="39"/>
        <v>58575.185317000003</v>
      </c>
      <c r="AI182" s="16">
        <f t="shared" si="40"/>
        <v>49963.08639436472</v>
      </c>
      <c r="AJ182" s="16">
        <f t="shared" si="43"/>
        <v>1.8978796363002797</v>
      </c>
      <c r="AK182" s="16">
        <f t="shared" si="51"/>
        <v>63083.088387708216</v>
      </c>
      <c r="AL182" s="16">
        <f t="shared" si="52"/>
        <v>-0.20797970309741426</v>
      </c>
      <c r="AM182" s="16">
        <f t="shared" si="53"/>
        <v>4.3255556900488587E-2</v>
      </c>
      <c r="AN182" s="16">
        <v>1.47</v>
      </c>
      <c r="AO182" s="16">
        <f t="shared" si="44"/>
        <v>1.252311157213654</v>
      </c>
      <c r="AP182" s="16">
        <f t="shared" si="45"/>
        <v>0.4278796363002797</v>
      </c>
    </row>
    <row r="183" spans="1:42" x14ac:dyDescent="0.3">
      <c r="A183" s="2">
        <v>44546</v>
      </c>
      <c r="B183" s="4">
        <v>1.37436</v>
      </c>
      <c r="C183" s="6">
        <v>52698.776999999995</v>
      </c>
      <c r="D183" s="6">
        <v>0.19205799999999998</v>
      </c>
      <c r="E183" s="6">
        <v>3.5460249999999998</v>
      </c>
      <c r="F183" s="6">
        <v>38.860909999999997</v>
      </c>
      <c r="G183" s="6">
        <v>4374.165</v>
      </c>
      <c r="H183" s="6">
        <v>164.3065</v>
      </c>
      <c r="I183" s="6">
        <v>6.7440549999999995</v>
      </c>
      <c r="J183" s="10">
        <v>0.885405</v>
      </c>
      <c r="K183" s="16">
        <f t="shared" si="57"/>
        <v>4136.7756973730156</v>
      </c>
      <c r="L183" s="16">
        <f t="shared" si="57"/>
        <v>6255.6419100785379</v>
      </c>
      <c r="M183" s="16">
        <f t="shared" si="57"/>
        <v>2790.7691044169856</v>
      </c>
      <c r="N183" s="16">
        <f t="shared" si="55"/>
        <v>3308.3637602465146</v>
      </c>
      <c r="O183" s="16">
        <f t="shared" si="55"/>
        <v>3152.2228772188887</v>
      </c>
      <c r="P183" s="16">
        <f t="shared" si="55"/>
        <v>8346.8005435238993</v>
      </c>
      <c r="Q183" s="16">
        <f t="shared" si="55"/>
        <v>4480.2129314726935</v>
      </c>
      <c r="R183" s="16">
        <f t="shared" si="55"/>
        <v>6211.8292207855684</v>
      </c>
      <c r="S183" s="16">
        <f t="shared" si="55"/>
        <v>4737.8456704955906</v>
      </c>
      <c r="T183" s="16">
        <f t="shared" si="41"/>
        <v>43420.461715611695</v>
      </c>
      <c r="U183" s="16">
        <f t="shared" si="42"/>
        <v>-2.4237812633394182</v>
      </c>
      <c r="V183" s="16">
        <f t="shared" si="50"/>
        <v>50081.937200282555</v>
      </c>
      <c r="W183" s="16">
        <f t="shared" si="48"/>
        <v>-0.13301153783311076</v>
      </c>
      <c r="X183" s="17">
        <f t="shared" si="49"/>
        <v>1.7692069196729054E-2</v>
      </c>
      <c r="Y183" s="16">
        <f t="shared" si="56"/>
        <v>2.3990007977138995E-5</v>
      </c>
      <c r="Z183" s="16">
        <f t="shared" si="56"/>
        <v>0.9198784020311046</v>
      </c>
      <c r="AA183" s="16">
        <f t="shared" si="56"/>
        <v>3.3524498327027568E-6</v>
      </c>
      <c r="AB183" s="16">
        <f t="shared" si="54"/>
        <v>6.1897296223066957E-5</v>
      </c>
      <c r="AC183" s="16">
        <f t="shared" si="54"/>
        <v>6.7833285376384686E-4</v>
      </c>
      <c r="AD183" s="16">
        <f t="shared" si="54"/>
        <v>7.6352813850317378E-2</v>
      </c>
      <c r="AE183" s="16">
        <f t="shared" si="54"/>
        <v>2.8680362100874505E-3</v>
      </c>
      <c r="AF183" s="16">
        <f t="shared" si="54"/>
        <v>1.1772019940064039E-4</v>
      </c>
      <c r="AG183" s="16">
        <f t="shared" si="54"/>
        <v>1.5455101292964546E-5</v>
      </c>
      <c r="AH183" s="16">
        <f t="shared" si="39"/>
        <v>57288.851313000006</v>
      </c>
      <c r="AI183" s="16">
        <f t="shared" si="40"/>
        <v>48810.94524007228</v>
      </c>
      <c r="AJ183" s="16">
        <f t="shared" si="43"/>
        <v>-2.3329885241605912</v>
      </c>
      <c r="AK183" s="16">
        <f t="shared" si="51"/>
        <v>62709.266640952847</v>
      </c>
      <c r="AL183" s="16">
        <f t="shared" si="52"/>
        <v>-0.221631062606051</v>
      </c>
      <c r="AM183" s="16">
        <f t="shared" si="53"/>
        <v>4.91203279118873E-2</v>
      </c>
      <c r="AN183" s="16">
        <v>1.44</v>
      </c>
      <c r="AO183" s="16">
        <f t="shared" si="44"/>
        <v>-3.8637812633394182</v>
      </c>
      <c r="AP183" s="16">
        <f t="shared" si="45"/>
        <v>-3.7729885241605912</v>
      </c>
    </row>
    <row r="184" spans="1:42" x14ac:dyDescent="0.3">
      <c r="A184" s="2">
        <v>44547</v>
      </c>
      <c r="B184" s="4">
        <v>1.3523349999999998</v>
      </c>
      <c r="C184" s="6">
        <v>51173.765999999996</v>
      </c>
      <c r="D184" s="6">
        <v>0.18677199999999999</v>
      </c>
      <c r="E184" s="6">
        <v>3.4887599999999996</v>
      </c>
      <c r="F184" s="6">
        <v>38.023959999999995</v>
      </c>
      <c r="G184" s="6">
        <v>4292.232</v>
      </c>
      <c r="H184" s="6">
        <v>159.54909999999998</v>
      </c>
      <c r="I184" s="6">
        <v>6.5678549999999998</v>
      </c>
      <c r="J184" s="10">
        <v>0.88099999999999989</v>
      </c>
      <c r="K184" s="16">
        <f t="shared" si="57"/>
        <v>4070.4812150433195</v>
      </c>
      <c r="L184" s="16">
        <f t="shared" si="57"/>
        <v>6074.6145073945863</v>
      </c>
      <c r="M184" s="16">
        <f t="shared" si="57"/>
        <v>2713.9589455798209</v>
      </c>
      <c r="N184" s="16">
        <f t="shared" si="55"/>
        <v>3254.936767845018</v>
      </c>
      <c r="O184" s="16">
        <f t="shared" si="55"/>
        <v>3084.333243726303</v>
      </c>
      <c r="P184" s="16">
        <f t="shared" si="55"/>
        <v>8190.4556390832713</v>
      </c>
      <c r="Q184" s="16">
        <f t="shared" si="55"/>
        <v>4350.4909484702666</v>
      </c>
      <c r="R184" s="16">
        <f t="shared" si="55"/>
        <v>6049.5345318035816</v>
      </c>
      <c r="S184" s="16">
        <f t="shared" si="55"/>
        <v>4714.2742990005872</v>
      </c>
      <c r="T184" s="16">
        <f t="shared" si="41"/>
        <v>42503.080097946753</v>
      </c>
      <c r="U184" s="16">
        <f t="shared" si="42"/>
        <v>-2.1354251904643666</v>
      </c>
      <c r="V184" s="16">
        <f t="shared" si="50"/>
        <v>49592.978677551211</v>
      </c>
      <c r="W184" s="16">
        <f t="shared" si="48"/>
        <v>-0.14296174113078181</v>
      </c>
      <c r="X184" s="17">
        <f t="shared" si="49"/>
        <v>2.0438059427144672E-2</v>
      </c>
      <c r="Y184" s="16">
        <f t="shared" si="56"/>
        <v>2.4289349798949061E-5</v>
      </c>
      <c r="Z184" s="16">
        <f t="shared" si="56"/>
        <v>0.91913431428127368</v>
      </c>
      <c r="AA184" s="16">
        <f t="shared" si="56"/>
        <v>3.3546202979656034E-6</v>
      </c>
      <c r="AB184" s="16">
        <f t="shared" si="54"/>
        <v>6.2661775377093344E-5</v>
      </c>
      <c r="AC184" s="16">
        <f t="shared" si="54"/>
        <v>6.8295005688771425E-4</v>
      </c>
      <c r="AD184" s="16">
        <f t="shared" si="54"/>
        <v>7.7092972130605758E-2</v>
      </c>
      <c r="AE184" s="16">
        <f t="shared" si="54"/>
        <v>2.8656685658564659E-3</v>
      </c>
      <c r="AF184" s="16">
        <f t="shared" si="54"/>
        <v>1.1796553925157346E-4</v>
      </c>
      <c r="AG184" s="16">
        <f t="shared" si="54"/>
        <v>1.5823680650781147E-5</v>
      </c>
      <c r="AH184" s="16">
        <f t="shared" si="39"/>
        <v>55676.047781999994</v>
      </c>
      <c r="AI184" s="16">
        <f t="shared" si="40"/>
        <v>47366.949467667677</v>
      </c>
      <c r="AJ184" s="16">
        <f t="shared" si="43"/>
        <v>-3.0029858535168317</v>
      </c>
      <c r="AK184" s="16">
        <f t="shared" si="51"/>
        <v>62255.510585536533</v>
      </c>
      <c r="AL184" s="16">
        <f t="shared" si="52"/>
        <v>-0.23915250196868243</v>
      </c>
      <c r="AM184" s="16">
        <f t="shared" si="53"/>
        <v>5.7193919197880652E-2</v>
      </c>
      <c r="AN184" s="16">
        <v>1.41</v>
      </c>
      <c r="AO184" s="16">
        <f t="shared" si="44"/>
        <v>-3.5454251904643668</v>
      </c>
      <c r="AP184" s="16">
        <f t="shared" si="45"/>
        <v>-4.4129858535168314</v>
      </c>
    </row>
    <row r="185" spans="1:42" x14ac:dyDescent="0.3">
      <c r="A185" s="2">
        <v>44548</v>
      </c>
      <c r="B185" s="4">
        <v>1.3611449999999998</v>
      </c>
      <c r="C185" s="6">
        <v>51452.161999999997</v>
      </c>
      <c r="D185" s="6">
        <v>0.189415</v>
      </c>
      <c r="E185" s="6">
        <v>3.5548349999999997</v>
      </c>
      <c r="F185" s="6">
        <v>38.4116</v>
      </c>
      <c r="G185" s="6">
        <v>4345.973</v>
      </c>
      <c r="H185" s="6">
        <v>163.20524999999998</v>
      </c>
      <c r="I185" s="6">
        <v>6.6295249999999992</v>
      </c>
      <c r="J185" s="10">
        <v>0.90302499999999997</v>
      </c>
      <c r="K185" s="16">
        <f t="shared" si="57"/>
        <v>4096.9990079751979</v>
      </c>
      <c r="L185" s="16">
        <f t="shared" si="57"/>
        <v>6107.6616820035579</v>
      </c>
      <c r="M185" s="16">
        <f t="shared" si="57"/>
        <v>2752.3640249984037</v>
      </c>
      <c r="N185" s="16">
        <f t="shared" si="55"/>
        <v>3316.5832975390526</v>
      </c>
      <c r="O185" s="16">
        <f t="shared" si="55"/>
        <v>3115.7768634491854</v>
      </c>
      <c r="P185" s="16">
        <f t="shared" si="55"/>
        <v>8293.0044473722864</v>
      </c>
      <c r="Q185" s="16">
        <f t="shared" si="55"/>
        <v>4450.1846946665755</v>
      </c>
      <c r="R185" s="16">
        <f t="shared" si="55"/>
        <v>6106.3376729472766</v>
      </c>
      <c r="S185" s="16">
        <f t="shared" si="55"/>
        <v>4832.1311564756024</v>
      </c>
      <c r="T185" s="16">
        <f t="shared" si="41"/>
        <v>43071.042847427132</v>
      </c>
      <c r="U185" s="16">
        <f t="shared" si="42"/>
        <v>1.3274365425170758</v>
      </c>
      <c r="V185" s="16">
        <f t="shared" si="50"/>
        <v>49172.208623994818</v>
      </c>
      <c r="W185" s="16">
        <f t="shared" si="48"/>
        <v>-0.12407752157771634</v>
      </c>
      <c r="X185" s="17">
        <f t="shared" si="49"/>
        <v>1.5395231360868665E-2</v>
      </c>
      <c r="Y185" s="16">
        <f t="shared" si="56"/>
        <v>2.4300784254727584E-5</v>
      </c>
      <c r="Z185" s="16">
        <f t="shared" si="56"/>
        <v>0.9185853734916507</v>
      </c>
      <c r="AA185" s="16">
        <f t="shared" si="56"/>
        <v>3.381662533829405E-6</v>
      </c>
      <c r="AB185" s="16">
        <f t="shared" si="54"/>
        <v>6.3465154995356505E-5</v>
      </c>
      <c r="AC185" s="16">
        <f t="shared" si="54"/>
        <v>6.8576970453470729E-4</v>
      </c>
      <c r="AD185" s="16">
        <f t="shared" si="54"/>
        <v>7.7589494322699792E-2</v>
      </c>
      <c r="AE185" s="16">
        <f t="shared" si="54"/>
        <v>2.9137348111251031E-3</v>
      </c>
      <c r="AF185" s="16">
        <f t="shared" si="54"/>
        <v>1.1835818868402917E-4</v>
      </c>
      <c r="AG185" s="16">
        <f t="shared" si="54"/>
        <v>1.612187952174484E-5</v>
      </c>
      <c r="AH185" s="16">
        <f t="shared" si="39"/>
        <v>56012.389794999996</v>
      </c>
      <c r="AI185" s="16">
        <f t="shared" si="40"/>
        <v>47600.908232005509</v>
      </c>
      <c r="AJ185" s="16">
        <f t="shared" si="43"/>
        <v>0.49271246780561906</v>
      </c>
      <c r="AK185" s="16">
        <f t="shared" si="51"/>
        <v>61852.728599050308</v>
      </c>
      <c r="AL185" s="16">
        <f t="shared" si="52"/>
        <v>-0.23041538651317675</v>
      </c>
      <c r="AM185" s="16">
        <f t="shared" si="53"/>
        <v>5.3091250342016637E-2</v>
      </c>
      <c r="AN185" s="16">
        <f>AN184</f>
        <v>1.41</v>
      </c>
      <c r="AO185" s="16">
        <f t="shared" si="44"/>
        <v>-8.2563457482924152E-2</v>
      </c>
      <c r="AP185" s="16">
        <f t="shared" si="45"/>
        <v>-0.91728753219438086</v>
      </c>
    </row>
    <row r="186" spans="1:42" x14ac:dyDescent="0.3">
      <c r="A186" s="2">
        <v>44549</v>
      </c>
      <c r="B186" s="4">
        <v>1.3655499999999998</v>
      </c>
      <c r="C186" s="6">
        <v>51387.848999999995</v>
      </c>
      <c r="D186" s="6">
        <v>0.185891</v>
      </c>
      <c r="E186" s="6">
        <v>3.5063799999999996</v>
      </c>
      <c r="F186" s="6">
        <v>38.314689999999999</v>
      </c>
      <c r="G186" s="6">
        <v>4316.0189999999993</v>
      </c>
      <c r="H186" s="6">
        <v>168.40314999999998</v>
      </c>
      <c r="I186" s="6">
        <v>6.5105899999999997</v>
      </c>
      <c r="J186" s="10">
        <v>0.91623999999999994</v>
      </c>
      <c r="K186" s="16">
        <f t="shared" si="57"/>
        <v>4110.2579044411368</v>
      </c>
      <c r="L186" s="16">
        <f t="shared" si="57"/>
        <v>6100.0273663502194</v>
      </c>
      <c r="M186" s="16">
        <f t="shared" si="57"/>
        <v>2701.1572524402936</v>
      </c>
      <c r="N186" s="16">
        <f t="shared" si="55"/>
        <v>3271.3758424300941</v>
      </c>
      <c r="O186" s="16">
        <f t="shared" si="55"/>
        <v>3107.9159585184648</v>
      </c>
      <c r="P186" s="16">
        <f t="shared" si="55"/>
        <v>8235.8460952111946</v>
      </c>
      <c r="Q186" s="16">
        <f t="shared" si="55"/>
        <v>4591.9179723914494</v>
      </c>
      <c r="R186" s="16">
        <f t="shared" si="55"/>
        <v>5996.7887578844357</v>
      </c>
      <c r="S186" s="16">
        <f t="shared" si="55"/>
        <v>4902.8452709606108</v>
      </c>
      <c r="T186" s="16">
        <f t="shared" si="41"/>
        <v>43018.132420627902</v>
      </c>
      <c r="U186" s="16">
        <f t="shared" si="42"/>
        <v>-0.12292006119584394</v>
      </c>
      <c r="V186" s="16">
        <f t="shared" si="50"/>
        <v>48775.17144958405</v>
      </c>
      <c r="W186" s="16">
        <f t="shared" si="48"/>
        <v>-0.11803216386244487</v>
      </c>
      <c r="X186" s="17">
        <f t="shared" si="49"/>
        <v>1.3931591706051037E-2</v>
      </c>
      <c r="Y186" s="16">
        <f t="shared" si="56"/>
        <v>2.4418365944691205E-5</v>
      </c>
      <c r="Z186" s="16">
        <f t="shared" si="56"/>
        <v>0.91890249495993115</v>
      </c>
      <c r="AA186" s="16">
        <f t="shared" si="56"/>
        <v>3.3240485253740934E-6</v>
      </c>
      <c r="AB186" s="16">
        <f t="shared" si="54"/>
        <v>6.2700062232174837E-5</v>
      </c>
      <c r="AC186" s="16">
        <f t="shared" si="54"/>
        <v>6.8513208705459397E-4</v>
      </c>
      <c r="AD186" s="16">
        <f t="shared" si="54"/>
        <v>7.7177790169704649E-2</v>
      </c>
      <c r="AE186" s="16">
        <f t="shared" si="54"/>
        <v>3.0113359034372412E-3</v>
      </c>
      <c r="AF186" s="16">
        <f t="shared" si="54"/>
        <v>1.1642046731049549E-4</v>
      </c>
      <c r="AG186" s="16">
        <f t="shared" si="54"/>
        <v>1.6383935859663777E-5</v>
      </c>
      <c r="AH186" s="16">
        <f t="shared" si="39"/>
        <v>55923.070490999991</v>
      </c>
      <c r="AI186" s="16">
        <f t="shared" si="40"/>
        <v>47554.057861340225</v>
      </c>
      <c r="AJ186" s="16">
        <f t="shared" si="43"/>
        <v>-9.8471737996527017E-2</v>
      </c>
      <c r="AK186" s="16">
        <f t="shared" si="51"/>
        <v>61470.170011434158</v>
      </c>
      <c r="AL186" s="16">
        <f t="shared" si="52"/>
        <v>-0.22638805370971607</v>
      </c>
      <c r="AM186" s="16">
        <f t="shared" si="53"/>
        <v>5.1251550862473287E-2</v>
      </c>
      <c r="AN186" s="16">
        <f>AN187</f>
        <v>1.43</v>
      </c>
      <c r="AO186" s="16">
        <f t="shared" si="44"/>
        <v>-1.5529200611958438</v>
      </c>
      <c r="AP186" s="16">
        <f t="shared" si="45"/>
        <v>-1.5284717379965269</v>
      </c>
    </row>
    <row r="187" spans="1:42" x14ac:dyDescent="0.3">
      <c r="A187" s="2">
        <v>44550</v>
      </c>
      <c r="B187" s="4">
        <v>1.3479299999999999</v>
      </c>
      <c r="C187" s="6">
        <v>51107.690999999999</v>
      </c>
      <c r="D187" s="6">
        <v>0.182367</v>
      </c>
      <c r="E187" s="6">
        <v>3.4711399999999997</v>
      </c>
      <c r="F187" s="6">
        <v>37.60989</v>
      </c>
      <c r="G187" s="6">
        <v>4286.9459999999999</v>
      </c>
      <c r="H187" s="6">
        <v>166.28874999999999</v>
      </c>
      <c r="I187" s="6">
        <v>6.3784399999999994</v>
      </c>
      <c r="J187" s="10">
        <v>0.96028999999999998</v>
      </c>
      <c r="K187" s="16">
        <f t="shared" si="57"/>
        <v>4057.2223185773805</v>
      </c>
      <c r="L187" s="16">
        <f t="shared" si="57"/>
        <v>6066.7710324082809</v>
      </c>
      <c r="M187" s="16">
        <f t="shared" si="57"/>
        <v>2649.950479882184</v>
      </c>
      <c r="N187" s="16">
        <f t="shared" si="55"/>
        <v>3238.4976932599425</v>
      </c>
      <c r="O187" s="16">
        <f t="shared" si="55"/>
        <v>3050.745740840498</v>
      </c>
      <c r="P187" s="16">
        <f t="shared" si="55"/>
        <v>8180.3688710548431</v>
      </c>
      <c r="Q187" s="16">
        <f t="shared" si="55"/>
        <v>4534.2637577237047</v>
      </c>
      <c r="R187" s="16">
        <f t="shared" si="55"/>
        <v>5875.0677411479446</v>
      </c>
      <c r="S187" s="16">
        <f t="shared" si="55"/>
        <v>5138.5589859106403</v>
      </c>
      <c r="T187" s="16">
        <f t="shared" si="41"/>
        <v>42791.446620805422</v>
      </c>
      <c r="U187" s="16">
        <f t="shared" si="42"/>
        <v>-0.52834737026831269</v>
      </c>
      <c r="V187" s="16">
        <f t="shared" si="50"/>
        <v>48389.124686437041</v>
      </c>
      <c r="W187" s="16">
        <f t="shared" si="48"/>
        <v>-0.11568049849846919</v>
      </c>
      <c r="X187" s="17">
        <f t="shared" si="49"/>
        <v>1.3381977732854333E-2</v>
      </c>
      <c r="Y187" s="16">
        <f t="shared" si="56"/>
        <v>2.4238604057919357E-5</v>
      </c>
      <c r="Z187" s="16">
        <f t="shared" si="56"/>
        <v>0.91902330719213066</v>
      </c>
      <c r="AA187" s="16">
        <f t="shared" si="56"/>
        <v>3.2793405490126192E-6</v>
      </c>
      <c r="AB187" s="16">
        <f t="shared" si="54"/>
        <v>6.2418366005360959E-5</v>
      </c>
      <c r="AC187" s="16">
        <f t="shared" si="54"/>
        <v>6.7630457989057346E-4</v>
      </c>
      <c r="AD187" s="16">
        <f t="shared" si="54"/>
        <v>7.7088266239108236E-2</v>
      </c>
      <c r="AE187" s="16">
        <f t="shared" si="54"/>
        <v>2.9902199450537771E-3</v>
      </c>
      <c r="AF187" s="16">
        <f t="shared" si="54"/>
        <v>1.1469770809106937E-4</v>
      </c>
      <c r="AG187" s="16">
        <f t="shared" si="54"/>
        <v>1.7268025113158235E-5</v>
      </c>
      <c r="AH187" s="16">
        <f t="shared" si="39"/>
        <v>55610.875807000011</v>
      </c>
      <c r="AI187" s="16">
        <f t="shared" si="40"/>
        <v>47300.156114159538</v>
      </c>
      <c r="AJ187" s="16">
        <f t="shared" si="43"/>
        <v>-0.53535281764829323</v>
      </c>
      <c r="AK187" s="16">
        <f t="shared" si="51"/>
        <v>61092.151030502922</v>
      </c>
      <c r="AL187" s="16">
        <f t="shared" si="52"/>
        <v>-0.2257572320453593</v>
      </c>
      <c r="AM187" s="16">
        <f t="shared" si="53"/>
        <v>5.0966327820782205E-2</v>
      </c>
      <c r="AN187" s="16">
        <v>1.43</v>
      </c>
      <c r="AO187" s="16">
        <f t="shared" si="44"/>
        <v>-1.9583473702683127</v>
      </c>
      <c r="AP187" s="16">
        <f t="shared" si="45"/>
        <v>-1.9653528176482933</v>
      </c>
    </row>
    <row r="188" spans="1:42" x14ac:dyDescent="0.3">
      <c r="A188" s="2">
        <v>44551</v>
      </c>
      <c r="B188" s="4">
        <v>1.38317</v>
      </c>
      <c r="C188" s="6">
        <v>52880.262999999999</v>
      </c>
      <c r="D188" s="6">
        <v>0.18500999999999998</v>
      </c>
      <c r="E188" s="6">
        <v>3.5856699999999999</v>
      </c>
      <c r="F188" s="6">
        <v>38.297069999999998</v>
      </c>
      <c r="G188" s="6">
        <v>4348.616</v>
      </c>
      <c r="H188" s="6">
        <v>167.65429999999998</v>
      </c>
      <c r="I188" s="6">
        <v>6.6295249999999992</v>
      </c>
      <c r="J188" s="10">
        <v>1.02196</v>
      </c>
      <c r="K188" s="16">
        <f t="shared" si="57"/>
        <v>4163.2934903048945</v>
      </c>
      <c r="L188" s="16">
        <f t="shared" si="57"/>
        <v>6277.1853213742606</v>
      </c>
      <c r="M188" s="16">
        <f t="shared" si="57"/>
        <v>2688.3555593007659</v>
      </c>
      <c r="N188" s="16">
        <f t="shared" si="55"/>
        <v>3345.3516780629357</v>
      </c>
      <c r="O188" s="16">
        <f t="shared" si="55"/>
        <v>3106.4867030765154</v>
      </c>
      <c r="P188" s="16">
        <f t="shared" si="55"/>
        <v>8298.0478313865005</v>
      </c>
      <c r="Q188" s="16">
        <f t="shared" si="55"/>
        <v>4571.4987713632891</v>
      </c>
      <c r="R188" s="16">
        <f t="shared" si="55"/>
        <v>6106.3376729472766</v>
      </c>
      <c r="S188" s="16">
        <f t="shared" si="55"/>
        <v>5468.5581868406816</v>
      </c>
      <c r="T188" s="16">
        <f t="shared" si="41"/>
        <v>44025.115214657118</v>
      </c>
      <c r="U188" s="16">
        <f t="shared" si="42"/>
        <v>2.842203409910006</v>
      </c>
      <c r="V188" s="16">
        <f t="shared" si="50"/>
        <v>48107.57568825769</v>
      </c>
      <c r="W188" s="16">
        <f t="shared" si="48"/>
        <v>-8.4861072610587535E-2</v>
      </c>
      <c r="X188" s="17">
        <f t="shared" si="49"/>
        <v>7.2014016446194096E-3</v>
      </c>
      <c r="Y188" s="16">
        <f t="shared" si="56"/>
        <v>2.4077057010713753E-5</v>
      </c>
      <c r="Z188" s="16">
        <f t="shared" si="56"/>
        <v>0.92049502735928124</v>
      </c>
      <c r="AA188" s="16">
        <f t="shared" si="56"/>
        <v>3.2204980714967435E-6</v>
      </c>
      <c r="AB188" s="16">
        <f t="shared" si="54"/>
        <v>6.2416319766627368E-5</v>
      </c>
      <c r="AC188" s="16">
        <f t="shared" si="54"/>
        <v>6.6664310079982603E-4</v>
      </c>
      <c r="AD188" s="16">
        <f t="shared" si="54"/>
        <v>7.5697040385275846E-2</v>
      </c>
      <c r="AE188" s="16">
        <f t="shared" si="54"/>
        <v>2.9183846809801442E-3</v>
      </c>
      <c r="AF188" s="16">
        <f t="shared" si="54"/>
        <v>1.1540118089529999E-4</v>
      </c>
      <c r="AG188" s="16">
        <f t="shared" si="54"/>
        <v>1.7789417918743918E-5</v>
      </c>
      <c r="AH188" s="16">
        <f t="shared" si="39"/>
        <v>57447.635705000001</v>
      </c>
      <c r="AI188" s="16">
        <f t="shared" si="40"/>
        <v>49005.712349079244</v>
      </c>
      <c r="AJ188" s="16">
        <f t="shared" si="43"/>
        <v>3.5423273865299718</v>
      </c>
      <c r="AK188" s="16">
        <f t="shared" si="51"/>
        <v>60857.021009502736</v>
      </c>
      <c r="AL188" s="16">
        <f t="shared" si="52"/>
        <v>-0.19474020357606606</v>
      </c>
      <c r="AM188" s="16">
        <f t="shared" si="53"/>
        <v>3.7923746888847649E-2</v>
      </c>
      <c r="AN188" s="16">
        <v>1.48</v>
      </c>
      <c r="AO188" s="16">
        <f t="shared" si="44"/>
        <v>1.362203409910006</v>
      </c>
      <c r="AP188" s="16">
        <f t="shared" si="45"/>
        <v>2.0623273865299718</v>
      </c>
    </row>
    <row r="189" spans="1:42" x14ac:dyDescent="0.3">
      <c r="A189" s="2">
        <v>44552</v>
      </c>
      <c r="B189" s="4">
        <v>1.4360299999999999</v>
      </c>
      <c r="C189" s="6">
        <v>52642.392999999996</v>
      </c>
      <c r="D189" s="6">
        <v>0.18765299999999999</v>
      </c>
      <c r="E189" s="6">
        <v>3.6253149999999996</v>
      </c>
      <c r="F189" s="6">
        <v>38.702329999999996</v>
      </c>
      <c r="G189" s="6">
        <v>4310.7330000000002</v>
      </c>
      <c r="H189" s="6">
        <v>168.18289999999999</v>
      </c>
      <c r="I189" s="6">
        <v>7.0876449999999993</v>
      </c>
      <c r="J189" s="10">
        <v>1.03077</v>
      </c>
      <c r="K189" s="16">
        <f t="shared" si="57"/>
        <v>4322.4002478961638</v>
      </c>
      <c r="L189" s="16">
        <f t="shared" si="57"/>
        <v>6248.9488114235573</v>
      </c>
      <c r="M189" s="16">
        <f t="shared" si="57"/>
        <v>2726.7606387193482</v>
      </c>
      <c r="N189" s="16">
        <f t="shared" si="55"/>
        <v>3382.3395958793558</v>
      </c>
      <c r="O189" s="16">
        <f t="shared" si="55"/>
        <v>3139.3595782413463</v>
      </c>
      <c r="P189" s="16">
        <f t="shared" si="55"/>
        <v>8225.7593271827682</v>
      </c>
      <c r="Q189" s="16">
        <f t="shared" si="55"/>
        <v>4585.9123250302255</v>
      </c>
      <c r="R189" s="16">
        <f t="shared" si="55"/>
        <v>6528.3038643004438</v>
      </c>
      <c r="S189" s="16">
        <f t="shared" si="55"/>
        <v>5515.7009298306875</v>
      </c>
      <c r="T189" s="16">
        <f t="shared" si="41"/>
        <v>44675.485318503896</v>
      </c>
      <c r="U189" s="16">
        <f t="shared" si="42"/>
        <v>1.4664652892556216</v>
      </c>
      <c r="V189" s="16">
        <f t="shared" si="50"/>
        <v>47886.150503112287</v>
      </c>
      <c r="W189" s="16">
        <f t="shared" si="48"/>
        <v>-6.704788651574152E-2</v>
      </c>
      <c r="X189" s="17">
        <f t="shared" si="49"/>
        <v>4.4954190862277537E-3</v>
      </c>
      <c r="Y189" s="16">
        <f t="shared" si="56"/>
        <v>2.5117109292539947E-5</v>
      </c>
      <c r="Z189" s="16">
        <f t="shared" si="56"/>
        <v>0.9207500807099015</v>
      </c>
      <c r="AA189" s="16">
        <f t="shared" si="56"/>
        <v>3.2821744044852813E-6</v>
      </c>
      <c r="AB189" s="16">
        <f t="shared" si="54"/>
        <v>6.3409144011534891E-5</v>
      </c>
      <c r="AC189" s="16">
        <f t="shared" si="54"/>
        <v>6.7692920933820849E-4</v>
      </c>
      <c r="AD189" s="16">
        <f t="shared" si="54"/>
        <v>7.5397555686133724E-2</v>
      </c>
      <c r="AE189" s="16">
        <f t="shared" si="54"/>
        <v>2.9416295484330527E-3</v>
      </c>
      <c r="AF189" s="16">
        <f t="shared" si="54"/>
        <v>1.2396757316471401E-4</v>
      </c>
      <c r="AG189" s="16">
        <f t="shared" si="54"/>
        <v>1.8028845320412109E-5</v>
      </c>
      <c r="AH189" s="16">
        <f t="shared" si="39"/>
        <v>57173.378642999989</v>
      </c>
      <c r="AI189" s="16">
        <f t="shared" si="40"/>
        <v>48796.028429238431</v>
      </c>
      <c r="AJ189" s="16">
        <f t="shared" si="43"/>
        <v>-0.42879449680749188</v>
      </c>
      <c r="AK189" s="16">
        <f t="shared" si="51"/>
        <v>60619.366663276749</v>
      </c>
      <c r="AL189" s="16">
        <f t="shared" si="52"/>
        <v>-0.19504225934450259</v>
      </c>
      <c r="AM189" s="16">
        <f t="shared" si="53"/>
        <v>3.8041482930208211E-2</v>
      </c>
      <c r="AN189" s="16">
        <v>1.46</v>
      </c>
      <c r="AO189" s="16">
        <f t="shared" si="44"/>
        <v>6.4652892556216202E-3</v>
      </c>
      <c r="AP189" s="16">
        <f t="shared" si="45"/>
        <v>-1.8887944968074919</v>
      </c>
    </row>
    <row r="190" spans="1:42" x14ac:dyDescent="0.3">
      <c r="A190" s="2">
        <v>44553</v>
      </c>
      <c r="B190" s="4">
        <v>1.5725849999999999</v>
      </c>
      <c r="C190" s="6">
        <v>54172.689999999995</v>
      </c>
      <c r="D190" s="6">
        <v>0.196463</v>
      </c>
      <c r="E190" s="6">
        <v>3.7310349999999999</v>
      </c>
      <c r="F190" s="6">
        <v>40.023829999999997</v>
      </c>
      <c r="G190" s="6">
        <v>4379.451</v>
      </c>
      <c r="H190" s="6">
        <v>174.92255</v>
      </c>
      <c r="I190" s="6">
        <v>7.3563499999999999</v>
      </c>
      <c r="J190" s="10">
        <v>1.0616049999999999</v>
      </c>
      <c r="K190" s="16">
        <f t="shared" si="57"/>
        <v>4733.426038340278</v>
      </c>
      <c r="L190" s="16">
        <f t="shared" si="57"/>
        <v>6430.6036921064133</v>
      </c>
      <c r="M190" s="16">
        <f t="shared" si="57"/>
        <v>2854.7775701146234</v>
      </c>
      <c r="N190" s="16">
        <f t="shared" si="55"/>
        <v>3480.9740433898114</v>
      </c>
      <c r="O190" s="16">
        <f t="shared" si="55"/>
        <v>3246.5537363875337</v>
      </c>
      <c r="P190" s="16">
        <f t="shared" si="55"/>
        <v>8356.8873115523274</v>
      </c>
      <c r="Q190" s="16">
        <f t="shared" si="55"/>
        <v>4769.6851342836635</v>
      </c>
      <c r="R190" s="16">
        <f t="shared" si="55"/>
        <v>6775.803264997975</v>
      </c>
      <c r="S190" s="16">
        <f t="shared" si="55"/>
        <v>5680.7005302957077</v>
      </c>
      <c r="T190" s="16">
        <f t="shared" si="41"/>
        <v>46329.411321468331</v>
      </c>
      <c r="U190" s="16">
        <f t="shared" si="42"/>
        <v>3.6352068842278102</v>
      </c>
      <c r="V190" s="16">
        <f t="shared" si="50"/>
        <v>47785.715717199775</v>
      </c>
      <c r="W190" s="16">
        <f t="shared" si="48"/>
        <v>-3.047572635199159E-2</v>
      </c>
      <c r="X190" s="17">
        <f t="shared" si="49"/>
        <v>9.2876989668147459E-4</v>
      </c>
      <c r="Y190" s="16">
        <f t="shared" si="56"/>
        <v>2.6753285161033343E-5</v>
      </c>
      <c r="Z190" s="16">
        <f t="shared" si="56"/>
        <v>0.92160196333442024</v>
      </c>
      <c r="AA190" s="16">
        <f t="shared" si="56"/>
        <v>3.3422871657761546E-6</v>
      </c>
      <c r="AB190" s="16">
        <f t="shared" si="54"/>
        <v>6.3473480480098722E-5</v>
      </c>
      <c r="AC190" s="16">
        <f t="shared" si="54"/>
        <v>6.8089733605924073E-4</v>
      </c>
      <c r="AD190" s="16">
        <f t="shared" si="54"/>
        <v>7.4504526910642438E-2</v>
      </c>
      <c r="AE190" s="16">
        <f t="shared" si="54"/>
        <v>2.975834604326706E-3</v>
      </c>
      <c r="AF190" s="16">
        <f t="shared" si="54"/>
        <v>1.2514842078130444E-4</v>
      </c>
      <c r="AG190" s="16">
        <f t="shared" si="54"/>
        <v>1.8060340963050518E-5</v>
      </c>
      <c r="AH190" s="16">
        <f t="shared" si="39"/>
        <v>58781.005418000001</v>
      </c>
      <c r="AI190" s="16">
        <f t="shared" si="40"/>
        <v>50252.495400045591</v>
      </c>
      <c r="AJ190" s="16">
        <f t="shared" si="43"/>
        <v>2.941128050814481</v>
      </c>
      <c r="AK190" s="16">
        <f t="shared" si="51"/>
        <v>60500.762711968571</v>
      </c>
      <c r="AL190" s="16">
        <f t="shared" si="52"/>
        <v>-0.16939071265453015</v>
      </c>
      <c r="AM190" s="16">
        <f t="shared" si="53"/>
        <v>2.86932135336096E-2</v>
      </c>
      <c r="AN190" s="16">
        <v>1.5</v>
      </c>
      <c r="AO190" s="16">
        <f t="shared" si="44"/>
        <v>2.1352068842278102</v>
      </c>
      <c r="AP190" s="16">
        <f t="shared" si="45"/>
        <v>1.441128050814481</v>
      </c>
    </row>
    <row r="191" spans="1:42" x14ac:dyDescent="0.3">
      <c r="A191" s="2">
        <v>44554</v>
      </c>
      <c r="B191" s="4">
        <v>1.4932949999999998</v>
      </c>
      <c r="C191" s="6">
        <v>54568.258999999998</v>
      </c>
      <c r="D191" s="6">
        <v>0.199987</v>
      </c>
      <c r="E191" s="6">
        <v>3.6341249999999996</v>
      </c>
      <c r="F191" s="6">
        <v>40.182409999999997</v>
      </c>
      <c r="G191" s="6">
        <v>4349.4969999999994</v>
      </c>
      <c r="H191" s="6">
        <v>173.2927</v>
      </c>
      <c r="I191" s="6">
        <v>7.1757449999999992</v>
      </c>
      <c r="J191" s="10">
        <v>0.98231499999999994</v>
      </c>
      <c r="K191" s="16">
        <f t="shared" si="57"/>
        <v>4494.7659019533721</v>
      </c>
      <c r="L191" s="16">
        <f t="shared" si="57"/>
        <v>6477.5599623577682</v>
      </c>
      <c r="M191" s="16">
        <f t="shared" si="57"/>
        <v>2905.984342672733</v>
      </c>
      <c r="N191" s="16">
        <f t="shared" si="55"/>
        <v>3390.5591331718938</v>
      </c>
      <c r="O191" s="16">
        <f t="shared" si="55"/>
        <v>3259.4170353650761</v>
      </c>
      <c r="P191" s="16">
        <f t="shared" si="55"/>
        <v>8299.7289593912374</v>
      </c>
      <c r="Q191" s="16">
        <f t="shared" si="55"/>
        <v>4725.24334381061</v>
      </c>
      <c r="R191" s="16">
        <f t="shared" si="55"/>
        <v>6609.4512087914372</v>
      </c>
      <c r="S191" s="16">
        <f t="shared" si="55"/>
        <v>5256.4158433856546</v>
      </c>
      <c r="T191" s="16">
        <f t="shared" si="41"/>
        <v>45419.125730899781</v>
      </c>
      <c r="U191" s="16">
        <f t="shared" si="42"/>
        <v>-1.9843705198611905</v>
      </c>
      <c r="V191" s="16">
        <f t="shared" si="50"/>
        <v>47633.032492277198</v>
      </c>
      <c r="W191" s="16">
        <f t="shared" si="48"/>
        <v>-4.6478392106073872E-2</v>
      </c>
      <c r="X191" s="17">
        <f t="shared" si="49"/>
        <v>2.1602409327659499E-3</v>
      </c>
      <c r="Y191" s="16">
        <f t="shared" si="56"/>
        <v>2.5248155480733295E-5</v>
      </c>
      <c r="Z191" s="16">
        <f t="shared" si="56"/>
        <v>0.92262271523371076</v>
      </c>
      <c r="AA191" s="16">
        <f t="shared" si="56"/>
        <v>3.3813163977147249E-6</v>
      </c>
      <c r="AB191" s="16">
        <f t="shared" si="54"/>
        <v>6.1444626169926162E-5</v>
      </c>
      <c r="AC191" s="16">
        <f t="shared" si="54"/>
        <v>6.7939136960250485E-4</v>
      </c>
      <c r="AD191" s="16">
        <f t="shared" si="54"/>
        <v>7.3539907733557688E-2</v>
      </c>
      <c r="AE191" s="16">
        <f t="shared" si="54"/>
        <v>2.9299776891210856E-3</v>
      </c>
      <c r="AF191" s="16">
        <f t="shared" si="54"/>
        <v>1.213252073100724E-4</v>
      </c>
      <c r="AG191" s="16">
        <f t="shared" si="54"/>
        <v>1.6608668649567922E-5</v>
      </c>
      <c r="AH191" s="16">
        <f t="shared" si="39"/>
        <v>59144.716576999992</v>
      </c>
      <c r="AI191" s="16">
        <f t="shared" si="40"/>
        <v>50666.313084141322</v>
      </c>
      <c r="AJ191" s="16">
        <f t="shared" si="43"/>
        <v>0.82010481427595727</v>
      </c>
      <c r="AK191" s="16">
        <f t="shared" si="51"/>
        <v>60413.275864551244</v>
      </c>
      <c r="AL191" s="16">
        <f t="shared" si="52"/>
        <v>-0.16133809400210256</v>
      </c>
      <c r="AM191" s="16">
        <f t="shared" si="53"/>
        <v>2.6029980576231279E-2</v>
      </c>
      <c r="AN191" s="16">
        <f>AN190</f>
        <v>1.5</v>
      </c>
      <c r="AO191" s="16">
        <f t="shared" si="44"/>
        <v>-3.4843705198611907</v>
      </c>
      <c r="AP191" s="16">
        <f t="shared" si="45"/>
        <v>-0.67989518572404273</v>
      </c>
    </row>
    <row r="192" spans="1:42" x14ac:dyDescent="0.3">
      <c r="A192" s="2">
        <v>44555</v>
      </c>
      <c r="B192" s="4">
        <v>1.5505599999999999</v>
      </c>
      <c r="C192" s="6">
        <v>53896.936999999998</v>
      </c>
      <c r="D192" s="6">
        <v>0.203511</v>
      </c>
      <c r="E192" s="6">
        <v>3.6429349999999996</v>
      </c>
      <c r="F192" s="6">
        <v>40.640529999999998</v>
      </c>
      <c r="G192" s="6">
        <v>4364.4740000000002</v>
      </c>
      <c r="H192" s="6">
        <v>169.24009999999998</v>
      </c>
      <c r="I192" s="6">
        <v>7.2726549999999994</v>
      </c>
      <c r="J192" s="10">
        <v>0.98671999999999993</v>
      </c>
      <c r="K192" s="16">
        <f t="shared" si="57"/>
        <v>4667.1315560105822</v>
      </c>
      <c r="L192" s="16">
        <f t="shared" si="57"/>
        <v>6397.8702564968953</v>
      </c>
      <c r="M192" s="16">
        <f t="shared" si="57"/>
        <v>2957.1911152308426</v>
      </c>
      <c r="N192" s="16">
        <f t="shared" si="55"/>
        <v>3398.7786704644318</v>
      </c>
      <c r="O192" s="16">
        <f t="shared" si="55"/>
        <v>3296.5776768557548</v>
      </c>
      <c r="P192" s="16">
        <f t="shared" si="55"/>
        <v>8328.3081354717833</v>
      </c>
      <c r="Q192" s="16">
        <f t="shared" si="55"/>
        <v>4614.7394323640983</v>
      </c>
      <c r="R192" s="16">
        <f t="shared" si="55"/>
        <v>6698.7132877315307</v>
      </c>
      <c r="S192" s="16">
        <f t="shared" si="55"/>
        <v>5279.987214880658</v>
      </c>
      <c r="T192" s="16">
        <f t="shared" si="41"/>
        <v>45639.29734550658</v>
      </c>
      <c r="U192" s="16">
        <f t="shared" si="42"/>
        <v>0.48358413474380513</v>
      </c>
      <c r="V192" s="16">
        <f t="shared" si="50"/>
        <v>47504.404418291997</v>
      </c>
      <c r="W192" s="16">
        <f t="shared" si="48"/>
        <v>-3.9261771526752171E-2</v>
      </c>
      <c r="X192" s="17">
        <f t="shared" si="49"/>
        <v>1.5414867034188875E-3</v>
      </c>
      <c r="Y192" s="16">
        <f t="shared" si="56"/>
        <v>2.651212068630661E-5</v>
      </c>
      <c r="Z192" s="16">
        <f t="shared" si="56"/>
        <v>0.92155227683305652</v>
      </c>
      <c r="AA192" s="16">
        <f t="shared" si="56"/>
        <v>3.4797158400777426E-6</v>
      </c>
      <c r="AB192" s="16">
        <f t="shared" si="54"/>
        <v>6.2288419907885126E-5</v>
      </c>
      <c r="AC192" s="16">
        <f t="shared" si="54"/>
        <v>6.9488870867007039E-4</v>
      </c>
      <c r="AD192" s="16">
        <f t="shared" si="54"/>
        <v>7.4625594249978958E-2</v>
      </c>
      <c r="AE192" s="16">
        <f t="shared" si="54"/>
        <v>2.8937377180906247E-3</v>
      </c>
      <c r="AF192" s="16">
        <f t="shared" si="54"/>
        <v>1.2435088424173925E-4</v>
      </c>
      <c r="AG192" s="16">
        <f t="shared" si="54"/>
        <v>1.687134952764966E-5</v>
      </c>
      <c r="AH192" s="16">
        <f t="shared" si="39"/>
        <v>58484.948011000008</v>
      </c>
      <c r="AI192" s="16">
        <f t="shared" si="40"/>
        <v>49995.065639360415</v>
      </c>
      <c r="AJ192" s="16">
        <f t="shared" si="43"/>
        <v>-1.3336940205891246</v>
      </c>
      <c r="AK192" s="16">
        <f t="shared" si="51"/>
        <v>60288.867615935036</v>
      </c>
      <c r="AL192" s="16">
        <f t="shared" si="52"/>
        <v>-0.17074133888449169</v>
      </c>
      <c r="AM192" s="16">
        <f t="shared" si="53"/>
        <v>2.9152604804068834E-2</v>
      </c>
      <c r="AN192" s="16">
        <f>1.49</f>
        <v>1.49</v>
      </c>
      <c r="AO192" s="16">
        <f t="shared" si="44"/>
        <v>-1.0064158652561948</v>
      </c>
      <c r="AP192" s="16">
        <f t="shared" si="45"/>
        <v>-2.8236940205891248</v>
      </c>
    </row>
    <row r="193" spans="1:42" x14ac:dyDescent="0.3">
      <c r="A193" s="2">
        <v>44556</v>
      </c>
      <c r="B193" s="4">
        <v>1.5505599999999999</v>
      </c>
      <c r="C193" s="6">
        <v>54152.426999999996</v>
      </c>
      <c r="D193" s="6">
        <v>0.20262999999999998</v>
      </c>
      <c r="E193" s="6">
        <v>3.6209099999999999</v>
      </c>
      <c r="F193" s="6">
        <v>40.481949999999998</v>
      </c>
      <c r="G193" s="6">
        <v>4331.8769999999995</v>
      </c>
      <c r="H193" s="6">
        <v>166.42089999999999</v>
      </c>
      <c r="I193" s="6">
        <v>7.2770599999999996</v>
      </c>
      <c r="J193" s="10">
        <v>0.98671999999999993</v>
      </c>
      <c r="K193" s="16">
        <f t="shared" si="57"/>
        <v>4667.1315560105822</v>
      </c>
      <c r="L193" s="16">
        <f t="shared" si="57"/>
        <v>6428.1983597772796</v>
      </c>
      <c r="M193" s="16">
        <f t="shared" si="57"/>
        <v>2944.3894220913148</v>
      </c>
      <c r="N193" s="16">
        <f t="shared" si="55"/>
        <v>3378.2298272330872</v>
      </c>
      <c r="O193" s="16">
        <f t="shared" si="55"/>
        <v>3283.714377878212</v>
      </c>
      <c r="P193" s="16">
        <f t="shared" si="55"/>
        <v>8266.1063992964773</v>
      </c>
      <c r="Q193" s="16">
        <f t="shared" si="55"/>
        <v>4537.8671461404383</v>
      </c>
      <c r="R193" s="16">
        <f t="shared" si="55"/>
        <v>6702.7706549560808</v>
      </c>
      <c r="S193" s="16">
        <f t="shared" si="55"/>
        <v>5279.987214880658</v>
      </c>
      <c r="T193" s="16">
        <f t="shared" si="41"/>
        <v>45488.394958264136</v>
      </c>
      <c r="U193" s="16">
        <f t="shared" si="42"/>
        <v>-0.33118917281929461</v>
      </c>
      <c r="V193" s="16">
        <f t="shared" si="50"/>
        <v>47374.339291838587</v>
      </c>
      <c r="W193" s="16">
        <f t="shared" si="48"/>
        <v>-3.9809406564100661E-2</v>
      </c>
      <c r="X193" s="17">
        <f t="shared" si="49"/>
        <v>1.5847888509858607E-3</v>
      </c>
      <c r="Y193" s="16">
        <f t="shared" si="56"/>
        <v>2.641281153423468E-5</v>
      </c>
      <c r="Z193" s="16">
        <f t="shared" si="56"/>
        <v>0.92245243555386536</v>
      </c>
      <c r="AA193" s="16">
        <f t="shared" si="56"/>
        <v>3.4516742345874866E-6</v>
      </c>
      <c r="AB193" s="16">
        <f t="shared" si="54"/>
        <v>6.167991784415031E-5</v>
      </c>
      <c r="AC193" s="16">
        <f t="shared" si="54"/>
        <v>6.8958448295345655E-4</v>
      </c>
      <c r="AD193" s="16">
        <f t="shared" si="54"/>
        <v>7.3790792223768137E-2</v>
      </c>
      <c r="AE193" s="16">
        <f t="shared" si="54"/>
        <v>2.8348750561459834E-3</v>
      </c>
      <c r="AF193" s="16">
        <f t="shared" si="54"/>
        <v>1.2396012685953321E-4</v>
      </c>
      <c r="AG193" s="16">
        <f t="shared" si="54"/>
        <v>1.6808152794512979E-5</v>
      </c>
      <c r="AH193" s="16">
        <f t="shared" si="39"/>
        <v>58704.844729999997</v>
      </c>
      <c r="AI193" s="16">
        <f t="shared" si="40"/>
        <v>50273.191694773326</v>
      </c>
      <c r="AJ193" s="16">
        <f t="shared" si="43"/>
        <v>0.55476533873916511</v>
      </c>
      <c r="AK193" s="16">
        <f t="shared" si="51"/>
        <v>60186.672591036004</v>
      </c>
      <c r="AL193" s="16">
        <f t="shared" si="52"/>
        <v>-0.16471222730028703</v>
      </c>
      <c r="AM193" s="16">
        <f t="shared" si="53"/>
        <v>2.7130117822221422E-2</v>
      </c>
      <c r="AN193" s="16">
        <f>AN194</f>
        <v>1.48</v>
      </c>
      <c r="AO193" s="16">
        <f t="shared" si="44"/>
        <v>-1.8111891728192946</v>
      </c>
      <c r="AP193" s="16">
        <f t="shared" si="45"/>
        <v>-0.92523466126083487</v>
      </c>
    </row>
    <row r="194" spans="1:42" x14ac:dyDescent="0.3">
      <c r="A194" s="2">
        <v>44557</v>
      </c>
      <c r="B194" s="4">
        <v>1.6166349999999998</v>
      </c>
      <c r="C194" s="6">
        <v>54188.547999999995</v>
      </c>
      <c r="D194" s="6">
        <v>0.199987</v>
      </c>
      <c r="E194" s="6">
        <v>3.6297199999999998</v>
      </c>
      <c r="F194" s="6">
        <v>40.270509999999994</v>
      </c>
      <c r="G194" s="6">
        <v>4313.3759999999993</v>
      </c>
      <c r="H194" s="6">
        <v>166.50899999999999</v>
      </c>
      <c r="I194" s="6">
        <v>7.3343249999999998</v>
      </c>
      <c r="J194" s="10">
        <v>0.99112499999999992</v>
      </c>
      <c r="K194" s="16">
        <f t="shared" si="57"/>
        <v>4866.0150029996685</v>
      </c>
      <c r="L194" s="16">
        <f t="shared" si="57"/>
        <v>6432.4861261031265</v>
      </c>
      <c r="M194" s="16">
        <f t="shared" si="57"/>
        <v>2905.984342672733</v>
      </c>
      <c r="N194" s="16">
        <f t="shared" si="55"/>
        <v>3386.4493645256252</v>
      </c>
      <c r="O194" s="16">
        <f t="shared" si="55"/>
        <v>3266.5633125748218</v>
      </c>
      <c r="P194" s="16">
        <f t="shared" si="55"/>
        <v>8230.8027111969805</v>
      </c>
      <c r="Q194" s="16">
        <f t="shared" si="55"/>
        <v>4540.2694050849277</v>
      </c>
      <c r="R194" s="16">
        <f t="shared" si="55"/>
        <v>6755.5164288752267</v>
      </c>
      <c r="S194" s="16">
        <f t="shared" si="55"/>
        <v>5303.5585863756605</v>
      </c>
      <c r="T194" s="16">
        <f t="shared" si="41"/>
        <v>45687.64528040876</v>
      </c>
      <c r="U194" s="16">
        <f t="shared" si="42"/>
        <v>0.43706798147895742</v>
      </c>
      <c r="V194" s="16">
        <f t="shared" si="50"/>
        <v>47265.52032335924</v>
      </c>
      <c r="W194" s="16">
        <f t="shared" si="48"/>
        <v>-3.3383215336585927E-2</v>
      </c>
      <c r="X194" s="17">
        <f t="shared" si="49"/>
        <v>1.1144390662088659E-3</v>
      </c>
      <c r="Y194" s="16">
        <f t="shared" si="56"/>
        <v>2.7530089487643582E-5</v>
      </c>
      <c r="Z194" s="16">
        <f t="shared" si="56"/>
        <v>0.92279059629753757</v>
      </c>
      <c r="AA194" s="16">
        <f t="shared" si="56"/>
        <v>3.4056295987439203E-6</v>
      </c>
      <c r="AB194" s="16">
        <f t="shared" si="54"/>
        <v>6.1811427078524016E-5</v>
      </c>
      <c r="AC194" s="16">
        <f t="shared" si="54"/>
        <v>6.8577677955323601E-4</v>
      </c>
      <c r="AD194" s="16">
        <f t="shared" si="54"/>
        <v>7.3453579363216878E-2</v>
      </c>
      <c r="AE194" s="16">
        <f t="shared" si="54"/>
        <v>2.8355242033594754E-3</v>
      </c>
      <c r="AF194" s="16">
        <f t="shared" si="54"/>
        <v>1.2489808990988165E-4</v>
      </c>
      <c r="AG194" s="16">
        <f t="shared" si="54"/>
        <v>1.6878120258092113E-5</v>
      </c>
      <c r="AH194" s="16">
        <f t="shared" si="39"/>
        <v>58722.475301999992</v>
      </c>
      <c r="AI194" s="16">
        <f t="shared" si="40"/>
        <v>50322.016386954238</v>
      </c>
      <c r="AJ194" s="16">
        <f t="shared" si="43"/>
        <v>9.707161393844152E-2</v>
      </c>
      <c r="AK194" s="16">
        <f t="shared" si="51"/>
        <v>60092.208249807874</v>
      </c>
      <c r="AL194" s="16">
        <f t="shared" si="52"/>
        <v>-0.16258666718051376</v>
      </c>
      <c r="AM194" s="16">
        <f t="shared" si="53"/>
        <v>2.643442434486715E-2</v>
      </c>
      <c r="AN194" s="16">
        <v>1.48</v>
      </c>
      <c r="AO194" s="16">
        <f t="shared" si="44"/>
        <v>-1.0429320185210424</v>
      </c>
      <c r="AP194" s="16">
        <f t="shared" si="45"/>
        <v>-1.3829283860615584</v>
      </c>
    </row>
    <row r="195" spans="1:42" x14ac:dyDescent="0.3">
      <c r="A195" s="2">
        <v>44558</v>
      </c>
      <c r="B195" s="4">
        <v>1.510915</v>
      </c>
      <c r="C195" s="6">
        <v>51339.394</v>
      </c>
      <c r="D195" s="6">
        <v>0.18853399999999998</v>
      </c>
      <c r="E195" s="6">
        <v>3.3830399999999998</v>
      </c>
      <c r="F195" s="6">
        <v>37.724419999999995</v>
      </c>
      <c r="G195" s="6">
        <v>4096.6499999999996</v>
      </c>
      <c r="H195" s="6">
        <v>157.47874999999999</v>
      </c>
      <c r="I195" s="6">
        <v>6.7396499999999993</v>
      </c>
      <c r="J195" s="10">
        <v>0.91623999999999994</v>
      </c>
      <c r="K195" s="16">
        <f t="shared" si="57"/>
        <v>4547.8014878171298</v>
      </c>
      <c r="L195" s="16">
        <f t="shared" si="57"/>
        <v>6094.275484693595</v>
      </c>
      <c r="M195" s="16">
        <f t="shared" si="57"/>
        <v>2739.562331858876</v>
      </c>
      <c r="N195" s="16">
        <f t="shared" si="55"/>
        <v>3156.3023203345633</v>
      </c>
      <c r="O195" s="16">
        <f t="shared" si="55"/>
        <v>3060.0359012131671</v>
      </c>
      <c r="P195" s="16">
        <f t="shared" si="55"/>
        <v>7817.2452220314462</v>
      </c>
      <c r="Q195" s="16">
        <f t="shared" si="55"/>
        <v>4294.0378632747661</v>
      </c>
      <c r="R195" s="16">
        <f t="shared" si="55"/>
        <v>6207.7718535610184</v>
      </c>
      <c r="S195" s="16">
        <f t="shared" si="55"/>
        <v>4902.8452709606108</v>
      </c>
      <c r="T195" s="16">
        <f t="shared" si="41"/>
        <v>42819.877735745176</v>
      </c>
      <c r="U195" s="16">
        <f t="shared" si="42"/>
        <v>-6.4825489526841302</v>
      </c>
      <c r="V195" s="16">
        <f t="shared" si="50"/>
        <v>46978.704672545427</v>
      </c>
      <c r="W195" s="16">
        <f t="shared" si="48"/>
        <v>-8.8525789840065316E-2</v>
      </c>
      <c r="X195" s="17">
        <f t="shared" si="49"/>
        <v>7.8368154668074109E-3</v>
      </c>
      <c r="Y195" s="16">
        <f t="shared" si="56"/>
        <v>2.7153249090496773E-5</v>
      </c>
      <c r="Z195" s="16">
        <f t="shared" si="56"/>
        <v>0.92264048833796442</v>
      </c>
      <c r="AA195" s="16">
        <f t="shared" si="56"/>
        <v>3.3882188369482853E-6</v>
      </c>
      <c r="AB195" s="16">
        <f t="shared" si="54"/>
        <v>6.0797945485427175E-5</v>
      </c>
      <c r="AC195" s="16">
        <f t="shared" si="54"/>
        <v>6.7796042335572691E-4</v>
      </c>
      <c r="AD195" s="16">
        <f t="shared" si="54"/>
        <v>7.3622512111259461E-2</v>
      </c>
      <c r="AE195" s="16">
        <f t="shared" si="54"/>
        <v>2.830112696750028E-3</v>
      </c>
      <c r="AF195" s="16">
        <f t="shared" si="54"/>
        <v>1.2112090702174945E-4</v>
      </c>
      <c r="AG195" s="16">
        <f t="shared" si="54"/>
        <v>1.6466110235636528E-5</v>
      </c>
      <c r="AH195" s="16">
        <f t="shared" ref="AH195:AH200" si="58">SUM(B195:J195)</f>
        <v>55643.985549000005</v>
      </c>
      <c r="AI195" s="16">
        <f t="shared" ref="AI195:AI200" si="59">SUMPRODUCT(Y195:AG195,B195:J195)</f>
        <v>47669.881552395716</v>
      </c>
      <c r="AJ195" s="16">
        <f t="shared" si="43"/>
        <v>-5.4142898399596806</v>
      </c>
      <c r="AK195" s="16">
        <f t="shared" si="51"/>
        <v>59805.226140078332</v>
      </c>
      <c r="AL195" s="16">
        <f t="shared" si="52"/>
        <v>-0.20291445030671229</v>
      </c>
      <c r="AM195" s="16">
        <f t="shared" si="53"/>
        <v>4.1174274143275215E-2</v>
      </c>
      <c r="AN195" s="16">
        <v>1.49</v>
      </c>
      <c r="AO195" s="16">
        <f t="shared" si="44"/>
        <v>-7.9725489526841304</v>
      </c>
      <c r="AP195" s="16">
        <f t="shared" si="45"/>
        <v>-6.9042898399596808</v>
      </c>
    </row>
    <row r="196" spans="1:42" x14ac:dyDescent="0.3">
      <c r="A196" s="2">
        <v>44559</v>
      </c>
      <c r="B196" s="4">
        <v>1.4360299999999999</v>
      </c>
      <c r="C196" s="6">
        <v>50295.409</v>
      </c>
      <c r="D196" s="6">
        <v>0.18148599999999998</v>
      </c>
      <c r="E196" s="6">
        <v>3.27732</v>
      </c>
      <c r="F196" s="6">
        <v>36.905090000000001</v>
      </c>
      <c r="G196" s="6">
        <v>3925.7359999999999</v>
      </c>
      <c r="H196" s="6">
        <v>157.0823</v>
      </c>
      <c r="I196" s="6">
        <v>6.4136799999999994</v>
      </c>
      <c r="J196" s="10">
        <v>0.885405</v>
      </c>
      <c r="K196" s="16">
        <f t="shared" si="57"/>
        <v>4322.4002478961638</v>
      </c>
      <c r="L196" s="16">
        <f t="shared" si="57"/>
        <v>5970.3485799099535</v>
      </c>
      <c r="M196" s="16">
        <f t="shared" si="57"/>
        <v>2637.1487867426563</v>
      </c>
      <c r="N196" s="16">
        <f t="shared" si="55"/>
        <v>3057.6678728241081</v>
      </c>
      <c r="O196" s="16">
        <f t="shared" si="55"/>
        <v>2993.5755231625317</v>
      </c>
      <c r="P196" s="16">
        <f t="shared" si="55"/>
        <v>7491.1063891122858</v>
      </c>
      <c r="Q196" s="16">
        <f t="shared" si="55"/>
        <v>4283.2276980245642</v>
      </c>
      <c r="R196" s="16">
        <f t="shared" si="55"/>
        <v>5907.5266789443422</v>
      </c>
      <c r="S196" s="16">
        <f t="shared" si="55"/>
        <v>4737.8456704955906</v>
      </c>
      <c r="T196" s="16">
        <f t="shared" ref="T196:T200" si="60">SUM(K196:S196)</f>
        <v>41400.847447112195</v>
      </c>
      <c r="U196" s="16">
        <f t="shared" ref="U196:U200" si="61">LN(T196/T195)*100</f>
        <v>-3.3701077491472109</v>
      </c>
      <c r="V196" s="16">
        <f t="shared" si="50"/>
        <v>46618.842916065863</v>
      </c>
      <c r="W196" s="16">
        <f t="shared" si="48"/>
        <v>-0.11192889275154948</v>
      </c>
      <c r="X196" s="17">
        <f t="shared" si="49"/>
        <v>1.2528077032587865E-2</v>
      </c>
      <c r="Y196" s="16">
        <f t="shared" si="56"/>
        <v>2.6384356854027055E-5</v>
      </c>
      <c r="Z196" s="16">
        <f t="shared" si="56"/>
        <v>0.9240837720488041</v>
      </c>
      <c r="AA196" s="16">
        <f t="shared" si="56"/>
        <v>3.3344647312451369E-6</v>
      </c>
      <c r="AB196" s="16">
        <f t="shared" si="54"/>
        <v>6.0214605826368499E-5</v>
      </c>
      <c r="AC196" s="16">
        <f t="shared" si="54"/>
        <v>6.7806178442649911E-4</v>
      </c>
      <c r="AD196" s="16">
        <f t="shared" si="54"/>
        <v>7.2128033215671516E-2</v>
      </c>
      <c r="AE196" s="16">
        <f t="shared" si="54"/>
        <v>2.8860925319466406E-3</v>
      </c>
      <c r="AF196" s="16">
        <f t="shared" si="54"/>
        <v>1.1783933613332329E-4</v>
      </c>
      <c r="AG196" s="16">
        <f t="shared" si="54"/>
        <v>1.6267655606317297E-5</v>
      </c>
      <c r="AH196" s="16">
        <f t="shared" si="58"/>
        <v>54427.326310999997</v>
      </c>
      <c r="AI196" s="16">
        <f t="shared" si="59"/>
        <v>46760.806266069114</v>
      </c>
      <c r="AJ196" s="16">
        <f t="shared" ref="AJ196:AJ200" si="62">LN(AI196/AI195)*100</f>
        <v>-1.9254405372652401</v>
      </c>
      <c r="AK196" s="16">
        <f t="shared" si="51"/>
        <v>59458.264860782954</v>
      </c>
      <c r="AL196" s="16">
        <f t="shared" si="52"/>
        <v>-0.21355245775240805</v>
      </c>
      <c r="AM196" s="16">
        <f t="shared" si="53"/>
        <v>4.5604652212094025E-2</v>
      </c>
      <c r="AN196" s="16">
        <v>1.55</v>
      </c>
      <c r="AO196" s="16">
        <f t="shared" ref="AO196:AO200" si="63">U196-AN196</f>
        <v>-4.9201077491472107</v>
      </c>
      <c r="AP196" s="16">
        <f t="shared" ref="AP196:AP200" si="64">AJ196-AN196</f>
        <v>-3.4754405372652402</v>
      </c>
    </row>
    <row r="197" spans="1:42" x14ac:dyDescent="0.3">
      <c r="A197" s="2">
        <v>44560</v>
      </c>
      <c r="B197" s="4">
        <v>1.4536499999999999</v>
      </c>
      <c r="C197" s="6">
        <v>50393.2</v>
      </c>
      <c r="D197" s="6">
        <v>0.18324799999999999</v>
      </c>
      <c r="E197" s="6">
        <v>3.29494</v>
      </c>
      <c r="F197" s="6">
        <v>37.046050000000001</v>
      </c>
      <c r="G197" s="6">
        <v>3969.7859999999996</v>
      </c>
      <c r="H197" s="6">
        <v>158.31569999999999</v>
      </c>
      <c r="I197" s="6">
        <v>6.4797549999999999</v>
      </c>
      <c r="J197" s="10">
        <v>0.89861999999999997</v>
      </c>
      <c r="K197" s="16">
        <f t="shared" si="57"/>
        <v>4375.4358337599206</v>
      </c>
      <c r="L197" s="16">
        <f t="shared" si="57"/>
        <v>5981.9569228896871</v>
      </c>
      <c r="M197" s="16">
        <f t="shared" si="57"/>
        <v>2662.7521730217113</v>
      </c>
      <c r="N197" s="16">
        <f t="shared" si="55"/>
        <v>3074.1069474091842</v>
      </c>
      <c r="O197" s="16">
        <f t="shared" si="55"/>
        <v>3005.0095666981247</v>
      </c>
      <c r="P197" s="16">
        <f t="shared" si="55"/>
        <v>7575.1627893491823</v>
      </c>
      <c r="Q197" s="16">
        <f t="shared" si="55"/>
        <v>4316.8593232474159</v>
      </c>
      <c r="R197" s="16">
        <f t="shared" si="55"/>
        <v>5968.3871873125881</v>
      </c>
      <c r="S197" s="16">
        <f t="shared" si="55"/>
        <v>4808.559784980599</v>
      </c>
      <c r="T197" s="16">
        <f t="shared" si="60"/>
        <v>41768.230528668413</v>
      </c>
      <c r="U197" s="16">
        <f t="shared" si="61"/>
        <v>0.8834664999432994</v>
      </c>
      <c r="V197" s="16">
        <f t="shared" si="50"/>
        <v>46305.90018139506</v>
      </c>
      <c r="W197" s="16">
        <f t="shared" si="48"/>
        <v>-9.7993336377246526E-2</v>
      </c>
      <c r="X197" s="17">
        <f t="shared" si="49"/>
        <v>9.6026939743441876E-3</v>
      </c>
      <c r="Y197" s="16">
        <f t="shared" si="56"/>
        <v>2.6637941601979655E-5</v>
      </c>
      <c r="Z197" s="16">
        <f t="shared" si="56"/>
        <v>0.92344864220196132</v>
      </c>
      <c r="AA197" s="16">
        <f t="shared" si="56"/>
        <v>3.3579950625525869E-6</v>
      </c>
      <c r="AB197" s="16">
        <f t="shared" si="54"/>
        <v>6.0379334297820551E-5</v>
      </c>
      <c r="AC197" s="16">
        <f t="shared" si="54"/>
        <v>6.788639056746937E-4</v>
      </c>
      <c r="AD197" s="16">
        <f t="shared" si="54"/>
        <v>7.2745796883951705E-2</v>
      </c>
      <c r="AE197" s="16">
        <f t="shared" si="54"/>
        <v>2.901114003561057E-3</v>
      </c>
      <c r="AF197" s="16">
        <f t="shared" si="54"/>
        <v>1.1874064271670325E-4</v>
      </c>
      <c r="AG197" s="16">
        <f t="shared" si="54"/>
        <v>1.6467091172132876E-5</v>
      </c>
      <c r="AH197" s="16">
        <f t="shared" si="58"/>
        <v>54570.657962999998</v>
      </c>
      <c r="AI197" s="16">
        <f t="shared" si="59"/>
        <v>46824.802825852887</v>
      </c>
      <c r="AJ197" s="16">
        <f t="shared" si="62"/>
        <v>0.13676583479052118</v>
      </c>
      <c r="AK197" s="16">
        <f t="shared" si="51"/>
        <v>59142.935383506636</v>
      </c>
      <c r="AL197" s="16">
        <f t="shared" si="52"/>
        <v>-0.20827732809976393</v>
      </c>
      <c r="AM197" s="16">
        <f t="shared" si="53"/>
        <v>4.3379445400376714E-2</v>
      </c>
      <c r="AN197" s="16">
        <v>1.52</v>
      </c>
      <c r="AO197" s="16">
        <f t="shared" si="63"/>
        <v>-0.63653350005670062</v>
      </c>
      <c r="AP197" s="16">
        <f t="shared" si="64"/>
        <v>-1.3832341652094788</v>
      </c>
    </row>
    <row r="198" spans="1:42" x14ac:dyDescent="0.3">
      <c r="A198" s="2">
        <v>44561</v>
      </c>
      <c r="B198" s="4">
        <v>1.414005</v>
      </c>
      <c r="C198" s="6">
        <v>50026.703999999998</v>
      </c>
      <c r="D198" s="6">
        <v>0.18412899999999999</v>
      </c>
      <c r="E198" s="6">
        <v>3.2729149999999998</v>
      </c>
      <c r="F198" s="6">
        <v>36.799369999999996</v>
      </c>
      <c r="G198" s="6">
        <v>3968.9049999999997</v>
      </c>
      <c r="H198" s="6">
        <v>157.78709999999998</v>
      </c>
      <c r="I198" s="6">
        <v>6.3476049999999997</v>
      </c>
      <c r="J198" s="10">
        <v>0.89861999999999997</v>
      </c>
      <c r="K198" s="16">
        <f t="shared" si="57"/>
        <v>4256.1057655664681</v>
      </c>
      <c r="L198" s="16">
        <f t="shared" si="57"/>
        <v>5938.4517816323078</v>
      </c>
      <c r="M198" s="16">
        <f t="shared" si="57"/>
        <v>2675.5538661612386</v>
      </c>
      <c r="N198" s="16">
        <f t="shared" si="55"/>
        <v>3053.5581041778391</v>
      </c>
      <c r="O198" s="16">
        <f t="shared" si="55"/>
        <v>2984.9999905108361</v>
      </c>
      <c r="P198" s="16">
        <f t="shared" si="55"/>
        <v>7573.4816613444445</v>
      </c>
      <c r="Q198" s="16">
        <f t="shared" si="55"/>
        <v>4302.4457695804786</v>
      </c>
      <c r="R198" s="16">
        <f t="shared" si="55"/>
        <v>5846.6661705760971</v>
      </c>
      <c r="S198" s="16">
        <f t="shared" si="55"/>
        <v>4808.559784980599</v>
      </c>
      <c r="T198" s="16">
        <f t="shared" si="60"/>
        <v>41439.822894530313</v>
      </c>
      <c r="U198" s="16">
        <f t="shared" si="61"/>
        <v>-0.78936911967532675</v>
      </c>
      <c r="V198" s="16">
        <f t="shared" si="50"/>
        <v>45991.959711274751</v>
      </c>
      <c r="W198" s="16">
        <f t="shared" si="48"/>
        <v>-9.8976796060040451E-2</v>
      </c>
      <c r="X198" s="17">
        <f t="shared" si="49"/>
        <v>9.796406158310839E-3</v>
      </c>
      <c r="Y198" s="16">
        <f t="shared" si="56"/>
        <v>2.6087539966761384E-5</v>
      </c>
      <c r="Z198" s="16">
        <f t="shared" si="56"/>
        <v>0.92296253549693363</v>
      </c>
      <c r="AA198" s="16">
        <f t="shared" si="56"/>
        <v>3.3970690673228218E-6</v>
      </c>
      <c r="AB198" s="16">
        <f t="shared" si="54"/>
        <v>6.038330901963772E-5</v>
      </c>
      <c r="AC198" s="16">
        <f t="shared" si="54"/>
        <v>6.7892619589509219E-4</v>
      </c>
      <c r="AD198" s="16">
        <f t="shared" si="54"/>
        <v>7.3223905015738333E-2</v>
      </c>
      <c r="AE198" s="16">
        <f t="shared" si="54"/>
        <v>2.9110768897488868E-3</v>
      </c>
      <c r="AF198" s="16">
        <f t="shared" si="54"/>
        <v>1.1710948626823413E-4</v>
      </c>
      <c r="AG198" s="16">
        <f t="shared" si="54"/>
        <v>1.6578997362053964E-5</v>
      </c>
      <c r="AH198" s="16">
        <f t="shared" si="58"/>
        <v>54202.312744000003</v>
      </c>
      <c r="AI198" s="16">
        <f t="shared" si="59"/>
        <v>46463.877596973507</v>
      </c>
      <c r="AJ198" s="16">
        <f t="shared" si="62"/>
        <v>-0.77378526116790958</v>
      </c>
      <c r="AK198" s="16">
        <f t="shared" si="51"/>
        <v>58824.185535796532</v>
      </c>
      <c r="AL198" s="16">
        <f t="shared" si="52"/>
        <v>-0.21012289122645572</v>
      </c>
      <c r="AM198" s="16">
        <f t="shared" si="53"/>
        <v>4.4151629417364946E-2</v>
      </c>
      <c r="AN198" s="16">
        <v>1.52</v>
      </c>
      <c r="AO198" s="16">
        <f t="shared" si="63"/>
        <v>-2.3093691196753268</v>
      </c>
      <c r="AP198" s="16">
        <f t="shared" si="64"/>
        <v>-2.2937852611679097</v>
      </c>
    </row>
    <row r="199" spans="1:42" x14ac:dyDescent="0.3">
      <c r="A199" s="2">
        <v>44562</v>
      </c>
      <c r="B199" s="4">
        <v>1.4756749999999998</v>
      </c>
      <c r="C199" s="6">
        <v>51023.114999999998</v>
      </c>
      <c r="D199" s="6">
        <v>0.185891</v>
      </c>
      <c r="E199" s="6">
        <v>3.3830399999999998</v>
      </c>
      <c r="F199" s="6">
        <v>37.363209999999995</v>
      </c>
      <c r="G199" s="6">
        <v>4032.3369999999995</v>
      </c>
      <c r="H199" s="6">
        <v>161.48729999999998</v>
      </c>
      <c r="I199" s="6">
        <v>6.55464</v>
      </c>
      <c r="J199" s="10">
        <v>0.91183499999999995</v>
      </c>
      <c r="K199" s="16">
        <f t="shared" si="57"/>
        <v>4441.7303160896163</v>
      </c>
      <c r="L199" s="16">
        <f t="shared" si="57"/>
        <v>6056.7313844258078</v>
      </c>
      <c r="M199" s="16">
        <f t="shared" si="57"/>
        <v>2701.1572524402936</v>
      </c>
      <c r="N199" s="16">
        <f t="shared" si="55"/>
        <v>3156.3023203345633</v>
      </c>
      <c r="O199" s="16">
        <f t="shared" si="55"/>
        <v>3030.7361646532095</v>
      </c>
      <c r="P199" s="16">
        <f t="shared" si="55"/>
        <v>7694.5228776855765</v>
      </c>
      <c r="Q199" s="16">
        <f t="shared" si="55"/>
        <v>4403.3406452490326</v>
      </c>
      <c r="R199" s="16">
        <f t="shared" si="55"/>
        <v>6037.3624301299324</v>
      </c>
      <c r="S199" s="16">
        <f t="shared" si="55"/>
        <v>4879.2738994656083</v>
      </c>
      <c r="T199" s="16">
        <f t="shared" si="60"/>
        <v>42401.157290473646</v>
      </c>
      <c r="U199" s="16">
        <f t="shared" si="61"/>
        <v>2.2933332290608481</v>
      </c>
      <c r="V199" s="16">
        <f t="shared" si="50"/>
        <v>45760.295038965</v>
      </c>
      <c r="W199" s="16">
        <f t="shared" si="48"/>
        <v>-7.3407257222249986E-2</v>
      </c>
      <c r="X199" s="17">
        <f t="shared" si="49"/>
        <v>5.3886254128935728E-3</v>
      </c>
      <c r="Y199" s="16">
        <f t="shared" si="56"/>
        <v>2.670092419151713E-5</v>
      </c>
      <c r="Z199" s="16">
        <f t="shared" si="56"/>
        <v>0.92321434301594907</v>
      </c>
      <c r="AA199" s="16">
        <f t="shared" si="56"/>
        <v>3.3635194056179792E-6</v>
      </c>
      <c r="AB199" s="16">
        <f t="shared" si="54"/>
        <v>6.1212865012194505E-5</v>
      </c>
      <c r="AC199" s="16">
        <f t="shared" si="54"/>
        <v>6.7605145967895017E-4</v>
      </c>
      <c r="AD199" s="16">
        <f t="shared" si="54"/>
        <v>7.2961271656462032E-2</v>
      </c>
      <c r="AE199" s="16">
        <f t="shared" si="54"/>
        <v>2.9219578533164715E-3</v>
      </c>
      <c r="AF199" s="16">
        <f t="shared" si="54"/>
        <v>1.1859992596112686E-4</v>
      </c>
      <c r="AG199" s="16">
        <f t="shared" si="54"/>
        <v>1.6498780022818048E-5</v>
      </c>
      <c r="AH199" s="16">
        <f t="shared" si="58"/>
        <v>55266.813591000006</v>
      </c>
      <c r="AI199" s="16">
        <f t="shared" si="59"/>
        <v>47399.974186693405</v>
      </c>
      <c r="AJ199" s="16">
        <f t="shared" si="62"/>
        <v>1.9946499280151211</v>
      </c>
      <c r="AK199" s="16">
        <f t="shared" si="51"/>
        <v>58594.677668390308</v>
      </c>
      <c r="AL199" s="16">
        <f t="shared" si="52"/>
        <v>-0.19105324795968689</v>
      </c>
      <c r="AM199" s="16">
        <f t="shared" si="53"/>
        <v>3.6501343555945608E-2</v>
      </c>
      <c r="AN199" s="16">
        <v>1.52</v>
      </c>
      <c r="AO199" s="16">
        <f t="shared" si="63"/>
        <v>0.77333322906084812</v>
      </c>
      <c r="AP199" s="16">
        <f t="shared" si="64"/>
        <v>0.47464992801512107</v>
      </c>
    </row>
    <row r="200" spans="1:42" x14ac:dyDescent="0.3">
      <c r="A200" s="2">
        <v>44563</v>
      </c>
      <c r="B200" s="11">
        <v>1.4756749999999998</v>
      </c>
      <c r="C200" s="12">
        <v>50684.810999999994</v>
      </c>
      <c r="D200" s="12">
        <v>0.18677199999999999</v>
      </c>
      <c r="E200" s="12">
        <v>3.4799499999999997</v>
      </c>
      <c r="F200" s="12">
        <v>37.900619999999996</v>
      </c>
      <c r="G200" s="12">
        <v>4098.4119999999994</v>
      </c>
      <c r="H200" s="12">
        <v>161.6635</v>
      </c>
      <c r="I200" s="12">
        <v>6.7440549999999995</v>
      </c>
      <c r="J200" s="13">
        <v>0.92064499999999994</v>
      </c>
      <c r="K200" s="16">
        <f t="shared" si="57"/>
        <v>4441.7303160896163</v>
      </c>
      <c r="L200" s="16">
        <f t="shared" si="57"/>
        <v>6016.5727924959192</v>
      </c>
      <c r="M200" s="16">
        <f t="shared" si="57"/>
        <v>2713.9589455798209</v>
      </c>
      <c r="N200" s="16">
        <f t="shared" si="55"/>
        <v>3246.71723055248</v>
      </c>
      <c r="O200" s="16">
        <f t="shared" si="55"/>
        <v>3074.3284556326589</v>
      </c>
      <c r="P200" s="16">
        <f t="shared" si="55"/>
        <v>7820.6074780409217</v>
      </c>
      <c r="Q200" s="16">
        <f t="shared" si="55"/>
        <v>4408.1451631380123</v>
      </c>
      <c r="R200" s="16">
        <f t="shared" si="55"/>
        <v>6211.8292207855684</v>
      </c>
      <c r="S200" s="16">
        <f t="shared" si="55"/>
        <v>4926.4166424556142</v>
      </c>
      <c r="T200" s="16">
        <f t="shared" si="60"/>
        <v>42860.306244770618</v>
      </c>
      <c r="U200" s="16">
        <f t="shared" si="61"/>
        <v>1.0770478802805084</v>
      </c>
      <c r="V200" s="16">
        <f t="shared" si="50"/>
        <v>45573.198987726653</v>
      </c>
      <c r="W200" s="16">
        <f t="shared" si="48"/>
        <v>-5.9528249129200829E-2</v>
      </c>
      <c r="X200" s="17">
        <f t="shared" si="49"/>
        <v>3.5436124443881992E-3</v>
      </c>
      <c r="Y200" s="16">
        <f t="shared" si="56"/>
        <v>2.6832603975098894E-5</v>
      </c>
      <c r="Z200" s="16">
        <f t="shared" si="56"/>
        <v>0.92161584435308319</v>
      </c>
      <c r="AA200" s="16">
        <f t="shared" si="56"/>
        <v>3.3961265926692334E-6</v>
      </c>
      <c r="AB200" s="16">
        <f t="shared" si="54"/>
        <v>6.3276886986054112E-5</v>
      </c>
      <c r="AC200" s="16">
        <f t="shared" si="54"/>
        <v>6.8915738687089819E-4</v>
      </c>
      <c r="AD200" s="16">
        <f t="shared" si="54"/>
        <v>7.4522551458006001E-2</v>
      </c>
      <c r="AE200" s="16">
        <f t="shared" si="54"/>
        <v>2.9395718384660581E-3</v>
      </c>
      <c r="AF200" s="16">
        <f t="shared" si="54"/>
        <v>1.226290050324669E-4</v>
      </c>
      <c r="AG200" s="16">
        <f t="shared" si="54"/>
        <v>1.6740340987449759E-5</v>
      </c>
      <c r="AH200" s="16">
        <f t="shared" si="58"/>
        <v>54995.594216999998</v>
      </c>
      <c r="AI200" s="16">
        <f t="shared" si="59"/>
        <v>47017.851448631263</v>
      </c>
      <c r="AJ200" s="16">
        <f t="shared" si="62"/>
        <v>-0.80943364629308678</v>
      </c>
      <c r="AK200" s="16">
        <f t="shared" si="51"/>
        <v>58362.478736042547</v>
      </c>
      <c r="AL200" s="16">
        <f t="shared" si="52"/>
        <v>-0.19438220468187986</v>
      </c>
      <c r="AM200" s="16">
        <f t="shared" si="53"/>
        <v>3.7784441496988237E-2</v>
      </c>
      <c r="AN200" s="16">
        <v>1.52</v>
      </c>
      <c r="AO200" s="16">
        <f t="shared" si="63"/>
        <v>-0.44295211971949167</v>
      </c>
      <c r="AP200" s="16">
        <f t="shared" si="64"/>
        <v>-2.3294336462930869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Krak</vt:lpstr>
      <vt:lpstr>Upbit (in $)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Melotti</dc:creator>
  <cp:lastModifiedBy>Daniele Melotti</cp:lastModifiedBy>
  <dcterms:created xsi:type="dcterms:W3CDTF">2022-01-03T13:48:04Z</dcterms:created>
  <dcterms:modified xsi:type="dcterms:W3CDTF">2022-01-04T01:15:53Z</dcterms:modified>
</cp:coreProperties>
</file>