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IMBA\SEMESTER 1\4. Research Methods &amp; Data Analysis\3. Final report\Excel\"/>
    </mc:Choice>
  </mc:AlternateContent>
  <xr:revisionPtr revIDLastSave="0" documentId="13_ncr:1_{B180A774-059D-4396-A714-C6D32DAD7047}" xr6:coauthVersionLast="47" xr6:coauthVersionMax="47" xr10:uidLastSave="{00000000-0000-0000-0000-000000000000}"/>
  <bookViews>
    <workbookView xWindow="2544" yWindow="2544" windowWidth="11508" windowHeight="8172" activeTab="2" xr2:uid="{5C32C104-63E8-4BAD-A46A-777F57DB3341}"/>
  </bookViews>
  <sheets>
    <sheet name="Krak" sheetId="1" r:id="rId1"/>
    <sheet name="M_Krak" sheetId="3" r:id="rId2"/>
    <sheet name="Upbit (in $)" sheetId="2" r:id="rId3"/>
    <sheet name="M_Upb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BL4" i="2" l="1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3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3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3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3" i="2"/>
  <c r="AP2" i="2"/>
  <c r="AO2" i="2"/>
  <c r="AQ2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3" i="2"/>
  <c r="AF4" i="2"/>
  <c r="AF5" i="2"/>
  <c r="AF6" i="2"/>
  <c r="AG6" i="2" s="1"/>
  <c r="AF7" i="2"/>
  <c r="AF8" i="2"/>
  <c r="AF9" i="2"/>
  <c r="AF10" i="2"/>
  <c r="AF11" i="2"/>
  <c r="AF12" i="2"/>
  <c r="AF13" i="2"/>
  <c r="AG13" i="2" s="1"/>
  <c r="AF14" i="2"/>
  <c r="AF15" i="2"/>
  <c r="AF16" i="2"/>
  <c r="AF17" i="2"/>
  <c r="AF18" i="2"/>
  <c r="AF19" i="2"/>
  <c r="AF20" i="2"/>
  <c r="AG20" i="2" s="1"/>
  <c r="AF21" i="2"/>
  <c r="AF22" i="2"/>
  <c r="AF23" i="2"/>
  <c r="AF24" i="2"/>
  <c r="AF25" i="2"/>
  <c r="AG25" i="2" s="1"/>
  <c r="AF26" i="2"/>
  <c r="AF27" i="2"/>
  <c r="AF28" i="2"/>
  <c r="AF29" i="2"/>
  <c r="AF30" i="2"/>
  <c r="AG30" i="2" s="1"/>
  <c r="AF31" i="2"/>
  <c r="AF32" i="2"/>
  <c r="AG32" i="2" s="1"/>
  <c r="AF33" i="2"/>
  <c r="AF34" i="2"/>
  <c r="AF35" i="2"/>
  <c r="AF36" i="2"/>
  <c r="AF37" i="2"/>
  <c r="AF38" i="2"/>
  <c r="AF39" i="2"/>
  <c r="AF40" i="2"/>
  <c r="AF41" i="2"/>
  <c r="AF42" i="2"/>
  <c r="AG42" i="2" s="1"/>
  <c r="AF43" i="2"/>
  <c r="AF44" i="2"/>
  <c r="AF45" i="2"/>
  <c r="AF46" i="2"/>
  <c r="AF47" i="2"/>
  <c r="AF48" i="2"/>
  <c r="AF49" i="2"/>
  <c r="AG49" i="2" s="1"/>
  <c r="AF50" i="2"/>
  <c r="AF51" i="2"/>
  <c r="AF52" i="2"/>
  <c r="AF53" i="2"/>
  <c r="AF54" i="2"/>
  <c r="AF55" i="2"/>
  <c r="AF56" i="2"/>
  <c r="AG56" i="2" s="1"/>
  <c r="AF57" i="2"/>
  <c r="AF58" i="2"/>
  <c r="AF59" i="2"/>
  <c r="AF60" i="2"/>
  <c r="AF61" i="2"/>
  <c r="AG61" i="2" s="1"/>
  <c r="AF62" i="2"/>
  <c r="AF63" i="2"/>
  <c r="AF64" i="2"/>
  <c r="AF65" i="2"/>
  <c r="AF66" i="2"/>
  <c r="AG66" i="2" s="1"/>
  <c r="AF67" i="2"/>
  <c r="AF68" i="2"/>
  <c r="AG68" i="2" s="1"/>
  <c r="AF69" i="2"/>
  <c r="AF70" i="2"/>
  <c r="AF71" i="2"/>
  <c r="AF72" i="2"/>
  <c r="AF73" i="2"/>
  <c r="AF74" i="2"/>
  <c r="AF75" i="2"/>
  <c r="AF76" i="2"/>
  <c r="AF77" i="2"/>
  <c r="AF78" i="2"/>
  <c r="AG78" i="2" s="1"/>
  <c r="AF79" i="2"/>
  <c r="AF80" i="2"/>
  <c r="AF81" i="2"/>
  <c r="AF82" i="2"/>
  <c r="AF83" i="2"/>
  <c r="AF84" i="2"/>
  <c r="AF85" i="2"/>
  <c r="AG85" i="2" s="1"/>
  <c r="AF86" i="2"/>
  <c r="AF87" i="2"/>
  <c r="AF88" i="2"/>
  <c r="AF89" i="2"/>
  <c r="AF90" i="2"/>
  <c r="AF91" i="2"/>
  <c r="AF92" i="2"/>
  <c r="AG92" i="2" s="1"/>
  <c r="AF93" i="2"/>
  <c r="AG93" i="2" s="1"/>
  <c r="AF94" i="2"/>
  <c r="AF95" i="2"/>
  <c r="AF96" i="2"/>
  <c r="AF97" i="2"/>
  <c r="AG97" i="2" s="1"/>
  <c r="AF98" i="2"/>
  <c r="AF99" i="2"/>
  <c r="AF100" i="2"/>
  <c r="AF101" i="2"/>
  <c r="AF102" i="2"/>
  <c r="AG102" i="2" s="1"/>
  <c r="AF103" i="2"/>
  <c r="AF104" i="2"/>
  <c r="AG104" i="2" s="1"/>
  <c r="AF105" i="2"/>
  <c r="AF106" i="2"/>
  <c r="AF107" i="2"/>
  <c r="AF108" i="2"/>
  <c r="AF109" i="2"/>
  <c r="AF110" i="2"/>
  <c r="AF111" i="2"/>
  <c r="AF112" i="2"/>
  <c r="AF113" i="2"/>
  <c r="AF114" i="2"/>
  <c r="AG114" i="2" s="1"/>
  <c r="AF115" i="2"/>
  <c r="AF116" i="2"/>
  <c r="AF117" i="2"/>
  <c r="AF118" i="2"/>
  <c r="AF119" i="2"/>
  <c r="AF120" i="2"/>
  <c r="AF121" i="2"/>
  <c r="AG121" i="2" s="1"/>
  <c r="AF122" i="2"/>
  <c r="AF123" i="2"/>
  <c r="AF124" i="2"/>
  <c r="AF125" i="2"/>
  <c r="AF126" i="2"/>
  <c r="AF127" i="2"/>
  <c r="AF128" i="2"/>
  <c r="AG128" i="2" s="1"/>
  <c r="AF129" i="2"/>
  <c r="AG129" i="2" s="1"/>
  <c r="AF130" i="2"/>
  <c r="AF131" i="2"/>
  <c r="AF132" i="2"/>
  <c r="AF133" i="2"/>
  <c r="AG133" i="2" s="1"/>
  <c r="AF134" i="2"/>
  <c r="AF135" i="2"/>
  <c r="AF136" i="2"/>
  <c r="AF137" i="2"/>
  <c r="AF138" i="2"/>
  <c r="AG138" i="2" s="1"/>
  <c r="AF139" i="2"/>
  <c r="AF140" i="2"/>
  <c r="AG140" i="2" s="1"/>
  <c r="AF141" i="2"/>
  <c r="AF142" i="2"/>
  <c r="AF143" i="2"/>
  <c r="AF144" i="2"/>
  <c r="AF145" i="2"/>
  <c r="AF146" i="2"/>
  <c r="AF147" i="2"/>
  <c r="AF148" i="2"/>
  <c r="AF149" i="2"/>
  <c r="AF150" i="2"/>
  <c r="AG150" i="2" s="1"/>
  <c r="AF151" i="2"/>
  <c r="AF152" i="2"/>
  <c r="AF153" i="2"/>
  <c r="AF154" i="2"/>
  <c r="AF155" i="2"/>
  <c r="AF156" i="2"/>
  <c r="AF157" i="2"/>
  <c r="AG157" i="2" s="1"/>
  <c r="AF158" i="2"/>
  <c r="AF159" i="2"/>
  <c r="AF160" i="2"/>
  <c r="AF161" i="2"/>
  <c r="AF162" i="2"/>
  <c r="AF163" i="2"/>
  <c r="AF164" i="2"/>
  <c r="AG164" i="2" s="1"/>
  <c r="AF165" i="2"/>
  <c r="AG165" i="2" s="1"/>
  <c r="AF166" i="2"/>
  <c r="AF167" i="2"/>
  <c r="AF168" i="2"/>
  <c r="AF169" i="2"/>
  <c r="AG169" i="2" s="1"/>
  <c r="AF170" i="2"/>
  <c r="AF171" i="2"/>
  <c r="AF172" i="2"/>
  <c r="AF173" i="2"/>
  <c r="AF174" i="2"/>
  <c r="AG174" i="2" s="1"/>
  <c r="AF175" i="2"/>
  <c r="AF176" i="2"/>
  <c r="AG176" i="2" s="1"/>
  <c r="AF177" i="2"/>
  <c r="AF178" i="2"/>
  <c r="AF179" i="2"/>
  <c r="AF180" i="2"/>
  <c r="AF181" i="2"/>
  <c r="AF182" i="2"/>
  <c r="AF183" i="2"/>
  <c r="AF184" i="2"/>
  <c r="AF185" i="2"/>
  <c r="AF186" i="2"/>
  <c r="AG186" i="2" s="1"/>
  <c r="AF187" i="2"/>
  <c r="AF188" i="2"/>
  <c r="AF189" i="2"/>
  <c r="AF190" i="2"/>
  <c r="AF191" i="2"/>
  <c r="AF192" i="2"/>
  <c r="AF193" i="2"/>
  <c r="AG193" i="2" s="1"/>
  <c r="AF194" i="2"/>
  <c r="AF195" i="2"/>
  <c r="AF196" i="2"/>
  <c r="AF197" i="2"/>
  <c r="AF198" i="2"/>
  <c r="AF199" i="2"/>
  <c r="AF200" i="2"/>
  <c r="AG200" i="2" s="1"/>
  <c r="AF3" i="2"/>
  <c r="AE4" i="2"/>
  <c r="AE5" i="2"/>
  <c r="AE6" i="2"/>
  <c r="AE7" i="2"/>
  <c r="AE8" i="2"/>
  <c r="AE9" i="2"/>
  <c r="AE10" i="2"/>
  <c r="AE11" i="2"/>
  <c r="AE12" i="2"/>
  <c r="AG12" i="2" s="1"/>
  <c r="AE13" i="2"/>
  <c r="AE14" i="2"/>
  <c r="AE15" i="2"/>
  <c r="AE16" i="2"/>
  <c r="AE17" i="2"/>
  <c r="AE18" i="2"/>
  <c r="AE19" i="2"/>
  <c r="AE20" i="2"/>
  <c r="AE21" i="2"/>
  <c r="AE22" i="2"/>
  <c r="AE23" i="2"/>
  <c r="AE24" i="2"/>
  <c r="AG24" i="2" s="1"/>
  <c r="AE25" i="2"/>
  <c r="AE26" i="2"/>
  <c r="AE27" i="2"/>
  <c r="AE28" i="2"/>
  <c r="AE29" i="2"/>
  <c r="AE30" i="2"/>
  <c r="AE31" i="2"/>
  <c r="AE32" i="2"/>
  <c r="AE33" i="2"/>
  <c r="AE34" i="2"/>
  <c r="AE35" i="2"/>
  <c r="AE36" i="2"/>
  <c r="AG36" i="2" s="1"/>
  <c r="AE37" i="2"/>
  <c r="AE38" i="2"/>
  <c r="AE39" i="2"/>
  <c r="AE40" i="2"/>
  <c r="AE41" i="2"/>
  <c r="AE42" i="2"/>
  <c r="AE43" i="2"/>
  <c r="AE44" i="2"/>
  <c r="AE45" i="2"/>
  <c r="AE46" i="2"/>
  <c r="AE47" i="2"/>
  <c r="AE48" i="2"/>
  <c r="AG48" i="2" s="1"/>
  <c r="AE49" i="2"/>
  <c r="AE50" i="2"/>
  <c r="AE51" i="2"/>
  <c r="AE52" i="2"/>
  <c r="AE53" i="2"/>
  <c r="AE54" i="2"/>
  <c r="AE55" i="2"/>
  <c r="AE56" i="2"/>
  <c r="AE57" i="2"/>
  <c r="AE58" i="2"/>
  <c r="AE59" i="2"/>
  <c r="AE60" i="2"/>
  <c r="AG60" i="2" s="1"/>
  <c r="AE61" i="2"/>
  <c r="AE62" i="2"/>
  <c r="AE63" i="2"/>
  <c r="AE64" i="2"/>
  <c r="AE65" i="2"/>
  <c r="AE66" i="2"/>
  <c r="AE67" i="2"/>
  <c r="AE68" i="2"/>
  <c r="AE69" i="2"/>
  <c r="AE70" i="2"/>
  <c r="AE71" i="2"/>
  <c r="AE72" i="2"/>
  <c r="AG72" i="2" s="1"/>
  <c r="AE73" i="2"/>
  <c r="AE74" i="2"/>
  <c r="AE75" i="2"/>
  <c r="AE76" i="2"/>
  <c r="AE77" i="2"/>
  <c r="AE78" i="2"/>
  <c r="AE79" i="2"/>
  <c r="AE80" i="2"/>
  <c r="AE81" i="2"/>
  <c r="AE82" i="2"/>
  <c r="AE83" i="2"/>
  <c r="AE84" i="2"/>
  <c r="AG84" i="2" s="1"/>
  <c r="AE85" i="2"/>
  <c r="AE86" i="2"/>
  <c r="AE87" i="2"/>
  <c r="AE88" i="2"/>
  <c r="AE89" i="2"/>
  <c r="AE90" i="2"/>
  <c r="AE91" i="2"/>
  <c r="AE92" i="2"/>
  <c r="AE93" i="2"/>
  <c r="AE94" i="2"/>
  <c r="AE95" i="2"/>
  <c r="AE96" i="2"/>
  <c r="AG96" i="2" s="1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G108" i="2" s="1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G120" i="2" s="1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G132" i="2" s="1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G144" i="2" s="1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G156" i="2" s="1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G168" i="2" s="1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G180" i="2" s="1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G192" i="2" s="1"/>
  <c r="AE193" i="2"/>
  <c r="AE194" i="2"/>
  <c r="AE195" i="2"/>
  <c r="AE196" i="2"/>
  <c r="AE197" i="2"/>
  <c r="AE198" i="2"/>
  <c r="AE199" i="2"/>
  <c r="AE200" i="2"/>
  <c r="AE3" i="2"/>
  <c r="AD4" i="2"/>
  <c r="AD5" i="2"/>
  <c r="AD6" i="2"/>
  <c r="AD7" i="2"/>
  <c r="AG7" i="2" s="1"/>
  <c r="AD8" i="2"/>
  <c r="AD9" i="2"/>
  <c r="AD10" i="2"/>
  <c r="AD11" i="2"/>
  <c r="AG11" i="2" s="1"/>
  <c r="AD12" i="2"/>
  <c r="AD13" i="2"/>
  <c r="AD14" i="2"/>
  <c r="AD15" i="2"/>
  <c r="AD16" i="2"/>
  <c r="AD17" i="2"/>
  <c r="AD18" i="2"/>
  <c r="AD19" i="2"/>
  <c r="AG19" i="2" s="1"/>
  <c r="AD20" i="2"/>
  <c r="AD21" i="2"/>
  <c r="AD22" i="2"/>
  <c r="AD23" i="2"/>
  <c r="AG23" i="2" s="1"/>
  <c r="AD24" i="2"/>
  <c r="AD25" i="2"/>
  <c r="AD26" i="2"/>
  <c r="AD27" i="2"/>
  <c r="AD28" i="2"/>
  <c r="AD29" i="2"/>
  <c r="AD30" i="2"/>
  <c r="AD31" i="2"/>
  <c r="AG31" i="2" s="1"/>
  <c r="AD32" i="2"/>
  <c r="AD33" i="2"/>
  <c r="AD34" i="2"/>
  <c r="AD35" i="2"/>
  <c r="AG35" i="2" s="1"/>
  <c r="AD36" i="2"/>
  <c r="AD37" i="2"/>
  <c r="AD38" i="2"/>
  <c r="AD39" i="2"/>
  <c r="AD40" i="2"/>
  <c r="AD41" i="2"/>
  <c r="AD42" i="2"/>
  <c r="AD43" i="2"/>
  <c r="AG43" i="2" s="1"/>
  <c r="AD44" i="2"/>
  <c r="AD45" i="2"/>
  <c r="AD46" i="2"/>
  <c r="AD47" i="2"/>
  <c r="AG47" i="2" s="1"/>
  <c r="AD48" i="2"/>
  <c r="AD49" i="2"/>
  <c r="AD50" i="2"/>
  <c r="AD51" i="2"/>
  <c r="AD52" i="2"/>
  <c r="AD53" i="2"/>
  <c r="AD54" i="2"/>
  <c r="AD55" i="2"/>
  <c r="AG55" i="2" s="1"/>
  <c r="AD56" i="2"/>
  <c r="AD57" i="2"/>
  <c r="AD58" i="2"/>
  <c r="AD59" i="2"/>
  <c r="AG59" i="2" s="1"/>
  <c r="AD60" i="2"/>
  <c r="AD61" i="2"/>
  <c r="AD62" i="2"/>
  <c r="AD63" i="2"/>
  <c r="AD64" i="2"/>
  <c r="AD65" i="2"/>
  <c r="AD66" i="2"/>
  <c r="AD67" i="2"/>
  <c r="AG67" i="2" s="1"/>
  <c r="AD68" i="2"/>
  <c r="AD69" i="2"/>
  <c r="AD70" i="2"/>
  <c r="AD71" i="2"/>
  <c r="AG71" i="2" s="1"/>
  <c r="AD72" i="2"/>
  <c r="AD73" i="2"/>
  <c r="AD74" i="2"/>
  <c r="AD75" i="2"/>
  <c r="AD76" i="2"/>
  <c r="AD77" i="2"/>
  <c r="AD78" i="2"/>
  <c r="AD79" i="2"/>
  <c r="AG79" i="2" s="1"/>
  <c r="AD80" i="2"/>
  <c r="AD81" i="2"/>
  <c r="AD82" i="2"/>
  <c r="AD83" i="2"/>
  <c r="AG83" i="2" s="1"/>
  <c r="AD84" i="2"/>
  <c r="AD85" i="2"/>
  <c r="AD86" i="2"/>
  <c r="AD87" i="2"/>
  <c r="AD88" i="2"/>
  <c r="AD89" i="2"/>
  <c r="AD90" i="2"/>
  <c r="AD91" i="2"/>
  <c r="AG91" i="2" s="1"/>
  <c r="AD92" i="2"/>
  <c r="AD93" i="2"/>
  <c r="AD94" i="2"/>
  <c r="AD95" i="2"/>
  <c r="AG95" i="2" s="1"/>
  <c r="AD96" i="2"/>
  <c r="AD97" i="2"/>
  <c r="AD98" i="2"/>
  <c r="AD99" i="2"/>
  <c r="AD100" i="2"/>
  <c r="AD101" i="2"/>
  <c r="AD102" i="2"/>
  <c r="AD103" i="2"/>
  <c r="AG103" i="2" s="1"/>
  <c r="AD104" i="2"/>
  <c r="AD105" i="2"/>
  <c r="AD106" i="2"/>
  <c r="AD107" i="2"/>
  <c r="AG107" i="2" s="1"/>
  <c r="AD108" i="2"/>
  <c r="AD109" i="2"/>
  <c r="AD110" i="2"/>
  <c r="AD111" i="2"/>
  <c r="AD112" i="2"/>
  <c r="AD113" i="2"/>
  <c r="AD114" i="2"/>
  <c r="AD115" i="2"/>
  <c r="AG115" i="2" s="1"/>
  <c r="AD116" i="2"/>
  <c r="AD117" i="2"/>
  <c r="AD118" i="2"/>
  <c r="AD119" i="2"/>
  <c r="AG119" i="2" s="1"/>
  <c r="AD120" i="2"/>
  <c r="AD121" i="2"/>
  <c r="AD122" i="2"/>
  <c r="AD123" i="2"/>
  <c r="AD124" i="2"/>
  <c r="AD125" i="2"/>
  <c r="AD126" i="2"/>
  <c r="AD127" i="2"/>
  <c r="AG127" i="2" s="1"/>
  <c r="AD128" i="2"/>
  <c r="AD129" i="2"/>
  <c r="AD130" i="2"/>
  <c r="AD131" i="2"/>
  <c r="AG131" i="2" s="1"/>
  <c r="AD132" i="2"/>
  <c r="AD133" i="2"/>
  <c r="AD134" i="2"/>
  <c r="AD135" i="2"/>
  <c r="AD136" i="2"/>
  <c r="AD137" i="2"/>
  <c r="AD138" i="2"/>
  <c r="AD139" i="2"/>
  <c r="AG139" i="2" s="1"/>
  <c r="AD140" i="2"/>
  <c r="AD141" i="2"/>
  <c r="AD142" i="2"/>
  <c r="AD143" i="2"/>
  <c r="AG143" i="2" s="1"/>
  <c r="AD144" i="2"/>
  <c r="AD145" i="2"/>
  <c r="AD146" i="2"/>
  <c r="AD147" i="2"/>
  <c r="AD148" i="2"/>
  <c r="AD149" i="2"/>
  <c r="AD150" i="2"/>
  <c r="AD151" i="2"/>
  <c r="AG151" i="2" s="1"/>
  <c r="AD152" i="2"/>
  <c r="AD153" i="2"/>
  <c r="AD154" i="2"/>
  <c r="AD155" i="2"/>
  <c r="AG155" i="2" s="1"/>
  <c r="AD156" i="2"/>
  <c r="AD157" i="2"/>
  <c r="AD158" i="2"/>
  <c r="AD159" i="2"/>
  <c r="AD160" i="2"/>
  <c r="AD161" i="2"/>
  <c r="AD162" i="2"/>
  <c r="AD163" i="2"/>
  <c r="AG163" i="2" s="1"/>
  <c r="AD164" i="2"/>
  <c r="AD165" i="2"/>
  <c r="AD166" i="2"/>
  <c r="AD167" i="2"/>
  <c r="AG167" i="2" s="1"/>
  <c r="AD168" i="2"/>
  <c r="AD169" i="2"/>
  <c r="AD170" i="2"/>
  <c r="AD171" i="2"/>
  <c r="AD172" i="2"/>
  <c r="AD173" i="2"/>
  <c r="AD174" i="2"/>
  <c r="AD175" i="2"/>
  <c r="AG175" i="2" s="1"/>
  <c r="AD176" i="2"/>
  <c r="AD177" i="2"/>
  <c r="AD178" i="2"/>
  <c r="AD179" i="2"/>
  <c r="AG179" i="2" s="1"/>
  <c r="AD180" i="2"/>
  <c r="AD181" i="2"/>
  <c r="AD182" i="2"/>
  <c r="AD183" i="2"/>
  <c r="AD184" i="2"/>
  <c r="AD185" i="2"/>
  <c r="AD186" i="2"/>
  <c r="AD187" i="2"/>
  <c r="AG187" i="2" s="1"/>
  <c r="AD188" i="2"/>
  <c r="AD189" i="2"/>
  <c r="AD190" i="2"/>
  <c r="AD191" i="2"/>
  <c r="AG191" i="2" s="1"/>
  <c r="AD192" i="2"/>
  <c r="AD193" i="2"/>
  <c r="AD194" i="2"/>
  <c r="AD195" i="2"/>
  <c r="AD196" i="2"/>
  <c r="AD197" i="2"/>
  <c r="AD198" i="2"/>
  <c r="AD199" i="2"/>
  <c r="AG199" i="2" s="1"/>
  <c r="AD200" i="2"/>
  <c r="AD3" i="2"/>
  <c r="AG3" i="2" s="1"/>
  <c r="AG4" i="2"/>
  <c r="AG5" i="2"/>
  <c r="AG8" i="2"/>
  <c r="AG9" i="2"/>
  <c r="AG10" i="2"/>
  <c r="AG15" i="2"/>
  <c r="AG16" i="2"/>
  <c r="AG17" i="2"/>
  <c r="AG18" i="2"/>
  <c r="AG21" i="2"/>
  <c r="AG22" i="2"/>
  <c r="AG27" i="2"/>
  <c r="AG28" i="2"/>
  <c r="AG29" i="2"/>
  <c r="AG33" i="2"/>
  <c r="AG34" i="2"/>
  <c r="AG37" i="2"/>
  <c r="AG39" i="2"/>
  <c r="AG40" i="2"/>
  <c r="AG41" i="2"/>
  <c r="AG44" i="2"/>
  <c r="AG45" i="2"/>
  <c r="AG46" i="2"/>
  <c r="AG51" i="2"/>
  <c r="AG52" i="2"/>
  <c r="AG53" i="2"/>
  <c r="AG54" i="2"/>
  <c r="AG57" i="2"/>
  <c r="AG58" i="2"/>
  <c r="AG63" i="2"/>
  <c r="AG64" i="2"/>
  <c r="AG65" i="2"/>
  <c r="AG69" i="2"/>
  <c r="AG70" i="2"/>
  <c r="AG73" i="2"/>
  <c r="AG75" i="2"/>
  <c r="AG76" i="2"/>
  <c r="AG77" i="2"/>
  <c r="AG80" i="2"/>
  <c r="AG81" i="2"/>
  <c r="AG82" i="2"/>
  <c r="AG87" i="2"/>
  <c r="AG88" i="2"/>
  <c r="AG89" i="2"/>
  <c r="AG90" i="2"/>
  <c r="AG94" i="2"/>
  <c r="AG99" i="2"/>
  <c r="AG100" i="2"/>
  <c r="AG101" i="2"/>
  <c r="AG105" i="2"/>
  <c r="AG106" i="2"/>
  <c r="AG109" i="2"/>
  <c r="AG111" i="2"/>
  <c r="AG112" i="2"/>
  <c r="AG113" i="2"/>
  <c r="AG116" i="2"/>
  <c r="AG117" i="2"/>
  <c r="AG118" i="2"/>
  <c r="AG123" i="2"/>
  <c r="AG124" i="2"/>
  <c r="AG125" i="2"/>
  <c r="AG126" i="2"/>
  <c r="AG130" i="2"/>
  <c r="AG135" i="2"/>
  <c r="AG136" i="2"/>
  <c r="AG137" i="2"/>
  <c r="AG141" i="2"/>
  <c r="AG142" i="2"/>
  <c r="AG145" i="2"/>
  <c r="AG147" i="2"/>
  <c r="AG148" i="2"/>
  <c r="AG149" i="2"/>
  <c r="AG152" i="2"/>
  <c r="AG153" i="2"/>
  <c r="AG154" i="2"/>
  <c r="AG159" i="2"/>
  <c r="AG160" i="2"/>
  <c r="AG161" i="2"/>
  <c r="AG162" i="2"/>
  <c r="AG166" i="2"/>
  <c r="AG171" i="2"/>
  <c r="AG172" i="2"/>
  <c r="AG173" i="2"/>
  <c r="AG177" i="2"/>
  <c r="AG178" i="2"/>
  <c r="AG181" i="2"/>
  <c r="AG183" i="2"/>
  <c r="AG184" i="2"/>
  <c r="AG185" i="2"/>
  <c r="AG188" i="2"/>
  <c r="AG189" i="2"/>
  <c r="AG190" i="2"/>
  <c r="AG195" i="2"/>
  <c r="AG196" i="2"/>
  <c r="AG197" i="2"/>
  <c r="AG198" i="2"/>
  <c r="AN70" i="2"/>
  <c r="AN2" i="2"/>
  <c r="AN200" i="2" s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K2" i="2"/>
  <c r="AJ2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" i="2"/>
  <c r="AI2" i="2" s="1"/>
  <c r="AG2" i="2"/>
  <c r="AF2" i="2"/>
  <c r="AE2" i="2"/>
  <c r="AD2" i="2"/>
  <c r="S31" i="4"/>
  <c r="R31" i="4"/>
  <c r="Q31" i="4"/>
  <c r="P31" i="4"/>
  <c r="O31" i="4"/>
  <c r="N31" i="4"/>
  <c r="M31" i="4"/>
  <c r="L31" i="4"/>
  <c r="K31" i="4"/>
  <c r="S30" i="4"/>
  <c r="R30" i="4"/>
  <c r="Q30" i="4"/>
  <c r="P30" i="4"/>
  <c r="O30" i="4"/>
  <c r="N30" i="4"/>
  <c r="M30" i="4"/>
  <c r="L30" i="4"/>
  <c r="K30" i="4"/>
  <c r="S29" i="4"/>
  <c r="R29" i="4"/>
  <c r="Q29" i="4"/>
  <c r="P29" i="4"/>
  <c r="O29" i="4"/>
  <c r="N29" i="4"/>
  <c r="M29" i="4"/>
  <c r="L29" i="4"/>
  <c r="K29" i="4"/>
  <c r="S28" i="4"/>
  <c r="R28" i="4"/>
  <c r="Q28" i="4"/>
  <c r="P28" i="4"/>
  <c r="O28" i="4"/>
  <c r="N28" i="4"/>
  <c r="M28" i="4"/>
  <c r="L28" i="4"/>
  <c r="K28" i="4"/>
  <c r="S27" i="4"/>
  <c r="R27" i="4"/>
  <c r="Q27" i="4"/>
  <c r="P27" i="4"/>
  <c r="O27" i="4"/>
  <c r="N27" i="4"/>
  <c r="M27" i="4"/>
  <c r="L27" i="4"/>
  <c r="K27" i="4"/>
  <c r="S26" i="4"/>
  <c r="R26" i="4"/>
  <c r="Q26" i="4"/>
  <c r="P26" i="4"/>
  <c r="O26" i="4"/>
  <c r="N26" i="4"/>
  <c r="M26" i="4"/>
  <c r="L26" i="4"/>
  <c r="K26" i="4"/>
  <c r="S25" i="4"/>
  <c r="R25" i="4"/>
  <c r="Q25" i="4"/>
  <c r="P25" i="4"/>
  <c r="O25" i="4"/>
  <c r="N25" i="4"/>
  <c r="M25" i="4"/>
  <c r="L25" i="4"/>
  <c r="K25" i="4"/>
  <c r="S24" i="4"/>
  <c r="R24" i="4"/>
  <c r="Q24" i="4"/>
  <c r="P24" i="4"/>
  <c r="O24" i="4"/>
  <c r="N24" i="4"/>
  <c r="M24" i="4"/>
  <c r="L24" i="4"/>
  <c r="K24" i="4"/>
  <c r="S23" i="4"/>
  <c r="R23" i="4"/>
  <c r="Q23" i="4"/>
  <c r="P23" i="4"/>
  <c r="O23" i="4"/>
  <c r="N23" i="4"/>
  <c r="M23" i="4"/>
  <c r="L23" i="4"/>
  <c r="K23" i="4"/>
  <c r="S22" i="4"/>
  <c r="R22" i="4"/>
  <c r="Q22" i="4"/>
  <c r="P22" i="4"/>
  <c r="O22" i="4"/>
  <c r="N22" i="4"/>
  <c r="M22" i="4"/>
  <c r="L22" i="4"/>
  <c r="K22" i="4"/>
  <c r="S21" i="4"/>
  <c r="R21" i="4"/>
  <c r="Q21" i="4"/>
  <c r="P21" i="4"/>
  <c r="O21" i="4"/>
  <c r="N21" i="4"/>
  <c r="M21" i="4"/>
  <c r="L21" i="4"/>
  <c r="K21" i="4"/>
  <c r="S20" i="4"/>
  <c r="R20" i="4"/>
  <c r="Q20" i="4"/>
  <c r="P20" i="4"/>
  <c r="O20" i="4"/>
  <c r="N20" i="4"/>
  <c r="M20" i="4"/>
  <c r="L20" i="4"/>
  <c r="K20" i="4"/>
  <c r="S19" i="4"/>
  <c r="R19" i="4"/>
  <c r="Q19" i="4"/>
  <c r="P19" i="4"/>
  <c r="O19" i="4"/>
  <c r="N19" i="4"/>
  <c r="M19" i="4"/>
  <c r="L19" i="4"/>
  <c r="K19" i="4"/>
  <c r="S18" i="4"/>
  <c r="R18" i="4"/>
  <c r="Q18" i="4"/>
  <c r="P18" i="4"/>
  <c r="O18" i="4"/>
  <c r="N18" i="4"/>
  <c r="M18" i="4"/>
  <c r="L18" i="4"/>
  <c r="K18" i="4"/>
  <c r="S17" i="4"/>
  <c r="R17" i="4"/>
  <c r="Q17" i="4"/>
  <c r="P17" i="4"/>
  <c r="O17" i="4"/>
  <c r="N17" i="4"/>
  <c r="M17" i="4"/>
  <c r="L17" i="4"/>
  <c r="K17" i="4"/>
  <c r="S16" i="4"/>
  <c r="R16" i="4"/>
  <c r="Q16" i="4"/>
  <c r="P16" i="4"/>
  <c r="O16" i="4"/>
  <c r="N16" i="4"/>
  <c r="M16" i="4"/>
  <c r="L16" i="4"/>
  <c r="K16" i="4"/>
  <c r="S15" i="4"/>
  <c r="R15" i="4"/>
  <c r="Q15" i="4"/>
  <c r="P15" i="4"/>
  <c r="O15" i="4"/>
  <c r="N15" i="4"/>
  <c r="M15" i="4"/>
  <c r="L15" i="4"/>
  <c r="K15" i="4"/>
  <c r="S14" i="4"/>
  <c r="R14" i="4"/>
  <c r="Q14" i="4"/>
  <c r="P14" i="4"/>
  <c r="O14" i="4"/>
  <c r="N14" i="4"/>
  <c r="M14" i="4"/>
  <c r="L14" i="4"/>
  <c r="K14" i="4"/>
  <c r="S13" i="4"/>
  <c r="R13" i="4"/>
  <c r="Q13" i="4"/>
  <c r="P13" i="4"/>
  <c r="O13" i="4"/>
  <c r="N13" i="4"/>
  <c r="M13" i="4"/>
  <c r="L13" i="4"/>
  <c r="K13" i="4"/>
  <c r="S12" i="4"/>
  <c r="R12" i="4"/>
  <c r="Q12" i="4"/>
  <c r="P12" i="4"/>
  <c r="O12" i="4"/>
  <c r="N12" i="4"/>
  <c r="M12" i="4"/>
  <c r="L12" i="4"/>
  <c r="K12" i="4"/>
  <c r="S11" i="4"/>
  <c r="R11" i="4"/>
  <c r="Q11" i="4"/>
  <c r="P11" i="4"/>
  <c r="O11" i="4"/>
  <c r="N11" i="4"/>
  <c r="M11" i="4"/>
  <c r="L11" i="4"/>
  <c r="K11" i="4"/>
  <c r="S10" i="4"/>
  <c r="R10" i="4"/>
  <c r="Q10" i="4"/>
  <c r="P10" i="4"/>
  <c r="O10" i="4"/>
  <c r="N10" i="4"/>
  <c r="M10" i="4"/>
  <c r="L10" i="4"/>
  <c r="K10" i="4"/>
  <c r="S9" i="4"/>
  <c r="R9" i="4"/>
  <c r="Q9" i="4"/>
  <c r="P9" i="4"/>
  <c r="O9" i="4"/>
  <c r="N9" i="4"/>
  <c r="M9" i="4"/>
  <c r="L9" i="4"/>
  <c r="K9" i="4"/>
  <c r="S8" i="4"/>
  <c r="R8" i="4"/>
  <c r="Q8" i="4"/>
  <c r="P8" i="4"/>
  <c r="O8" i="4"/>
  <c r="N8" i="4"/>
  <c r="M8" i="4"/>
  <c r="L8" i="4"/>
  <c r="K8" i="4"/>
  <c r="S7" i="4"/>
  <c r="R7" i="4"/>
  <c r="Q7" i="4"/>
  <c r="P7" i="4"/>
  <c r="O7" i="4"/>
  <c r="N7" i="4"/>
  <c r="M7" i="4"/>
  <c r="L7" i="4"/>
  <c r="K7" i="4"/>
  <c r="S6" i="4"/>
  <c r="R6" i="4"/>
  <c r="Q6" i="4"/>
  <c r="P6" i="4"/>
  <c r="O6" i="4"/>
  <c r="N6" i="4"/>
  <c r="M6" i="4"/>
  <c r="L6" i="4"/>
  <c r="K6" i="4"/>
  <c r="S5" i="4"/>
  <c r="R5" i="4"/>
  <c r="Q5" i="4"/>
  <c r="P5" i="4"/>
  <c r="O5" i="4"/>
  <c r="N5" i="4"/>
  <c r="M5" i="4"/>
  <c r="L5" i="4"/>
  <c r="K5" i="4"/>
  <c r="S4" i="4"/>
  <c r="R4" i="4"/>
  <c r="Q4" i="4"/>
  <c r="P4" i="4"/>
  <c r="O4" i="4"/>
  <c r="N4" i="4"/>
  <c r="M4" i="4"/>
  <c r="L4" i="4"/>
  <c r="K4" i="4"/>
  <c r="S3" i="4"/>
  <c r="R3" i="4"/>
  <c r="Q3" i="4"/>
  <c r="P3" i="4"/>
  <c r="O3" i="4"/>
  <c r="N3" i="4"/>
  <c r="M3" i="4"/>
  <c r="L3" i="4"/>
  <c r="K3" i="4"/>
  <c r="S2" i="4"/>
  <c r="R2" i="4"/>
  <c r="Q2" i="4"/>
  <c r="P2" i="4"/>
  <c r="O2" i="4"/>
  <c r="N2" i="4"/>
  <c r="M2" i="4"/>
  <c r="L2" i="4"/>
  <c r="K2" i="4"/>
  <c r="AB200" i="2"/>
  <c r="AA200" i="2"/>
  <c r="AA199" i="2"/>
  <c r="AA198" i="2"/>
  <c r="AA197" i="2"/>
  <c r="AA196" i="2"/>
  <c r="AA195" i="2"/>
  <c r="AA194" i="2"/>
  <c r="AB193" i="2"/>
  <c r="AA193" i="2"/>
  <c r="AA192" i="2"/>
  <c r="AA191" i="2"/>
  <c r="AA190" i="2"/>
  <c r="AA189" i="2"/>
  <c r="AA188" i="2"/>
  <c r="AA187" i="2"/>
  <c r="AB186" i="2"/>
  <c r="AA186" i="2"/>
  <c r="AA185" i="2"/>
  <c r="AA184" i="2"/>
  <c r="AA183" i="2"/>
  <c r="AA182" i="2"/>
  <c r="AA181" i="2"/>
  <c r="AA180" i="2"/>
  <c r="AB179" i="2"/>
  <c r="AA179" i="2"/>
  <c r="AA178" i="2"/>
  <c r="AA177" i="2"/>
  <c r="AA176" i="2"/>
  <c r="AA175" i="2"/>
  <c r="AA174" i="2"/>
  <c r="AA173" i="2"/>
  <c r="AB172" i="2"/>
  <c r="AA172" i="2"/>
  <c r="AA171" i="2"/>
  <c r="AA170" i="2"/>
  <c r="AA169" i="2"/>
  <c r="AA168" i="2"/>
  <c r="AA167" i="2"/>
  <c r="AA166" i="2"/>
  <c r="AB165" i="2"/>
  <c r="AA165" i="2"/>
  <c r="AA164" i="2"/>
  <c r="AA163" i="2"/>
  <c r="AA162" i="2"/>
  <c r="AA161" i="2"/>
  <c r="AA160" i="2"/>
  <c r="AA159" i="2"/>
  <c r="AB158" i="2"/>
  <c r="AA158" i="2"/>
  <c r="AA157" i="2"/>
  <c r="AA156" i="2"/>
  <c r="AA155" i="2"/>
  <c r="AA154" i="2"/>
  <c r="AA153" i="2"/>
  <c r="AA152" i="2"/>
  <c r="AB151" i="2"/>
  <c r="AA151" i="2"/>
  <c r="AA150" i="2"/>
  <c r="AA149" i="2"/>
  <c r="AA148" i="2"/>
  <c r="AA147" i="2"/>
  <c r="AA146" i="2"/>
  <c r="AA145" i="2"/>
  <c r="AB144" i="2"/>
  <c r="AA144" i="2"/>
  <c r="AA143" i="2"/>
  <c r="AA142" i="2"/>
  <c r="AA141" i="2"/>
  <c r="AA140" i="2"/>
  <c r="AA139" i="2"/>
  <c r="AA138" i="2"/>
  <c r="AB137" i="2"/>
  <c r="AA137" i="2"/>
  <c r="AA136" i="2"/>
  <c r="AA135" i="2"/>
  <c r="AA134" i="2"/>
  <c r="AA133" i="2"/>
  <c r="AA132" i="2"/>
  <c r="AA131" i="2"/>
  <c r="AB130" i="2"/>
  <c r="AA130" i="2"/>
  <c r="AA129" i="2"/>
  <c r="AA128" i="2"/>
  <c r="AA127" i="2"/>
  <c r="AA126" i="2"/>
  <c r="AA125" i="2"/>
  <c r="AA124" i="2"/>
  <c r="AB123" i="2"/>
  <c r="AA123" i="2"/>
  <c r="AA122" i="2"/>
  <c r="AA121" i="2"/>
  <c r="AA120" i="2"/>
  <c r="AA119" i="2"/>
  <c r="AA118" i="2"/>
  <c r="AA117" i="2"/>
  <c r="AB116" i="2"/>
  <c r="AA116" i="2"/>
  <c r="AA115" i="2"/>
  <c r="AA114" i="2"/>
  <c r="AA113" i="2"/>
  <c r="AA112" i="2"/>
  <c r="AA111" i="2"/>
  <c r="AA110" i="2"/>
  <c r="AB109" i="2"/>
  <c r="AA109" i="2"/>
  <c r="AA108" i="2"/>
  <c r="AA107" i="2"/>
  <c r="AA106" i="2"/>
  <c r="AA105" i="2"/>
  <c r="AA104" i="2"/>
  <c r="AA103" i="2"/>
  <c r="AB102" i="2"/>
  <c r="AA102" i="2"/>
  <c r="AA101" i="2"/>
  <c r="AA100" i="2"/>
  <c r="AA99" i="2"/>
  <c r="AA98" i="2"/>
  <c r="AA97" i="2"/>
  <c r="AA96" i="2"/>
  <c r="AB95" i="2"/>
  <c r="AA95" i="2"/>
  <c r="AA94" i="2"/>
  <c r="AA93" i="2"/>
  <c r="AA92" i="2"/>
  <c r="AA91" i="2"/>
  <c r="AA90" i="2"/>
  <c r="AA89" i="2"/>
  <c r="AB88" i="2"/>
  <c r="AA88" i="2"/>
  <c r="AA87" i="2"/>
  <c r="AA86" i="2"/>
  <c r="AA85" i="2"/>
  <c r="AA84" i="2"/>
  <c r="AA83" i="2"/>
  <c r="AA82" i="2"/>
  <c r="AB81" i="2"/>
  <c r="AA81" i="2"/>
  <c r="AA80" i="2"/>
  <c r="AA79" i="2"/>
  <c r="AA78" i="2"/>
  <c r="AA77" i="2"/>
  <c r="AA76" i="2"/>
  <c r="AA75" i="2"/>
  <c r="AB74" i="2"/>
  <c r="AA74" i="2"/>
  <c r="AA73" i="2"/>
  <c r="AA72" i="2"/>
  <c r="AA71" i="2"/>
  <c r="AA70" i="2"/>
  <c r="AA69" i="2"/>
  <c r="AA68" i="2"/>
  <c r="AB67" i="2"/>
  <c r="AA67" i="2"/>
  <c r="AA66" i="2"/>
  <c r="AA65" i="2"/>
  <c r="AA64" i="2"/>
  <c r="AA63" i="2"/>
  <c r="AA62" i="2"/>
  <c r="AA61" i="2"/>
  <c r="AB60" i="2"/>
  <c r="AA60" i="2"/>
  <c r="AA59" i="2"/>
  <c r="AA58" i="2"/>
  <c r="AA57" i="2"/>
  <c r="AA56" i="2"/>
  <c r="AA55" i="2"/>
  <c r="AA54" i="2"/>
  <c r="AB53" i="2"/>
  <c r="AA53" i="2"/>
  <c r="AA52" i="2"/>
  <c r="AA51" i="2"/>
  <c r="AA50" i="2"/>
  <c r="AA49" i="2"/>
  <c r="AA48" i="2"/>
  <c r="AA47" i="2"/>
  <c r="AB46" i="2"/>
  <c r="AA46" i="2"/>
  <c r="AA45" i="2"/>
  <c r="AA44" i="2"/>
  <c r="AA43" i="2"/>
  <c r="AA42" i="2"/>
  <c r="AA41" i="2"/>
  <c r="AA40" i="2"/>
  <c r="AB39" i="2"/>
  <c r="AA39" i="2"/>
  <c r="AA38" i="2"/>
  <c r="AA37" i="2"/>
  <c r="AA36" i="2"/>
  <c r="AA35" i="2"/>
  <c r="AA34" i="2"/>
  <c r="AA33" i="2"/>
  <c r="AB32" i="2"/>
  <c r="AA32" i="2"/>
  <c r="AA31" i="2"/>
  <c r="AA30" i="2"/>
  <c r="AA29" i="2"/>
  <c r="AA28" i="2"/>
  <c r="AA27" i="2"/>
  <c r="AA26" i="2"/>
  <c r="AB25" i="2"/>
  <c r="AA25" i="2"/>
  <c r="AA24" i="2"/>
  <c r="AA23" i="2"/>
  <c r="AA22" i="2"/>
  <c r="AA21" i="2"/>
  <c r="AA20" i="2"/>
  <c r="AA19" i="2"/>
  <c r="AB18" i="2"/>
  <c r="AA18" i="2"/>
  <c r="AA17" i="2"/>
  <c r="AA16" i="2"/>
  <c r="AA15" i="2"/>
  <c r="AA14" i="2"/>
  <c r="AA13" i="2"/>
  <c r="AA12" i="2"/>
  <c r="AB11" i="2"/>
  <c r="AA11" i="2"/>
  <c r="AA10" i="2"/>
  <c r="AA9" i="2"/>
  <c r="AA8" i="2"/>
  <c r="AA7" i="2"/>
  <c r="AA6" i="2"/>
  <c r="AA5" i="2"/>
  <c r="AB4" i="2"/>
  <c r="AA4" i="2"/>
  <c r="AA3" i="2"/>
  <c r="Y200" i="2"/>
  <c r="X200" i="2"/>
  <c r="X199" i="2"/>
  <c r="X198" i="2"/>
  <c r="X197" i="2"/>
  <c r="X196" i="2"/>
  <c r="X195" i="2"/>
  <c r="X194" i="2"/>
  <c r="Y193" i="2"/>
  <c r="X193" i="2"/>
  <c r="X192" i="2"/>
  <c r="X191" i="2"/>
  <c r="X190" i="2"/>
  <c r="X189" i="2"/>
  <c r="X188" i="2"/>
  <c r="X187" i="2"/>
  <c r="Y186" i="2"/>
  <c r="X186" i="2"/>
  <c r="X185" i="2"/>
  <c r="X184" i="2"/>
  <c r="X183" i="2"/>
  <c r="X182" i="2"/>
  <c r="X181" i="2"/>
  <c r="X180" i="2"/>
  <c r="Y179" i="2"/>
  <c r="X179" i="2"/>
  <c r="X178" i="2"/>
  <c r="X177" i="2"/>
  <c r="X176" i="2"/>
  <c r="X175" i="2"/>
  <c r="X174" i="2"/>
  <c r="X173" i="2"/>
  <c r="Y172" i="2"/>
  <c r="X172" i="2"/>
  <c r="X171" i="2"/>
  <c r="X170" i="2"/>
  <c r="X169" i="2"/>
  <c r="X168" i="2"/>
  <c r="X167" i="2"/>
  <c r="X166" i="2"/>
  <c r="Y165" i="2"/>
  <c r="X165" i="2"/>
  <c r="X164" i="2"/>
  <c r="X163" i="2"/>
  <c r="X162" i="2"/>
  <c r="X161" i="2"/>
  <c r="X160" i="2"/>
  <c r="X159" i="2"/>
  <c r="Y158" i="2"/>
  <c r="X158" i="2"/>
  <c r="X157" i="2"/>
  <c r="X156" i="2"/>
  <c r="X155" i="2"/>
  <c r="X154" i="2"/>
  <c r="X153" i="2"/>
  <c r="X152" i="2"/>
  <c r="Y151" i="2"/>
  <c r="X151" i="2"/>
  <c r="X150" i="2"/>
  <c r="X149" i="2"/>
  <c r="X148" i="2"/>
  <c r="X147" i="2"/>
  <c r="X146" i="2"/>
  <c r="X145" i="2"/>
  <c r="Y144" i="2"/>
  <c r="X144" i="2"/>
  <c r="X143" i="2"/>
  <c r="X142" i="2"/>
  <c r="X141" i="2"/>
  <c r="X140" i="2"/>
  <c r="X139" i="2"/>
  <c r="X138" i="2"/>
  <c r="Y137" i="2"/>
  <c r="X137" i="2"/>
  <c r="X136" i="2"/>
  <c r="X135" i="2"/>
  <c r="X134" i="2"/>
  <c r="X133" i="2"/>
  <c r="X132" i="2"/>
  <c r="X131" i="2"/>
  <c r="Y130" i="2"/>
  <c r="X130" i="2"/>
  <c r="X129" i="2"/>
  <c r="X128" i="2"/>
  <c r="X127" i="2"/>
  <c r="X126" i="2"/>
  <c r="X125" i="2"/>
  <c r="X124" i="2"/>
  <c r="Y123" i="2"/>
  <c r="X123" i="2"/>
  <c r="X122" i="2"/>
  <c r="X121" i="2"/>
  <c r="X120" i="2"/>
  <c r="X119" i="2"/>
  <c r="X118" i="2"/>
  <c r="X117" i="2"/>
  <c r="Y116" i="2"/>
  <c r="X116" i="2"/>
  <c r="X115" i="2"/>
  <c r="X114" i="2"/>
  <c r="X113" i="2"/>
  <c r="X112" i="2"/>
  <c r="X111" i="2"/>
  <c r="X110" i="2"/>
  <c r="Y109" i="2"/>
  <c r="X109" i="2"/>
  <c r="X108" i="2"/>
  <c r="X107" i="2"/>
  <c r="X106" i="2"/>
  <c r="X105" i="2"/>
  <c r="X104" i="2"/>
  <c r="X103" i="2"/>
  <c r="Y102" i="2"/>
  <c r="X102" i="2"/>
  <c r="X101" i="2"/>
  <c r="X100" i="2"/>
  <c r="X99" i="2"/>
  <c r="X98" i="2"/>
  <c r="X97" i="2"/>
  <c r="X96" i="2"/>
  <c r="Y95" i="2"/>
  <c r="X95" i="2"/>
  <c r="X94" i="2"/>
  <c r="X93" i="2"/>
  <c r="X92" i="2"/>
  <c r="X91" i="2"/>
  <c r="X90" i="2"/>
  <c r="X89" i="2"/>
  <c r="Y88" i="2"/>
  <c r="X88" i="2"/>
  <c r="X87" i="2"/>
  <c r="X86" i="2"/>
  <c r="X85" i="2"/>
  <c r="X84" i="2"/>
  <c r="X83" i="2"/>
  <c r="X82" i="2"/>
  <c r="Y81" i="2"/>
  <c r="X81" i="2"/>
  <c r="X80" i="2"/>
  <c r="X79" i="2"/>
  <c r="X78" i="2"/>
  <c r="X77" i="2"/>
  <c r="X76" i="2"/>
  <c r="X75" i="2"/>
  <c r="Y74" i="2"/>
  <c r="X74" i="2"/>
  <c r="X73" i="2"/>
  <c r="X72" i="2"/>
  <c r="X71" i="2"/>
  <c r="X70" i="2"/>
  <c r="X69" i="2"/>
  <c r="X68" i="2"/>
  <c r="Y67" i="2"/>
  <c r="X67" i="2"/>
  <c r="X66" i="2"/>
  <c r="X65" i="2"/>
  <c r="X64" i="2"/>
  <c r="X63" i="2"/>
  <c r="X62" i="2"/>
  <c r="X61" i="2"/>
  <c r="Y60" i="2"/>
  <c r="X60" i="2"/>
  <c r="X59" i="2"/>
  <c r="X58" i="2"/>
  <c r="X57" i="2"/>
  <c r="X56" i="2"/>
  <c r="X55" i="2"/>
  <c r="X54" i="2"/>
  <c r="Y53" i="2"/>
  <c r="X53" i="2"/>
  <c r="X52" i="2"/>
  <c r="X51" i="2"/>
  <c r="X50" i="2"/>
  <c r="X49" i="2"/>
  <c r="X48" i="2"/>
  <c r="X47" i="2"/>
  <c r="Y46" i="2"/>
  <c r="X46" i="2"/>
  <c r="X45" i="2"/>
  <c r="X44" i="2"/>
  <c r="X43" i="2"/>
  <c r="X42" i="2"/>
  <c r="X41" i="2"/>
  <c r="X40" i="2"/>
  <c r="Y39" i="2"/>
  <c r="X39" i="2"/>
  <c r="X38" i="2"/>
  <c r="X37" i="2"/>
  <c r="X36" i="2"/>
  <c r="X35" i="2"/>
  <c r="X34" i="2"/>
  <c r="X33" i="2"/>
  <c r="Y32" i="2"/>
  <c r="X32" i="2"/>
  <c r="X31" i="2"/>
  <c r="X30" i="2"/>
  <c r="X29" i="2"/>
  <c r="X28" i="2"/>
  <c r="X27" i="2"/>
  <c r="X26" i="2"/>
  <c r="Y25" i="2"/>
  <c r="X25" i="2"/>
  <c r="X24" i="2"/>
  <c r="X23" i="2"/>
  <c r="X22" i="2"/>
  <c r="X21" i="2"/>
  <c r="X20" i="2"/>
  <c r="X19" i="2"/>
  <c r="Y18" i="2"/>
  <c r="X18" i="2"/>
  <c r="X17" i="2"/>
  <c r="X16" i="2"/>
  <c r="X15" i="2"/>
  <c r="X14" i="2"/>
  <c r="X13" i="2"/>
  <c r="X12" i="2"/>
  <c r="Y11" i="2"/>
  <c r="X11" i="2"/>
  <c r="X10" i="2"/>
  <c r="X9" i="2"/>
  <c r="X8" i="2"/>
  <c r="X7" i="2"/>
  <c r="X6" i="2"/>
  <c r="X5" i="2"/>
  <c r="Y4" i="2"/>
  <c r="X4" i="2"/>
  <c r="X3" i="2"/>
  <c r="V200" i="2"/>
  <c r="U200" i="2"/>
  <c r="U199" i="2"/>
  <c r="U198" i="2"/>
  <c r="U197" i="2"/>
  <c r="U196" i="2"/>
  <c r="U195" i="2"/>
  <c r="U194" i="2"/>
  <c r="V193" i="2"/>
  <c r="U193" i="2"/>
  <c r="U192" i="2"/>
  <c r="U191" i="2"/>
  <c r="U190" i="2"/>
  <c r="U189" i="2"/>
  <c r="U188" i="2"/>
  <c r="U187" i="2"/>
  <c r="V186" i="2"/>
  <c r="U186" i="2"/>
  <c r="U185" i="2"/>
  <c r="U184" i="2"/>
  <c r="U183" i="2"/>
  <c r="U182" i="2"/>
  <c r="U181" i="2"/>
  <c r="U180" i="2"/>
  <c r="V179" i="2"/>
  <c r="U179" i="2"/>
  <c r="U178" i="2"/>
  <c r="U177" i="2"/>
  <c r="U176" i="2"/>
  <c r="U175" i="2"/>
  <c r="U174" i="2"/>
  <c r="U173" i="2"/>
  <c r="V172" i="2"/>
  <c r="U172" i="2"/>
  <c r="U171" i="2"/>
  <c r="U170" i="2"/>
  <c r="U169" i="2"/>
  <c r="U168" i="2"/>
  <c r="U167" i="2"/>
  <c r="U166" i="2"/>
  <c r="V165" i="2"/>
  <c r="U165" i="2"/>
  <c r="U164" i="2"/>
  <c r="U163" i="2"/>
  <c r="U162" i="2"/>
  <c r="U161" i="2"/>
  <c r="U160" i="2"/>
  <c r="U159" i="2"/>
  <c r="V158" i="2"/>
  <c r="U158" i="2"/>
  <c r="U157" i="2"/>
  <c r="U156" i="2"/>
  <c r="U155" i="2"/>
  <c r="U154" i="2"/>
  <c r="U153" i="2"/>
  <c r="U152" i="2"/>
  <c r="V151" i="2"/>
  <c r="U151" i="2"/>
  <c r="U150" i="2"/>
  <c r="U149" i="2"/>
  <c r="U148" i="2"/>
  <c r="U147" i="2"/>
  <c r="U146" i="2"/>
  <c r="U145" i="2"/>
  <c r="V144" i="2"/>
  <c r="U144" i="2"/>
  <c r="U143" i="2"/>
  <c r="U142" i="2"/>
  <c r="U141" i="2"/>
  <c r="U140" i="2"/>
  <c r="U139" i="2"/>
  <c r="U138" i="2"/>
  <c r="V137" i="2"/>
  <c r="U137" i="2"/>
  <c r="U136" i="2"/>
  <c r="U135" i="2"/>
  <c r="U134" i="2"/>
  <c r="U133" i="2"/>
  <c r="U132" i="2"/>
  <c r="U131" i="2"/>
  <c r="V130" i="2"/>
  <c r="U130" i="2"/>
  <c r="U129" i="2"/>
  <c r="U128" i="2"/>
  <c r="U127" i="2"/>
  <c r="U126" i="2"/>
  <c r="U125" i="2"/>
  <c r="U124" i="2"/>
  <c r="V123" i="2"/>
  <c r="U123" i="2"/>
  <c r="U122" i="2"/>
  <c r="U121" i="2"/>
  <c r="U120" i="2"/>
  <c r="U119" i="2"/>
  <c r="U118" i="2"/>
  <c r="U117" i="2"/>
  <c r="V116" i="2"/>
  <c r="U116" i="2"/>
  <c r="U115" i="2"/>
  <c r="U114" i="2"/>
  <c r="U113" i="2"/>
  <c r="U112" i="2"/>
  <c r="U111" i="2"/>
  <c r="U110" i="2"/>
  <c r="V109" i="2"/>
  <c r="U109" i="2"/>
  <c r="U108" i="2"/>
  <c r="U107" i="2"/>
  <c r="U106" i="2"/>
  <c r="U105" i="2"/>
  <c r="U104" i="2"/>
  <c r="U103" i="2"/>
  <c r="V102" i="2"/>
  <c r="U102" i="2"/>
  <c r="U101" i="2"/>
  <c r="U100" i="2"/>
  <c r="U99" i="2"/>
  <c r="U98" i="2"/>
  <c r="U97" i="2"/>
  <c r="U96" i="2"/>
  <c r="V95" i="2"/>
  <c r="U95" i="2"/>
  <c r="U94" i="2"/>
  <c r="U93" i="2"/>
  <c r="U92" i="2"/>
  <c r="U91" i="2"/>
  <c r="U90" i="2"/>
  <c r="U89" i="2"/>
  <c r="V88" i="2"/>
  <c r="U88" i="2"/>
  <c r="U87" i="2"/>
  <c r="U86" i="2"/>
  <c r="U85" i="2"/>
  <c r="U84" i="2"/>
  <c r="U83" i="2"/>
  <c r="U82" i="2"/>
  <c r="V81" i="2"/>
  <c r="U81" i="2"/>
  <c r="U80" i="2"/>
  <c r="U79" i="2"/>
  <c r="U78" i="2"/>
  <c r="U77" i="2"/>
  <c r="U76" i="2"/>
  <c r="U75" i="2"/>
  <c r="V74" i="2"/>
  <c r="U74" i="2"/>
  <c r="U73" i="2"/>
  <c r="U72" i="2"/>
  <c r="U71" i="2"/>
  <c r="U70" i="2"/>
  <c r="U69" i="2"/>
  <c r="U68" i="2"/>
  <c r="V67" i="2"/>
  <c r="U67" i="2"/>
  <c r="U66" i="2"/>
  <c r="U65" i="2"/>
  <c r="U64" i="2"/>
  <c r="U63" i="2"/>
  <c r="U62" i="2"/>
  <c r="U61" i="2"/>
  <c r="V60" i="2"/>
  <c r="U60" i="2"/>
  <c r="U59" i="2"/>
  <c r="U58" i="2"/>
  <c r="U57" i="2"/>
  <c r="U56" i="2"/>
  <c r="U55" i="2"/>
  <c r="U54" i="2"/>
  <c r="V53" i="2"/>
  <c r="U53" i="2"/>
  <c r="U52" i="2"/>
  <c r="U51" i="2"/>
  <c r="U50" i="2"/>
  <c r="U49" i="2"/>
  <c r="U48" i="2"/>
  <c r="U47" i="2"/>
  <c r="V46" i="2"/>
  <c r="U46" i="2"/>
  <c r="U45" i="2"/>
  <c r="U44" i="2"/>
  <c r="U43" i="2"/>
  <c r="U42" i="2"/>
  <c r="U41" i="2"/>
  <c r="U40" i="2"/>
  <c r="V39" i="2"/>
  <c r="U39" i="2"/>
  <c r="U38" i="2"/>
  <c r="U37" i="2"/>
  <c r="U36" i="2"/>
  <c r="U35" i="2"/>
  <c r="U34" i="2"/>
  <c r="U33" i="2"/>
  <c r="V32" i="2"/>
  <c r="U32" i="2"/>
  <c r="U31" i="2"/>
  <c r="U30" i="2"/>
  <c r="U29" i="2"/>
  <c r="U28" i="2"/>
  <c r="U27" i="2"/>
  <c r="U26" i="2"/>
  <c r="V25" i="2"/>
  <c r="U25" i="2"/>
  <c r="U24" i="2"/>
  <c r="U23" i="2"/>
  <c r="U22" i="2"/>
  <c r="U21" i="2"/>
  <c r="U20" i="2"/>
  <c r="U19" i="2"/>
  <c r="V18" i="2"/>
  <c r="U18" i="2"/>
  <c r="U17" i="2"/>
  <c r="U16" i="2"/>
  <c r="U15" i="2"/>
  <c r="U14" i="2"/>
  <c r="U13" i="2"/>
  <c r="U12" i="2"/>
  <c r="V11" i="2"/>
  <c r="U11" i="2"/>
  <c r="U10" i="2"/>
  <c r="U9" i="2"/>
  <c r="U8" i="2"/>
  <c r="U7" i="2"/>
  <c r="U6" i="2"/>
  <c r="U5" i="2"/>
  <c r="V4" i="2"/>
  <c r="U4" i="2"/>
  <c r="U3" i="2"/>
  <c r="S200" i="2"/>
  <c r="R200" i="2"/>
  <c r="R199" i="2"/>
  <c r="R198" i="2"/>
  <c r="R197" i="2"/>
  <c r="R196" i="2"/>
  <c r="R195" i="2"/>
  <c r="R194" i="2"/>
  <c r="S193" i="2"/>
  <c r="R193" i="2"/>
  <c r="R192" i="2"/>
  <c r="R191" i="2"/>
  <c r="R190" i="2"/>
  <c r="R189" i="2"/>
  <c r="R188" i="2"/>
  <c r="R187" i="2"/>
  <c r="S186" i="2"/>
  <c r="R186" i="2"/>
  <c r="R185" i="2"/>
  <c r="R184" i="2"/>
  <c r="R183" i="2"/>
  <c r="R182" i="2"/>
  <c r="R181" i="2"/>
  <c r="R180" i="2"/>
  <c r="S179" i="2"/>
  <c r="R179" i="2"/>
  <c r="R178" i="2"/>
  <c r="R177" i="2"/>
  <c r="R176" i="2"/>
  <c r="R175" i="2"/>
  <c r="R174" i="2"/>
  <c r="R173" i="2"/>
  <c r="S172" i="2"/>
  <c r="R172" i="2"/>
  <c r="R171" i="2"/>
  <c r="R170" i="2"/>
  <c r="R169" i="2"/>
  <c r="R168" i="2"/>
  <c r="R167" i="2"/>
  <c r="R166" i="2"/>
  <c r="S165" i="2"/>
  <c r="R165" i="2"/>
  <c r="R164" i="2"/>
  <c r="R163" i="2"/>
  <c r="R162" i="2"/>
  <c r="R161" i="2"/>
  <c r="R160" i="2"/>
  <c r="R159" i="2"/>
  <c r="S158" i="2"/>
  <c r="R158" i="2"/>
  <c r="R157" i="2"/>
  <c r="R156" i="2"/>
  <c r="R155" i="2"/>
  <c r="R154" i="2"/>
  <c r="R153" i="2"/>
  <c r="R152" i="2"/>
  <c r="S151" i="2"/>
  <c r="R151" i="2"/>
  <c r="R150" i="2"/>
  <c r="R149" i="2"/>
  <c r="R148" i="2"/>
  <c r="R147" i="2"/>
  <c r="R146" i="2"/>
  <c r="R145" i="2"/>
  <c r="S144" i="2"/>
  <c r="R144" i="2"/>
  <c r="R143" i="2"/>
  <c r="R142" i="2"/>
  <c r="R141" i="2"/>
  <c r="R140" i="2"/>
  <c r="R139" i="2"/>
  <c r="R138" i="2"/>
  <c r="S137" i="2"/>
  <c r="R137" i="2"/>
  <c r="R136" i="2"/>
  <c r="R135" i="2"/>
  <c r="R134" i="2"/>
  <c r="R133" i="2"/>
  <c r="R132" i="2"/>
  <c r="R131" i="2"/>
  <c r="S130" i="2"/>
  <c r="R130" i="2"/>
  <c r="R129" i="2"/>
  <c r="R128" i="2"/>
  <c r="R127" i="2"/>
  <c r="R126" i="2"/>
  <c r="R125" i="2"/>
  <c r="R124" i="2"/>
  <c r="S123" i="2"/>
  <c r="R123" i="2"/>
  <c r="R122" i="2"/>
  <c r="R121" i="2"/>
  <c r="R120" i="2"/>
  <c r="R119" i="2"/>
  <c r="R118" i="2"/>
  <c r="R117" i="2"/>
  <c r="S116" i="2"/>
  <c r="R116" i="2"/>
  <c r="R115" i="2"/>
  <c r="R114" i="2"/>
  <c r="R113" i="2"/>
  <c r="R112" i="2"/>
  <c r="R111" i="2"/>
  <c r="R110" i="2"/>
  <c r="S109" i="2"/>
  <c r="R109" i="2"/>
  <c r="R108" i="2"/>
  <c r="R107" i="2"/>
  <c r="R106" i="2"/>
  <c r="R105" i="2"/>
  <c r="R104" i="2"/>
  <c r="R103" i="2"/>
  <c r="S102" i="2"/>
  <c r="R102" i="2"/>
  <c r="R101" i="2"/>
  <c r="R100" i="2"/>
  <c r="R99" i="2"/>
  <c r="R98" i="2"/>
  <c r="R97" i="2"/>
  <c r="R96" i="2"/>
  <c r="S95" i="2"/>
  <c r="R95" i="2"/>
  <c r="R94" i="2"/>
  <c r="R93" i="2"/>
  <c r="R92" i="2"/>
  <c r="R91" i="2"/>
  <c r="R90" i="2"/>
  <c r="R89" i="2"/>
  <c r="S88" i="2"/>
  <c r="R88" i="2"/>
  <c r="R87" i="2"/>
  <c r="R86" i="2"/>
  <c r="R85" i="2"/>
  <c r="R84" i="2"/>
  <c r="R83" i="2"/>
  <c r="R82" i="2"/>
  <c r="S81" i="2"/>
  <c r="R81" i="2"/>
  <c r="R80" i="2"/>
  <c r="R79" i="2"/>
  <c r="R78" i="2"/>
  <c r="R77" i="2"/>
  <c r="R76" i="2"/>
  <c r="R75" i="2"/>
  <c r="S74" i="2"/>
  <c r="R74" i="2"/>
  <c r="R73" i="2"/>
  <c r="R72" i="2"/>
  <c r="R71" i="2"/>
  <c r="R70" i="2"/>
  <c r="R69" i="2"/>
  <c r="R68" i="2"/>
  <c r="S67" i="2"/>
  <c r="R67" i="2"/>
  <c r="R66" i="2"/>
  <c r="R65" i="2"/>
  <c r="R64" i="2"/>
  <c r="R63" i="2"/>
  <c r="R62" i="2"/>
  <c r="R61" i="2"/>
  <c r="S60" i="2"/>
  <c r="R60" i="2"/>
  <c r="R59" i="2"/>
  <c r="R58" i="2"/>
  <c r="R57" i="2"/>
  <c r="R56" i="2"/>
  <c r="R55" i="2"/>
  <c r="R54" i="2"/>
  <c r="S53" i="2"/>
  <c r="R53" i="2"/>
  <c r="R52" i="2"/>
  <c r="R51" i="2"/>
  <c r="R50" i="2"/>
  <c r="R49" i="2"/>
  <c r="R48" i="2"/>
  <c r="R47" i="2"/>
  <c r="S46" i="2"/>
  <c r="R46" i="2"/>
  <c r="R45" i="2"/>
  <c r="R44" i="2"/>
  <c r="R43" i="2"/>
  <c r="R42" i="2"/>
  <c r="R41" i="2"/>
  <c r="R40" i="2"/>
  <c r="S39" i="2"/>
  <c r="R39" i="2"/>
  <c r="R38" i="2"/>
  <c r="R37" i="2"/>
  <c r="R36" i="2"/>
  <c r="R35" i="2"/>
  <c r="R34" i="2"/>
  <c r="R33" i="2"/>
  <c r="S32" i="2"/>
  <c r="R32" i="2"/>
  <c r="R31" i="2"/>
  <c r="R30" i="2"/>
  <c r="R29" i="2"/>
  <c r="R28" i="2"/>
  <c r="R27" i="2"/>
  <c r="R26" i="2"/>
  <c r="S25" i="2"/>
  <c r="R25" i="2"/>
  <c r="R24" i="2"/>
  <c r="R23" i="2"/>
  <c r="R22" i="2"/>
  <c r="R21" i="2"/>
  <c r="R20" i="2"/>
  <c r="R19" i="2"/>
  <c r="S18" i="2"/>
  <c r="R18" i="2"/>
  <c r="R17" i="2"/>
  <c r="R16" i="2"/>
  <c r="R15" i="2"/>
  <c r="R14" i="2"/>
  <c r="R13" i="2"/>
  <c r="R12" i="2"/>
  <c r="S11" i="2"/>
  <c r="R11" i="2"/>
  <c r="R10" i="2"/>
  <c r="R9" i="2"/>
  <c r="R8" i="2"/>
  <c r="R7" i="2"/>
  <c r="R6" i="2"/>
  <c r="R5" i="2"/>
  <c r="S4" i="2"/>
  <c r="R4" i="2"/>
  <c r="R3" i="2"/>
  <c r="P200" i="2"/>
  <c r="O200" i="2"/>
  <c r="O199" i="2"/>
  <c r="O198" i="2"/>
  <c r="O197" i="2"/>
  <c r="O196" i="2"/>
  <c r="O195" i="2"/>
  <c r="O194" i="2"/>
  <c r="P193" i="2"/>
  <c r="O193" i="2"/>
  <c r="O192" i="2"/>
  <c r="O191" i="2"/>
  <c r="O190" i="2"/>
  <c r="O189" i="2"/>
  <c r="O188" i="2"/>
  <c r="O187" i="2"/>
  <c r="P186" i="2"/>
  <c r="O186" i="2"/>
  <c r="O185" i="2"/>
  <c r="O184" i="2"/>
  <c r="O183" i="2"/>
  <c r="O182" i="2"/>
  <c r="O181" i="2"/>
  <c r="O180" i="2"/>
  <c r="P179" i="2"/>
  <c r="O179" i="2"/>
  <c r="O178" i="2"/>
  <c r="O177" i="2"/>
  <c r="O176" i="2"/>
  <c r="O175" i="2"/>
  <c r="O174" i="2"/>
  <c r="O173" i="2"/>
  <c r="P172" i="2"/>
  <c r="O172" i="2"/>
  <c r="O171" i="2"/>
  <c r="O170" i="2"/>
  <c r="O169" i="2"/>
  <c r="O168" i="2"/>
  <c r="O167" i="2"/>
  <c r="O166" i="2"/>
  <c r="P165" i="2"/>
  <c r="O165" i="2"/>
  <c r="O164" i="2"/>
  <c r="O163" i="2"/>
  <c r="O162" i="2"/>
  <c r="O161" i="2"/>
  <c r="O160" i="2"/>
  <c r="O159" i="2"/>
  <c r="P158" i="2"/>
  <c r="O158" i="2"/>
  <c r="O157" i="2"/>
  <c r="O156" i="2"/>
  <c r="O155" i="2"/>
  <c r="O154" i="2"/>
  <c r="O153" i="2"/>
  <c r="O152" i="2"/>
  <c r="P151" i="2"/>
  <c r="O151" i="2"/>
  <c r="O150" i="2"/>
  <c r="O149" i="2"/>
  <c r="O148" i="2"/>
  <c r="O147" i="2"/>
  <c r="O146" i="2"/>
  <c r="O145" i="2"/>
  <c r="P144" i="2"/>
  <c r="O144" i="2"/>
  <c r="O143" i="2"/>
  <c r="O142" i="2"/>
  <c r="O141" i="2"/>
  <c r="O140" i="2"/>
  <c r="O139" i="2"/>
  <c r="O138" i="2"/>
  <c r="P137" i="2"/>
  <c r="O137" i="2"/>
  <c r="O136" i="2"/>
  <c r="O135" i="2"/>
  <c r="O134" i="2"/>
  <c r="O133" i="2"/>
  <c r="O132" i="2"/>
  <c r="O131" i="2"/>
  <c r="P130" i="2"/>
  <c r="O130" i="2"/>
  <c r="O129" i="2"/>
  <c r="O128" i="2"/>
  <c r="O127" i="2"/>
  <c r="O126" i="2"/>
  <c r="O125" i="2"/>
  <c r="O124" i="2"/>
  <c r="P123" i="2"/>
  <c r="O123" i="2"/>
  <c r="O122" i="2"/>
  <c r="O121" i="2"/>
  <c r="O120" i="2"/>
  <c r="O119" i="2"/>
  <c r="O118" i="2"/>
  <c r="O117" i="2"/>
  <c r="P116" i="2"/>
  <c r="O116" i="2"/>
  <c r="O115" i="2"/>
  <c r="O114" i="2"/>
  <c r="O113" i="2"/>
  <c r="O112" i="2"/>
  <c r="O111" i="2"/>
  <c r="O110" i="2"/>
  <c r="P109" i="2"/>
  <c r="O109" i="2"/>
  <c r="O108" i="2"/>
  <c r="O107" i="2"/>
  <c r="O106" i="2"/>
  <c r="O105" i="2"/>
  <c r="O104" i="2"/>
  <c r="O103" i="2"/>
  <c r="P102" i="2"/>
  <c r="O102" i="2"/>
  <c r="O101" i="2"/>
  <c r="O100" i="2"/>
  <c r="O99" i="2"/>
  <c r="O98" i="2"/>
  <c r="O97" i="2"/>
  <c r="O96" i="2"/>
  <c r="P95" i="2"/>
  <c r="O95" i="2"/>
  <c r="O94" i="2"/>
  <c r="O93" i="2"/>
  <c r="O92" i="2"/>
  <c r="O91" i="2"/>
  <c r="O90" i="2"/>
  <c r="O89" i="2"/>
  <c r="P88" i="2"/>
  <c r="O88" i="2"/>
  <c r="O87" i="2"/>
  <c r="O86" i="2"/>
  <c r="O85" i="2"/>
  <c r="O84" i="2"/>
  <c r="O83" i="2"/>
  <c r="O82" i="2"/>
  <c r="P81" i="2"/>
  <c r="O81" i="2"/>
  <c r="O80" i="2"/>
  <c r="O79" i="2"/>
  <c r="O78" i="2"/>
  <c r="O77" i="2"/>
  <c r="O76" i="2"/>
  <c r="O75" i="2"/>
  <c r="P74" i="2"/>
  <c r="O74" i="2"/>
  <c r="O73" i="2"/>
  <c r="O72" i="2"/>
  <c r="O71" i="2"/>
  <c r="O70" i="2"/>
  <c r="O69" i="2"/>
  <c r="O68" i="2"/>
  <c r="P67" i="2"/>
  <c r="O67" i="2"/>
  <c r="O66" i="2"/>
  <c r="O65" i="2"/>
  <c r="O64" i="2"/>
  <c r="O63" i="2"/>
  <c r="O62" i="2"/>
  <c r="O61" i="2"/>
  <c r="P60" i="2"/>
  <c r="O60" i="2"/>
  <c r="O59" i="2"/>
  <c r="O58" i="2"/>
  <c r="O57" i="2"/>
  <c r="O56" i="2"/>
  <c r="O55" i="2"/>
  <c r="O54" i="2"/>
  <c r="P53" i="2"/>
  <c r="O53" i="2"/>
  <c r="O52" i="2"/>
  <c r="O51" i="2"/>
  <c r="O50" i="2"/>
  <c r="O49" i="2"/>
  <c r="O48" i="2"/>
  <c r="O47" i="2"/>
  <c r="P46" i="2"/>
  <c r="O46" i="2"/>
  <c r="O45" i="2"/>
  <c r="O44" i="2"/>
  <c r="O43" i="2"/>
  <c r="O42" i="2"/>
  <c r="O41" i="2"/>
  <c r="O40" i="2"/>
  <c r="P39" i="2"/>
  <c r="O39" i="2"/>
  <c r="O38" i="2"/>
  <c r="O37" i="2"/>
  <c r="O36" i="2"/>
  <c r="O35" i="2"/>
  <c r="O34" i="2"/>
  <c r="O33" i="2"/>
  <c r="P32" i="2"/>
  <c r="O32" i="2"/>
  <c r="O31" i="2"/>
  <c r="O30" i="2"/>
  <c r="O29" i="2"/>
  <c r="O28" i="2"/>
  <c r="O27" i="2"/>
  <c r="O26" i="2"/>
  <c r="P25" i="2"/>
  <c r="O25" i="2"/>
  <c r="O24" i="2"/>
  <c r="O23" i="2"/>
  <c r="O22" i="2"/>
  <c r="O21" i="2"/>
  <c r="O20" i="2"/>
  <c r="O19" i="2"/>
  <c r="P18" i="2"/>
  <c r="O18" i="2"/>
  <c r="O17" i="2"/>
  <c r="O16" i="2"/>
  <c r="O15" i="2"/>
  <c r="O14" i="2"/>
  <c r="O13" i="2"/>
  <c r="O12" i="2"/>
  <c r="P11" i="2"/>
  <c r="O11" i="2"/>
  <c r="O10" i="2"/>
  <c r="O9" i="2"/>
  <c r="O8" i="2"/>
  <c r="O7" i="2"/>
  <c r="O6" i="2"/>
  <c r="O5" i="2"/>
  <c r="P4" i="2"/>
  <c r="O4" i="2"/>
  <c r="O3" i="2"/>
  <c r="M200" i="2"/>
  <c r="L200" i="2"/>
  <c r="L199" i="2"/>
  <c r="L198" i="2"/>
  <c r="L197" i="2"/>
  <c r="L196" i="2"/>
  <c r="L195" i="2"/>
  <c r="L194" i="2"/>
  <c r="M193" i="2"/>
  <c r="L193" i="2"/>
  <c r="L192" i="2"/>
  <c r="L191" i="2"/>
  <c r="L190" i="2"/>
  <c r="L189" i="2"/>
  <c r="L188" i="2"/>
  <c r="L187" i="2"/>
  <c r="M186" i="2"/>
  <c r="L186" i="2"/>
  <c r="L185" i="2"/>
  <c r="L184" i="2"/>
  <c r="L183" i="2"/>
  <c r="L182" i="2"/>
  <c r="L181" i="2"/>
  <c r="L180" i="2"/>
  <c r="M179" i="2"/>
  <c r="L179" i="2"/>
  <c r="L178" i="2"/>
  <c r="L177" i="2"/>
  <c r="L176" i="2"/>
  <c r="L175" i="2"/>
  <c r="L174" i="2"/>
  <c r="L173" i="2"/>
  <c r="M172" i="2"/>
  <c r="L172" i="2"/>
  <c r="L171" i="2"/>
  <c r="L170" i="2"/>
  <c r="L169" i="2"/>
  <c r="L168" i="2"/>
  <c r="L167" i="2"/>
  <c r="L166" i="2"/>
  <c r="M165" i="2"/>
  <c r="L165" i="2"/>
  <c r="L164" i="2"/>
  <c r="L163" i="2"/>
  <c r="L162" i="2"/>
  <c r="L161" i="2"/>
  <c r="L160" i="2"/>
  <c r="L159" i="2"/>
  <c r="M158" i="2"/>
  <c r="L158" i="2"/>
  <c r="L157" i="2"/>
  <c r="L156" i="2"/>
  <c r="L155" i="2"/>
  <c r="L154" i="2"/>
  <c r="L153" i="2"/>
  <c r="L152" i="2"/>
  <c r="M151" i="2"/>
  <c r="L151" i="2"/>
  <c r="L150" i="2"/>
  <c r="L149" i="2"/>
  <c r="L148" i="2"/>
  <c r="L147" i="2"/>
  <c r="L146" i="2"/>
  <c r="L145" i="2"/>
  <c r="M144" i="2"/>
  <c r="L144" i="2"/>
  <c r="L143" i="2"/>
  <c r="L142" i="2"/>
  <c r="L141" i="2"/>
  <c r="L140" i="2"/>
  <c r="L139" i="2"/>
  <c r="L138" i="2"/>
  <c r="M137" i="2"/>
  <c r="L137" i="2"/>
  <c r="L136" i="2"/>
  <c r="L135" i="2"/>
  <c r="L134" i="2"/>
  <c r="L133" i="2"/>
  <c r="L132" i="2"/>
  <c r="L131" i="2"/>
  <c r="M130" i="2"/>
  <c r="L130" i="2"/>
  <c r="L129" i="2"/>
  <c r="L128" i="2"/>
  <c r="L127" i="2"/>
  <c r="L126" i="2"/>
  <c r="L125" i="2"/>
  <c r="L124" i="2"/>
  <c r="M123" i="2"/>
  <c r="L123" i="2"/>
  <c r="L122" i="2"/>
  <c r="L121" i="2"/>
  <c r="L120" i="2"/>
  <c r="L119" i="2"/>
  <c r="L118" i="2"/>
  <c r="L117" i="2"/>
  <c r="M116" i="2"/>
  <c r="L116" i="2"/>
  <c r="L115" i="2"/>
  <c r="L114" i="2"/>
  <c r="L113" i="2"/>
  <c r="L112" i="2"/>
  <c r="L111" i="2"/>
  <c r="L110" i="2"/>
  <c r="M109" i="2"/>
  <c r="L109" i="2"/>
  <c r="L108" i="2"/>
  <c r="L107" i="2"/>
  <c r="L106" i="2"/>
  <c r="L105" i="2"/>
  <c r="L104" i="2"/>
  <c r="L103" i="2"/>
  <c r="M102" i="2"/>
  <c r="L102" i="2"/>
  <c r="L101" i="2"/>
  <c r="L100" i="2"/>
  <c r="L99" i="2"/>
  <c r="L98" i="2"/>
  <c r="L97" i="2"/>
  <c r="L96" i="2"/>
  <c r="M95" i="2"/>
  <c r="L95" i="2"/>
  <c r="L94" i="2"/>
  <c r="L93" i="2"/>
  <c r="L92" i="2"/>
  <c r="L91" i="2"/>
  <c r="L90" i="2"/>
  <c r="L89" i="2"/>
  <c r="M88" i="2"/>
  <c r="L88" i="2"/>
  <c r="L87" i="2"/>
  <c r="L86" i="2"/>
  <c r="L85" i="2"/>
  <c r="L84" i="2"/>
  <c r="L83" i="2"/>
  <c r="L82" i="2"/>
  <c r="M81" i="2"/>
  <c r="L81" i="2"/>
  <c r="L80" i="2"/>
  <c r="L79" i="2"/>
  <c r="L78" i="2"/>
  <c r="L77" i="2"/>
  <c r="L76" i="2"/>
  <c r="L75" i="2"/>
  <c r="M74" i="2"/>
  <c r="L74" i="2"/>
  <c r="L73" i="2"/>
  <c r="L72" i="2"/>
  <c r="L71" i="2"/>
  <c r="L70" i="2"/>
  <c r="L69" i="2"/>
  <c r="L68" i="2"/>
  <c r="M67" i="2"/>
  <c r="L67" i="2"/>
  <c r="L66" i="2"/>
  <c r="L65" i="2"/>
  <c r="L64" i="2"/>
  <c r="L63" i="2"/>
  <c r="L62" i="2"/>
  <c r="L61" i="2"/>
  <c r="M60" i="2"/>
  <c r="L60" i="2"/>
  <c r="L59" i="2"/>
  <c r="L58" i="2"/>
  <c r="L57" i="2"/>
  <c r="L56" i="2"/>
  <c r="L55" i="2"/>
  <c r="L54" i="2"/>
  <c r="M53" i="2"/>
  <c r="L53" i="2"/>
  <c r="L52" i="2"/>
  <c r="L51" i="2"/>
  <c r="L50" i="2"/>
  <c r="L49" i="2"/>
  <c r="L48" i="2"/>
  <c r="L47" i="2"/>
  <c r="M46" i="2"/>
  <c r="L46" i="2"/>
  <c r="L45" i="2"/>
  <c r="L44" i="2"/>
  <c r="L43" i="2"/>
  <c r="L42" i="2"/>
  <c r="L41" i="2"/>
  <c r="L40" i="2"/>
  <c r="M39" i="2"/>
  <c r="L39" i="2"/>
  <c r="L38" i="2"/>
  <c r="L37" i="2"/>
  <c r="L36" i="2"/>
  <c r="L35" i="2"/>
  <c r="L34" i="2"/>
  <c r="L33" i="2"/>
  <c r="M32" i="2"/>
  <c r="L32" i="2"/>
  <c r="L31" i="2"/>
  <c r="L30" i="2"/>
  <c r="L29" i="2"/>
  <c r="L28" i="2"/>
  <c r="L27" i="2"/>
  <c r="L26" i="2"/>
  <c r="M25" i="2"/>
  <c r="L25" i="2"/>
  <c r="L24" i="2"/>
  <c r="L23" i="2"/>
  <c r="L22" i="2"/>
  <c r="L21" i="2"/>
  <c r="L20" i="2"/>
  <c r="L19" i="2"/>
  <c r="M18" i="2"/>
  <c r="L18" i="2"/>
  <c r="L17" i="2"/>
  <c r="L16" i="2"/>
  <c r="L15" i="2"/>
  <c r="L14" i="2"/>
  <c r="L13" i="2"/>
  <c r="L12" i="2"/>
  <c r="M11" i="2"/>
  <c r="L11" i="2"/>
  <c r="L10" i="2"/>
  <c r="L9" i="2"/>
  <c r="L8" i="2"/>
  <c r="L7" i="2"/>
  <c r="L6" i="2"/>
  <c r="L5" i="2"/>
  <c r="M4" i="2"/>
  <c r="L4" i="2"/>
  <c r="L3" i="2"/>
  <c r="J200" i="2"/>
  <c r="I200" i="2"/>
  <c r="I199" i="2"/>
  <c r="I198" i="2"/>
  <c r="I197" i="2"/>
  <c r="I196" i="2"/>
  <c r="I195" i="2"/>
  <c r="I194" i="2"/>
  <c r="J193" i="2"/>
  <c r="I193" i="2"/>
  <c r="I192" i="2"/>
  <c r="I191" i="2"/>
  <c r="I190" i="2"/>
  <c r="I189" i="2"/>
  <c r="I188" i="2"/>
  <c r="I187" i="2"/>
  <c r="J186" i="2"/>
  <c r="I186" i="2"/>
  <c r="I185" i="2"/>
  <c r="I184" i="2"/>
  <c r="I183" i="2"/>
  <c r="I182" i="2"/>
  <c r="I181" i="2"/>
  <c r="I180" i="2"/>
  <c r="J179" i="2"/>
  <c r="I179" i="2"/>
  <c r="I178" i="2"/>
  <c r="I177" i="2"/>
  <c r="I176" i="2"/>
  <c r="I175" i="2"/>
  <c r="I174" i="2"/>
  <c r="I173" i="2"/>
  <c r="J172" i="2"/>
  <c r="I172" i="2"/>
  <c r="I171" i="2"/>
  <c r="I170" i="2"/>
  <c r="I169" i="2"/>
  <c r="I168" i="2"/>
  <c r="I167" i="2"/>
  <c r="I166" i="2"/>
  <c r="J165" i="2"/>
  <c r="I165" i="2"/>
  <c r="I164" i="2"/>
  <c r="I163" i="2"/>
  <c r="I162" i="2"/>
  <c r="I161" i="2"/>
  <c r="I160" i="2"/>
  <c r="I159" i="2"/>
  <c r="J158" i="2"/>
  <c r="I158" i="2"/>
  <c r="I157" i="2"/>
  <c r="I156" i="2"/>
  <c r="I155" i="2"/>
  <c r="I154" i="2"/>
  <c r="I153" i="2"/>
  <c r="I152" i="2"/>
  <c r="J151" i="2"/>
  <c r="I151" i="2"/>
  <c r="I150" i="2"/>
  <c r="I149" i="2"/>
  <c r="I148" i="2"/>
  <c r="I147" i="2"/>
  <c r="I146" i="2"/>
  <c r="I145" i="2"/>
  <c r="J144" i="2"/>
  <c r="I144" i="2"/>
  <c r="I143" i="2"/>
  <c r="I142" i="2"/>
  <c r="I141" i="2"/>
  <c r="I140" i="2"/>
  <c r="I139" i="2"/>
  <c r="I138" i="2"/>
  <c r="J137" i="2"/>
  <c r="I137" i="2"/>
  <c r="I136" i="2"/>
  <c r="I135" i="2"/>
  <c r="I134" i="2"/>
  <c r="I133" i="2"/>
  <c r="I132" i="2"/>
  <c r="I131" i="2"/>
  <c r="J130" i="2"/>
  <c r="I130" i="2"/>
  <c r="I129" i="2"/>
  <c r="I128" i="2"/>
  <c r="I127" i="2"/>
  <c r="I126" i="2"/>
  <c r="I125" i="2"/>
  <c r="I124" i="2"/>
  <c r="J123" i="2"/>
  <c r="I123" i="2"/>
  <c r="I122" i="2"/>
  <c r="I121" i="2"/>
  <c r="I120" i="2"/>
  <c r="I119" i="2"/>
  <c r="I118" i="2"/>
  <c r="I117" i="2"/>
  <c r="J116" i="2"/>
  <c r="I116" i="2"/>
  <c r="I115" i="2"/>
  <c r="I114" i="2"/>
  <c r="I113" i="2"/>
  <c r="I112" i="2"/>
  <c r="I111" i="2"/>
  <c r="I110" i="2"/>
  <c r="J109" i="2"/>
  <c r="I109" i="2"/>
  <c r="I108" i="2"/>
  <c r="I107" i="2"/>
  <c r="I106" i="2"/>
  <c r="I105" i="2"/>
  <c r="I104" i="2"/>
  <c r="I103" i="2"/>
  <c r="J102" i="2"/>
  <c r="I102" i="2"/>
  <c r="I101" i="2"/>
  <c r="I100" i="2"/>
  <c r="I99" i="2"/>
  <c r="I98" i="2"/>
  <c r="I97" i="2"/>
  <c r="I96" i="2"/>
  <c r="J95" i="2"/>
  <c r="I95" i="2"/>
  <c r="I94" i="2"/>
  <c r="I93" i="2"/>
  <c r="I92" i="2"/>
  <c r="I91" i="2"/>
  <c r="I90" i="2"/>
  <c r="I89" i="2"/>
  <c r="J88" i="2"/>
  <c r="I88" i="2"/>
  <c r="I87" i="2"/>
  <c r="I86" i="2"/>
  <c r="I85" i="2"/>
  <c r="I84" i="2"/>
  <c r="I83" i="2"/>
  <c r="I82" i="2"/>
  <c r="J81" i="2"/>
  <c r="I81" i="2"/>
  <c r="I80" i="2"/>
  <c r="I79" i="2"/>
  <c r="I78" i="2"/>
  <c r="I77" i="2"/>
  <c r="I76" i="2"/>
  <c r="I75" i="2"/>
  <c r="J74" i="2"/>
  <c r="I74" i="2"/>
  <c r="I73" i="2"/>
  <c r="I72" i="2"/>
  <c r="I71" i="2"/>
  <c r="I70" i="2"/>
  <c r="I69" i="2"/>
  <c r="I68" i="2"/>
  <c r="J67" i="2"/>
  <c r="I67" i="2"/>
  <c r="I66" i="2"/>
  <c r="I65" i="2"/>
  <c r="I64" i="2"/>
  <c r="I63" i="2"/>
  <c r="I62" i="2"/>
  <c r="I61" i="2"/>
  <c r="J60" i="2"/>
  <c r="I60" i="2"/>
  <c r="I59" i="2"/>
  <c r="I58" i="2"/>
  <c r="I57" i="2"/>
  <c r="I56" i="2"/>
  <c r="I55" i="2"/>
  <c r="I54" i="2"/>
  <c r="J53" i="2"/>
  <c r="I53" i="2"/>
  <c r="I52" i="2"/>
  <c r="I51" i="2"/>
  <c r="I50" i="2"/>
  <c r="I49" i="2"/>
  <c r="I48" i="2"/>
  <c r="I47" i="2"/>
  <c r="J46" i="2"/>
  <c r="I46" i="2"/>
  <c r="I45" i="2"/>
  <c r="I44" i="2"/>
  <c r="I43" i="2"/>
  <c r="I42" i="2"/>
  <c r="I41" i="2"/>
  <c r="I40" i="2"/>
  <c r="J39" i="2"/>
  <c r="I39" i="2"/>
  <c r="I38" i="2"/>
  <c r="I37" i="2"/>
  <c r="I36" i="2"/>
  <c r="I35" i="2"/>
  <c r="I34" i="2"/>
  <c r="I33" i="2"/>
  <c r="J32" i="2"/>
  <c r="I32" i="2"/>
  <c r="I31" i="2"/>
  <c r="I30" i="2"/>
  <c r="I29" i="2"/>
  <c r="I28" i="2"/>
  <c r="I27" i="2"/>
  <c r="I26" i="2"/>
  <c r="J25" i="2"/>
  <c r="I25" i="2"/>
  <c r="I24" i="2"/>
  <c r="I23" i="2"/>
  <c r="I22" i="2"/>
  <c r="I21" i="2"/>
  <c r="I20" i="2"/>
  <c r="I19" i="2"/>
  <c r="J18" i="2"/>
  <c r="I18" i="2"/>
  <c r="I17" i="2"/>
  <c r="I16" i="2"/>
  <c r="I15" i="2"/>
  <c r="I14" i="2"/>
  <c r="I13" i="2"/>
  <c r="I12" i="2"/>
  <c r="J11" i="2"/>
  <c r="I11" i="2"/>
  <c r="I10" i="2"/>
  <c r="I9" i="2"/>
  <c r="I8" i="2"/>
  <c r="I7" i="2"/>
  <c r="I6" i="2"/>
  <c r="I5" i="2"/>
  <c r="J4" i="2"/>
  <c r="I4" i="2"/>
  <c r="I3" i="2"/>
  <c r="G200" i="2"/>
  <c r="F200" i="2"/>
  <c r="F199" i="2"/>
  <c r="F198" i="2"/>
  <c r="F197" i="2"/>
  <c r="F196" i="2"/>
  <c r="F195" i="2"/>
  <c r="F194" i="2"/>
  <c r="G193" i="2"/>
  <c r="F193" i="2"/>
  <c r="F192" i="2"/>
  <c r="F191" i="2"/>
  <c r="F190" i="2"/>
  <c r="F189" i="2"/>
  <c r="F188" i="2"/>
  <c r="F187" i="2"/>
  <c r="G186" i="2"/>
  <c r="F186" i="2"/>
  <c r="F185" i="2"/>
  <c r="F184" i="2"/>
  <c r="F183" i="2"/>
  <c r="F182" i="2"/>
  <c r="F181" i="2"/>
  <c r="F180" i="2"/>
  <c r="G179" i="2"/>
  <c r="F179" i="2"/>
  <c r="F178" i="2"/>
  <c r="F177" i="2"/>
  <c r="F176" i="2"/>
  <c r="F175" i="2"/>
  <c r="F174" i="2"/>
  <c r="F173" i="2"/>
  <c r="G172" i="2"/>
  <c r="F172" i="2"/>
  <c r="F171" i="2"/>
  <c r="F170" i="2"/>
  <c r="F169" i="2"/>
  <c r="F168" i="2"/>
  <c r="F167" i="2"/>
  <c r="F166" i="2"/>
  <c r="G165" i="2"/>
  <c r="F165" i="2"/>
  <c r="F164" i="2"/>
  <c r="F163" i="2"/>
  <c r="F162" i="2"/>
  <c r="F161" i="2"/>
  <c r="F160" i="2"/>
  <c r="F159" i="2"/>
  <c r="G158" i="2"/>
  <c r="F158" i="2"/>
  <c r="F157" i="2"/>
  <c r="F156" i="2"/>
  <c r="F155" i="2"/>
  <c r="F154" i="2"/>
  <c r="F153" i="2"/>
  <c r="F152" i="2"/>
  <c r="G151" i="2"/>
  <c r="F151" i="2"/>
  <c r="F150" i="2"/>
  <c r="F149" i="2"/>
  <c r="F148" i="2"/>
  <c r="F147" i="2"/>
  <c r="F146" i="2"/>
  <c r="F145" i="2"/>
  <c r="G144" i="2"/>
  <c r="F144" i="2"/>
  <c r="F143" i="2"/>
  <c r="F142" i="2"/>
  <c r="F141" i="2"/>
  <c r="F140" i="2"/>
  <c r="F139" i="2"/>
  <c r="F138" i="2"/>
  <c r="G137" i="2"/>
  <c r="F137" i="2"/>
  <c r="F136" i="2"/>
  <c r="F135" i="2"/>
  <c r="F134" i="2"/>
  <c r="F133" i="2"/>
  <c r="F132" i="2"/>
  <c r="F131" i="2"/>
  <c r="G130" i="2"/>
  <c r="F130" i="2"/>
  <c r="F129" i="2"/>
  <c r="F128" i="2"/>
  <c r="F127" i="2"/>
  <c r="F126" i="2"/>
  <c r="F125" i="2"/>
  <c r="F124" i="2"/>
  <c r="G123" i="2"/>
  <c r="F123" i="2"/>
  <c r="F122" i="2"/>
  <c r="F121" i="2"/>
  <c r="F120" i="2"/>
  <c r="F119" i="2"/>
  <c r="F118" i="2"/>
  <c r="F117" i="2"/>
  <c r="G116" i="2"/>
  <c r="F116" i="2"/>
  <c r="F115" i="2"/>
  <c r="F114" i="2"/>
  <c r="F113" i="2"/>
  <c r="F112" i="2"/>
  <c r="F111" i="2"/>
  <c r="F110" i="2"/>
  <c r="G109" i="2"/>
  <c r="F109" i="2"/>
  <c r="F108" i="2"/>
  <c r="F107" i="2"/>
  <c r="F106" i="2"/>
  <c r="F105" i="2"/>
  <c r="F104" i="2"/>
  <c r="F103" i="2"/>
  <c r="G102" i="2"/>
  <c r="F102" i="2"/>
  <c r="F101" i="2"/>
  <c r="F100" i="2"/>
  <c r="F99" i="2"/>
  <c r="F98" i="2"/>
  <c r="F97" i="2"/>
  <c r="F96" i="2"/>
  <c r="G95" i="2"/>
  <c r="F95" i="2"/>
  <c r="F94" i="2"/>
  <c r="F93" i="2"/>
  <c r="F92" i="2"/>
  <c r="F91" i="2"/>
  <c r="F90" i="2"/>
  <c r="F89" i="2"/>
  <c r="G88" i="2"/>
  <c r="F88" i="2"/>
  <c r="F87" i="2"/>
  <c r="F86" i="2"/>
  <c r="F85" i="2"/>
  <c r="F84" i="2"/>
  <c r="F83" i="2"/>
  <c r="F82" i="2"/>
  <c r="G81" i="2"/>
  <c r="F81" i="2"/>
  <c r="F80" i="2"/>
  <c r="F79" i="2"/>
  <c r="F78" i="2"/>
  <c r="F77" i="2"/>
  <c r="F76" i="2"/>
  <c r="F75" i="2"/>
  <c r="G74" i="2"/>
  <c r="F74" i="2"/>
  <c r="F73" i="2"/>
  <c r="F72" i="2"/>
  <c r="F71" i="2"/>
  <c r="F70" i="2"/>
  <c r="F69" i="2"/>
  <c r="F68" i="2"/>
  <c r="G67" i="2"/>
  <c r="F67" i="2"/>
  <c r="F66" i="2"/>
  <c r="F65" i="2"/>
  <c r="F64" i="2"/>
  <c r="F63" i="2"/>
  <c r="F62" i="2"/>
  <c r="F61" i="2"/>
  <c r="G60" i="2"/>
  <c r="F60" i="2"/>
  <c r="F59" i="2"/>
  <c r="F58" i="2"/>
  <c r="F57" i="2"/>
  <c r="F56" i="2"/>
  <c r="F55" i="2"/>
  <c r="F54" i="2"/>
  <c r="G53" i="2"/>
  <c r="F53" i="2"/>
  <c r="F52" i="2"/>
  <c r="F51" i="2"/>
  <c r="F50" i="2"/>
  <c r="F49" i="2"/>
  <c r="F48" i="2"/>
  <c r="F47" i="2"/>
  <c r="G46" i="2"/>
  <c r="F46" i="2"/>
  <c r="F45" i="2"/>
  <c r="F44" i="2"/>
  <c r="F43" i="2"/>
  <c r="F42" i="2"/>
  <c r="F41" i="2"/>
  <c r="F40" i="2"/>
  <c r="G39" i="2"/>
  <c r="F39" i="2"/>
  <c r="F38" i="2"/>
  <c r="F37" i="2"/>
  <c r="F36" i="2"/>
  <c r="F35" i="2"/>
  <c r="F34" i="2"/>
  <c r="F33" i="2"/>
  <c r="G32" i="2"/>
  <c r="F32" i="2"/>
  <c r="F31" i="2"/>
  <c r="F30" i="2"/>
  <c r="F29" i="2"/>
  <c r="F28" i="2"/>
  <c r="F27" i="2"/>
  <c r="F26" i="2"/>
  <c r="G25" i="2"/>
  <c r="F25" i="2"/>
  <c r="F24" i="2"/>
  <c r="F23" i="2"/>
  <c r="F22" i="2"/>
  <c r="F21" i="2"/>
  <c r="F20" i="2"/>
  <c r="F19" i="2"/>
  <c r="G18" i="2"/>
  <c r="F18" i="2"/>
  <c r="F17" i="2"/>
  <c r="F16" i="2"/>
  <c r="F15" i="2"/>
  <c r="F14" i="2"/>
  <c r="F13" i="2"/>
  <c r="F12" i="2"/>
  <c r="G11" i="2"/>
  <c r="F11" i="2"/>
  <c r="F10" i="2"/>
  <c r="F9" i="2"/>
  <c r="F8" i="2"/>
  <c r="F7" i="2"/>
  <c r="F6" i="2"/>
  <c r="F5" i="2"/>
  <c r="G4" i="2"/>
  <c r="F4" i="2"/>
  <c r="F3" i="2"/>
  <c r="D200" i="2"/>
  <c r="C200" i="2"/>
  <c r="C199" i="2"/>
  <c r="C198" i="2"/>
  <c r="C197" i="2"/>
  <c r="C196" i="2"/>
  <c r="C195" i="2"/>
  <c r="C194" i="2"/>
  <c r="D193" i="2"/>
  <c r="C193" i="2"/>
  <c r="C192" i="2"/>
  <c r="C191" i="2"/>
  <c r="C190" i="2"/>
  <c r="C189" i="2"/>
  <c r="C188" i="2"/>
  <c r="C187" i="2"/>
  <c r="D186" i="2"/>
  <c r="C186" i="2"/>
  <c r="C185" i="2"/>
  <c r="C184" i="2"/>
  <c r="C183" i="2"/>
  <c r="C182" i="2"/>
  <c r="C181" i="2"/>
  <c r="C180" i="2"/>
  <c r="D179" i="2"/>
  <c r="C179" i="2"/>
  <c r="C178" i="2"/>
  <c r="C177" i="2"/>
  <c r="C176" i="2"/>
  <c r="C175" i="2"/>
  <c r="C174" i="2"/>
  <c r="C173" i="2"/>
  <c r="D172" i="2"/>
  <c r="C172" i="2"/>
  <c r="C171" i="2"/>
  <c r="C170" i="2"/>
  <c r="C169" i="2"/>
  <c r="C168" i="2"/>
  <c r="C167" i="2"/>
  <c r="C166" i="2"/>
  <c r="D165" i="2"/>
  <c r="C165" i="2"/>
  <c r="C164" i="2"/>
  <c r="C163" i="2"/>
  <c r="C162" i="2"/>
  <c r="C161" i="2"/>
  <c r="C160" i="2"/>
  <c r="C159" i="2"/>
  <c r="D158" i="2"/>
  <c r="C158" i="2"/>
  <c r="C157" i="2"/>
  <c r="C156" i="2"/>
  <c r="C155" i="2"/>
  <c r="C154" i="2"/>
  <c r="C153" i="2"/>
  <c r="C152" i="2"/>
  <c r="D151" i="2"/>
  <c r="C151" i="2"/>
  <c r="C150" i="2"/>
  <c r="C149" i="2"/>
  <c r="C148" i="2"/>
  <c r="C147" i="2"/>
  <c r="C146" i="2"/>
  <c r="C145" i="2"/>
  <c r="D144" i="2"/>
  <c r="C144" i="2"/>
  <c r="C143" i="2"/>
  <c r="C142" i="2"/>
  <c r="C141" i="2"/>
  <c r="C140" i="2"/>
  <c r="C139" i="2"/>
  <c r="C138" i="2"/>
  <c r="D137" i="2"/>
  <c r="C137" i="2"/>
  <c r="C136" i="2"/>
  <c r="C135" i="2"/>
  <c r="C134" i="2"/>
  <c r="C133" i="2"/>
  <c r="C132" i="2"/>
  <c r="C131" i="2"/>
  <c r="D130" i="2"/>
  <c r="C130" i="2"/>
  <c r="C129" i="2"/>
  <c r="C128" i="2"/>
  <c r="C127" i="2"/>
  <c r="C126" i="2"/>
  <c r="C125" i="2"/>
  <c r="C124" i="2"/>
  <c r="D123" i="2"/>
  <c r="C123" i="2"/>
  <c r="C122" i="2"/>
  <c r="C121" i="2"/>
  <c r="C120" i="2"/>
  <c r="C119" i="2"/>
  <c r="C118" i="2"/>
  <c r="C117" i="2"/>
  <c r="D116" i="2"/>
  <c r="C116" i="2"/>
  <c r="C115" i="2"/>
  <c r="C114" i="2"/>
  <c r="C113" i="2"/>
  <c r="C112" i="2"/>
  <c r="C111" i="2"/>
  <c r="C110" i="2"/>
  <c r="D109" i="2"/>
  <c r="C109" i="2"/>
  <c r="C108" i="2"/>
  <c r="C107" i="2"/>
  <c r="C106" i="2"/>
  <c r="C105" i="2"/>
  <c r="C104" i="2"/>
  <c r="C103" i="2"/>
  <c r="D102" i="2"/>
  <c r="C102" i="2"/>
  <c r="C101" i="2"/>
  <c r="C100" i="2"/>
  <c r="C99" i="2"/>
  <c r="C98" i="2"/>
  <c r="C97" i="2"/>
  <c r="C96" i="2"/>
  <c r="D95" i="2"/>
  <c r="C95" i="2"/>
  <c r="C94" i="2"/>
  <c r="C93" i="2"/>
  <c r="C92" i="2"/>
  <c r="C91" i="2"/>
  <c r="C90" i="2"/>
  <c r="C89" i="2"/>
  <c r="D88" i="2"/>
  <c r="C88" i="2"/>
  <c r="C87" i="2"/>
  <c r="C86" i="2"/>
  <c r="C85" i="2"/>
  <c r="C84" i="2"/>
  <c r="C83" i="2"/>
  <c r="C82" i="2"/>
  <c r="D81" i="2"/>
  <c r="C81" i="2"/>
  <c r="C80" i="2"/>
  <c r="C79" i="2"/>
  <c r="C78" i="2"/>
  <c r="C77" i="2"/>
  <c r="C76" i="2"/>
  <c r="C75" i="2"/>
  <c r="D74" i="2"/>
  <c r="C74" i="2"/>
  <c r="C73" i="2"/>
  <c r="C72" i="2"/>
  <c r="C71" i="2"/>
  <c r="C70" i="2"/>
  <c r="C69" i="2"/>
  <c r="C68" i="2"/>
  <c r="D67" i="2"/>
  <c r="C67" i="2"/>
  <c r="C66" i="2"/>
  <c r="C65" i="2"/>
  <c r="C64" i="2"/>
  <c r="C63" i="2"/>
  <c r="C62" i="2"/>
  <c r="C61" i="2"/>
  <c r="D60" i="2"/>
  <c r="C60" i="2"/>
  <c r="C59" i="2"/>
  <c r="C58" i="2"/>
  <c r="C57" i="2"/>
  <c r="C56" i="2"/>
  <c r="C55" i="2"/>
  <c r="C54" i="2"/>
  <c r="D53" i="2"/>
  <c r="C53" i="2"/>
  <c r="C52" i="2"/>
  <c r="C51" i="2"/>
  <c r="C50" i="2"/>
  <c r="C49" i="2"/>
  <c r="C48" i="2"/>
  <c r="C47" i="2"/>
  <c r="D46" i="2"/>
  <c r="C46" i="2"/>
  <c r="C45" i="2"/>
  <c r="C44" i="2"/>
  <c r="C43" i="2"/>
  <c r="C42" i="2"/>
  <c r="C41" i="2"/>
  <c r="C40" i="2"/>
  <c r="D39" i="2"/>
  <c r="C39" i="2"/>
  <c r="C38" i="2"/>
  <c r="C37" i="2"/>
  <c r="C36" i="2"/>
  <c r="C35" i="2"/>
  <c r="C34" i="2"/>
  <c r="C33" i="2"/>
  <c r="D32" i="2"/>
  <c r="C32" i="2"/>
  <c r="C31" i="2"/>
  <c r="C30" i="2"/>
  <c r="C29" i="2"/>
  <c r="C28" i="2"/>
  <c r="C27" i="2"/>
  <c r="C26" i="2"/>
  <c r="D25" i="2"/>
  <c r="C25" i="2"/>
  <c r="C24" i="2"/>
  <c r="C23" i="2"/>
  <c r="C22" i="2"/>
  <c r="C21" i="2"/>
  <c r="C20" i="2"/>
  <c r="C19" i="2"/>
  <c r="D18" i="2"/>
  <c r="C18" i="2"/>
  <c r="C17" i="2"/>
  <c r="C16" i="2"/>
  <c r="C15" i="2"/>
  <c r="C14" i="2"/>
  <c r="C13" i="2"/>
  <c r="C12" i="2"/>
  <c r="D11" i="2"/>
  <c r="C11" i="2"/>
  <c r="C10" i="2"/>
  <c r="C9" i="2"/>
  <c r="C8" i="2"/>
  <c r="C7" i="2"/>
  <c r="C6" i="2"/>
  <c r="C5" i="2"/>
  <c r="D4" i="2"/>
  <c r="C4" i="2"/>
  <c r="C3" i="2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3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3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" i="1"/>
  <c r="AY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3" i="1"/>
  <c r="AN4" i="1"/>
  <c r="AO4" i="1"/>
  <c r="AP4" i="1"/>
  <c r="AQ4" i="1"/>
  <c r="AN5" i="1"/>
  <c r="AO5" i="1"/>
  <c r="AP5" i="1"/>
  <c r="AQ5" i="1"/>
  <c r="AN6" i="1"/>
  <c r="AO6" i="1"/>
  <c r="AP6" i="1"/>
  <c r="AQ6" i="1" s="1"/>
  <c r="AN7" i="1"/>
  <c r="AO7" i="1"/>
  <c r="AP7" i="1"/>
  <c r="AQ7" i="1"/>
  <c r="AN8" i="1"/>
  <c r="AO8" i="1"/>
  <c r="AP8" i="1"/>
  <c r="AQ8" i="1"/>
  <c r="AN9" i="1"/>
  <c r="AO9" i="1"/>
  <c r="AP9" i="1"/>
  <c r="AQ9" i="1" s="1"/>
  <c r="AN10" i="1"/>
  <c r="AO10" i="1"/>
  <c r="AP10" i="1"/>
  <c r="AQ10" i="1"/>
  <c r="AN11" i="1"/>
  <c r="AO11" i="1"/>
  <c r="AP11" i="1"/>
  <c r="AQ11" i="1"/>
  <c r="AN12" i="1"/>
  <c r="AO12" i="1"/>
  <c r="AP12" i="1"/>
  <c r="AQ12" i="1" s="1"/>
  <c r="AN13" i="1"/>
  <c r="AO13" i="1"/>
  <c r="AP13" i="1"/>
  <c r="AQ13" i="1"/>
  <c r="AN14" i="1"/>
  <c r="AO14" i="1"/>
  <c r="AP14" i="1"/>
  <c r="AQ14" i="1"/>
  <c r="AN15" i="1"/>
  <c r="AO15" i="1"/>
  <c r="AP15" i="1"/>
  <c r="AQ15" i="1" s="1"/>
  <c r="AN16" i="1"/>
  <c r="AO16" i="1"/>
  <c r="AP16" i="1"/>
  <c r="AQ16" i="1"/>
  <c r="AN17" i="1"/>
  <c r="AO17" i="1"/>
  <c r="AP17" i="1"/>
  <c r="AQ17" i="1"/>
  <c r="AN18" i="1"/>
  <c r="AO18" i="1"/>
  <c r="AP18" i="1"/>
  <c r="AQ18" i="1" s="1"/>
  <c r="AN19" i="1"/>
  <c r="AO19" i="1"/>
  <c r="AP19" i="1"/>
  <c r="AQ19" i="1"/>
  <c r="AN20" i="1"/>
  <c r="AO20" i="1"/>
  <c r="AP20" i="1"/>
  <c r="AQ20" i="1"/>
  <c r="AN21" i="1"/>
  <c r="AO21" i="1"/>
  <c r="AP21" i="1"/>
  <c r="AQ21" i="1" s="1"/>
  <c r="AN22" i="1"/>
  <c r="AO22" i="1"/>
  <c r="AP22" i="1"/>
  <c r="AQ22" i="1"/>
  <c r="AN23" i="1"/>
  <c r="AO23" i="1"/>
  <c r="AP23" i="1"/>
  <c r="AQ23" i="1"/>
  <c r="AN24" i="1"/>
  <c r="AO24" i="1"/>
  <c r="AP24" i="1"/>
  <c r="AQ24" i="1" s="1"/>
  <c r="AN25" i="1"/>
  <c r="AO25" i="1"/>
  <c r="AP25" i="1"/>
  <c r="AQ25" i="1"/>
  <c r="AN26" i="1"/>
  <c r="AO26" i="1"/>
  <c r="AP26" i="1"/>
  <c r="AQ26" i="1"/>
  <c r="AN27" i="1"/>
  <c r="AO27" i="1"/>
  <c r="AP27" i="1"/>
  <c r="AQ27" i="1" s="1"/>
  <c r="AN28" i="1"/>
  <c r="AO28" i="1"/>
  <c r="AP28" i="1"/>
  <c r="AQ28" i="1"/>
  <c r="AN29" i="1"/>
  <c r="AO29" i="1"/>
  <c r="AP29" i="1"/>
  <c r="AQ29" i="1"/>
  <c r="AN30" i="1"/>
  <c r="AO30" i="1"/>
  <c r="AP30" i="1"/>
  <c r="AQ30" i="1" s="1"/>
  <c r="AN31" i="1"/>
  <c r="AO31" i="1"/>
  <c r="AP31" i="1"/>
  <c r="AQ31" i="1"/>
  <c r="AN32" i="1"/>
  <c r="AO32" i="1"/>
  <c r="AP32" i="1"/>
  <c r="AQ32" i="1"/>
  <c r="AN33" i="1"/>
  <c r="AO33" i="1"/>
  <c r="AP33" i="1"/>
  <c r="AQ33" i="1" s="1"/>
  <c r="AN34" i="1"/>
  <c r="AO34" i="1"/>
  <c r="AP34" i="1"/>
  <c r="AQ34" i="1"/>
  <c r="AN35" i="1"/>
  <c r="AO35" i="1"/>
  <c r="AP35" i="1"/>
  <c r="AQ35" i="1"/>
  <c r="AN36" i="1"/>
  <c r="AO36" i="1"/>
  <c r="AP36" i="1"/>
  <c r="AQ36" i="1" s="1"/>
  <c r="AN37" i="1"/>
  <c r="AO37" i="1"/>
  <c r="AP37" i="1"/>
  <c r="AQ37" i="1"/>
  <c r="AN38" i="1"/>
  <c r="AO38" i="1"/>
  <c r="AP38" i="1"/>
  <c r="AQ38" i="1"/>
  <c r="AN39" i="1"/>
  <c r="AO39" i="1"/>
  <c r="AP39" i="1"/>
  <c r="AQ39" i="1" s="1"/>
  <c r="AN40" i="1"/>
  <c r="AO40" i="1"/>
  <c r="AP40" i="1"/>
  <c r="AQ40" i="1"/>
  <c r="AN41" i="1"/>
  <c r="AO41" i="1"/>
  <c r="AP41" i="1"/>
  <c r="AQ41" i="1"/>
  <c r="AN42" i="1"/>
  <c r="AO42" i="1"/>
  <c r="AP42" i="1"/>
  <c r="AQ42" i="1" s="1"/>
  <c r="AN43" i="1"/>
  <c r="AO43" i="1"/>
  <c r="AP43" i="1"/>
  <c r="AQ43" i="1"/>
  <c r="AN44" i="1"/>
  <c r="AO44" i="1"/>
  <c r="AP44" i="1"/>
  <c r="AQ44" i="1"/>
  <c r="AN45" i="1"/>
  <c r="AO45" i="1"/>
  <c r="AP45" i="1"/>
  <c r="AQ45" i="1" s="1"/>
  <c r="AN46" i="1"/>
  <c r="AO46" i="1"/>
  <c r="AP46" i="1"/>
  <c r="AQ46" i="1"/>
  <c r="AN47" i="1"/>
  <c r="AO47" i="1"/>
  <c r="AP47" i="1"/>
  <c r="AQ47" i="1"/>
  <c r="AN48" i="1"/>
  <c r="AO48" i="1"/>
  <c r="AP48" i="1"/>
  <c r="AQ48" i="1" s="1"/>
  <c r="AN49" i="1"/>
  <c r="AO49" i="1"/>
  <c r="AP49" i="1"/>
  <c r="AQ49" i="1"/>
  <c r="AN50" i="1"/>
  <c r="AO50" i="1"/>
  <c r="AP50" i="1"/>
  <c r="AQ50" i="1"/>
  <c r="AN51" i="1"/>
  <c r="AO51" i="1"/>
  <c r="AP51" i="1"/>
  <c r="AQ51" i="1" s="1"/>
  <c r="AN52" i="1"/>
  <c r="AO52" i="1"/>
  <c r="AP52" i="1"/>
  <c r="AQ52" i="1"/>
  <c r="AN53" i="1"/>
  <c r="AO53" i="1"/>
  <c r="AP53" i="1"/>
  <c r="AQ53" i="1"/>
  <c r="AN54" i="1"/>
  <c r="AO54" i="1"/>
  <c r="AP54" i="1"/>
  <c r="AQ54" i="1" s="1"/>
  <c r="AN55" i="1"/>
  <c r="AO55" i="1"/>
  <c r="AP55" i="1"/>
  <c r="AQ55" i="1"/>
  <c r="AN56" i="1"/>
  <c r="AO56" i="1"/>
  <c r="AP56" i="1"/>
  <c r="AQ56" i="1"/>
  <c r="AN57" i="1"/>
  <c r="AO57" i="1"/>
  <c r="AP57" i="1"/>
  <c r="AQ57" i="1" s="1"/>
  <c r="AN58" i="1"/>
  <c r="AO58" i="1"/>
  <c r="AP58" i="1"/>
  <c r="AQ58" i="1"/>
  <c r="AN59" i="1"/>
  <c r="AO59" i="1"/>
  <c r="AP59" i="1"/>
  <c r="AQ59" i="1"/>
  <c r="AN60" i="1"/>
  <c r="AO60" i="1"/>
  <c r="AP60" i="1"/>
  <c r="AQ60" i="1" s="1"/>
  <c r="AN61" i="1"/>
  <c r="AO61" i="1"/>
  <c r="AP61" i="1"/>
  <c r="AQ61" i="1"/>
  <c r="AN62" i="1"/>
  <c r="AO62" i="1"/>
  <c r="AP62" i="1"/>
  <c r="AQ62" i="1"/>
  <c r="AN63" i="1"/>
  <c r="AO63" i="1"/>
  <c r="AP63" i="1"/>
  <c r="AQ63" i="1" s="1"/>
  <c r="AN64" i="1"/>
  <c r="AO64" i="1"/>
  <c r="AP64" i="1"/>
  <c r="AQ64" i="1"/>
  <c r="AN65" i="1"/>
  <c r="AO65" i="1"/>
  <c r="AP65" i="1"/>
  <c r="AQ65" i="1"/>
  <c r="AN66" i="1"/>
  <c r="AO66" i="1"/>
  <c r="AP66" i="1"/>
  <c r="AQ66" i="1" s="1"/>
  <c r="AN67" i="1"/>
  <c r="AO67" i="1"/>
  <c r="AP67" i="1"/>
  <c r="AQ67" i="1"/>
  <c r="AN68" i="1"/>
  <c r="AO68" i="1"/>
  <c r="AP68" i="1"/>
  <c r="AQ68" i="1"/>
  <c r="AN69" i="1"/>
  <c r="AO69" i="1"/>
  <c r="AP69" i="1"/>
  <c r="AQ69" i="1" s="1"/>
  <c r="AN70" i="1"/>
  <c r="AO70" i="1"/>
  <c r="AP70" i="1"/>
  <c r="AQ70" i="1"/>
  <c r="AN71" i="1"/>
  <c r="AO71" i="1"/>
  <c r="AP71" i="1"/>
  <c r="AQ71" i="1"/>
  <c r="AN72" i="1"/>
  <c r="AO72" i="1"/>
  <c r="AP72" i="1"/>
  <c r="AQ72" i="1" s="1"/>
  <c r="AN73" i="1"/>
  <c r="AO73" i="1"/>
  <c r="AP73" i="1"/>
  <c r="AQ73" i="1"/>
  <c r="AN74" i="1"/>
  <c r="AO74" i="1"/>
  <c r="AP74" i="1"/>
  <c r="AQ74" i="1"/>
  <c r="AN75" i="1"/>
  <c r="AO75" i="1"/>
  <c r="AP75" i="1"/>
  <c r="AQ75" i="1" s="1"/>
  <c r="AN76" i="1"/>
  <c r="AO76" i="1"/>
  <c r="AP76" i="1"/>
  <c r="AQ76" i="1"/>
  <c r="AN77" i="1"/>
  <c r="AO77" i="1"/>
  <c r="AP77" i="1"/>
  <c r="AQ77" i="1"/>
  <c r="AN78" i="1"/>
  <c r="AO78" i="1"/>
  <c r="AP78" i="1"/>
  <c r="AQ78" i="1" s="1"/>
  <c r="AN79" i="1"/>
  <c r="AQ79" i="1" s="1"/>
  <c r="AO79" i="1"/>
  <c r="AP79" i="1"/>
  <c r="AN80" i="1"/>
  <c r="AO80" i="1"/>
  <c r="AP80" i="1"/>
  <c r="AQ80" i="1"/>
  <c r="AN81" i="1"/>
  <c r="AO81" i="1"/>
  <c r="AP81" i="1"/>
  <c r="AQ81" i="1" s="1"/>
  <c r="AN82" i="1"/>
  <c r="AO82" i="1"/>
  <c r="AP82" i="1"/>
  <c r="AQ82" i="1"/>
  <c r="AN83" i="1"/>
  <c r="AQ83" i="1" s="1"/>
  <c r="AO83" i="1"/>
  <c r="AP83" i="1"/>
  <c r="AN84" i="1"/>
  <c r="AO84" i="1"/>
  <c r="AP84" i="1"/>
  <c r="AQ84" i="1" s="1"/>
  <c r="AN85" i="1"/>
  <c r="AO85" i="1"/>
  <c r="AP85" i="1"/>
  <c r="AQ85" i="1"/>
  <c r="AN86" i="1"/>
  <c r="AO86" i="1"/>
  <c r="AP86" i="1"/>
  <c r="AQ86" i="1"/>
  <c r="AN87" i="1"/>
  <c r="AO87" i="1"/>
  <c r="AP87" i="1"/>
  <c r="AQ87" i="1" s="1"/>
  <c r="AN88" i="1"/>
  <c r="AO88" i="1"/>
  <c r="AP88" i="1"/>
  <c r="AQ88" i="1"/>
  <c r="AN89" i="1"/>
  <c r="AO89" i="1"/>
  <c r="AP89" i="1"/>
  <c r="AQ89" i="1"/>
  <c r="AN90" i="1"/>
  <c r="AO90" i="1"/>
  <c r="AP90" i="1"/>
  <c r="AQ90" i="1" s="1"/>
  <c r="AN91" i="1"/>
  <c r="AO91" i="1"/>
  <c r="AP91" i="1"/>
  <c r="AQ91" i="1"/>
  <c r="AN92" i="1"/>
  <c r="AO92" i="1"/>
  <c r="AP92" i="1"/>
  <c r="AQ92" i="1"/>
  <c r="AN93" i="1"/>
  <c r="AO93" i="1"/>
  <c r="AP93" i="1"/>
  <c r="AQ93" i="1" s="1"/>
  <c r="AN94" i="1"/>
  <c r="AO94" i="1"/>
  <c r="AP94" i="1"/>
  <c r="AQ94" i="1"/>
  <c r="AN95" i="1"/>
  <c r="AO95" i="1"/>
  <c r="AP95" i="1"/>
  <c r="AQ95" i="1"/>
  <c r="AN96" i="1"/>
  <c r="AO96" i="1"/>
  <c r="AP96" i="1"/>
  <c r="AQ96" i="1" s="1"/>
  <c r="AN97" i="1"/>
  <c r="AO97" i="1"/>
  <c r="AP97" i="1"/>
  <c r="AQ97" i="1"/>
  <c r="AN98" i="1"/>
  <c r="AO98" i="1"/>
  <c r="AP98" i="1"/>
  <c r="AQ98" i="1"/>
  <c r="AN99" i="1"/>
  <c r="AO99" i="1"/>
  <c r="AP99" i="1"/>
  <c r="AQ99" i="1" s="1"/>
  <c r="AN100" i="1"/>
  <c r="AO100" i="1"/>
  <c r="AP100" i="1"/>
  <c r="AQ100" i="1"/>
  <c r="AN101" i="1"/>
  <c r="AO101" i="1"/>
  <c r="AP101" i="1"/>
  <c r="AQ101" i="1"/>
  <c r="AN102" i="1"/>
  <c r="AO102" i="1"/>
  <c r="AP102" i="1"/>
  <c r="AQ102" i="1" s="1"/>
  <c r="AN103" i="1"/>
  <c r="AO103" i="1"/>
  <c r="AP103" i="1"/>
  <c r="AQ103" i="1"/>
  <c r="AN104" i="1"/>
  <c r="AO104" i="1"/>
  <c r="AP104" i="1"/>
  <c r="AQ104" i="1"/>
  <c r="AN105" i="1"/>
  <c r="AO105" i="1"/>
  <c r="AP105" i="1"/>
  <c r="AQ105" i="1" s="1"/>
  <c r="AN106" i="1"/>
  <c r="AO106" i="1"/>
  <c r="AP106" i="1"/>
  <c r="AQ106" i="1"/>
  <c r="AN107" i="1"/>
  <c r="AO107" i="1"/>
  <c r="AP107" i="1"/>
  <c r="AQ107" i="1"/>
  <c r="AN108" i="1"/>
  <c r="AO108" i="1"/>
  <c r="AP108" i="1"/>
  <c r="AQ108" i="1" s="1"/>
  <c r="AN109" i="1"/>
  <c r="AO109" i="1"/>
  <c r="AP109" i="1"/>
  <c r="AQ109" i="1"/>
  <c r="AN110" i="1"/>
  <c r="AO110" i="1"/>
  <c r="AP110" i="1"/>
  <c r="AQ110" i="1"/>
  <c r="AN111" i="1"/>
  <c r="AO111" i="1"/>
  <c r="AP111" i="1"/>
  <c r="AQ111" i="1" s="1"/>
  <c r="AN112" i="1"/>
  <c r="AO112" i="1"/>
  <c r="AP112" i="1"/>
  <c r="AQ112" i="1"/>
  <c r="AN113" i="1"/>
  <c r="AO113" i="1"/>
  <c r="AP113" i="1"/>
  <c r="AQ113" i="1"/>
  <c r="AN114" i="1"/>
  <c r="AO114" i="1"/>
  <c r="AP114" i="1"/>
  <c r="AQ114" i="1" s="1"/>
  <c r="AN115" i="1"/>
  <c r="AO115" i="1"/>
  <c r="AP115" i="1"/>
  <c r="AQ115" i="1"/>
  <c r="AN116" i="1"/>
  <c r="AO116" i="1"/>
  <c r="AP116" i="1"/>
  <c r="AQ116" i="1"/>
  <c r="AN117" i="1"/>
  <c r="AO117" i="1"/>
  <c r="AP117" i="1"/>
  <c r="AQ117" i="1" s="1"/>
  <c r="AN118" i="1"/>
  <c r="AO118" i="1"/>
  <c r="AP118" i="1"/>
  <c r="AQ118" i="1"/>
  <c r="AN119" i="1"/>
  <c r="AO119" i="1"/>
  <c r="AP119" i="1"/>
  <c r="AQ119" i="1"/>
  <c r="AN120" i="1"/>
  <c r="AO120" i="1"/>
  <c r="AP120" i="1"/>
  <c r="AQ120" i="1" s="1"/>
  <c r="AN121" i="1"/>
  <c r="AO121" i="1"/>
  <c r="AP121" i="1"/>
  <c r="AQ121" i="1"/>
  <c r="AN122" i="1"/>
  <c r="AO122" i="1"/>
  <c r="AP122" i="1"/>
  <c r="AQ122" i="1"/>
  <c r="AN123" i="1"/>
  <c r="AO123" i="1"/>
  <c r="AP123" i="1"/>
  <c r="AQ123" i="1" s="1"/>
  <c r="AN124" i="1"/>
  <c r="AO124" i="1"/>
  <c r="AQ124" i="1" s="1"/>
  <c r="AP124" i="1"/>
  <c r="AN125" i="1"/>
  <c r="AO125" i="1"/>
  <c r="AP125" i="1"/>
  <c r="AQ125" i="1"/>
  <c r="AN126" i="1"/>
  <c r="AO126" i="1"/>
  <c r="AP126" i="1"/>
  <c r="AQ126" i="1" s="1"/>
  <c r="AN127" i="1"/>
  <c r="AQ127" i="1" s="1"/>
  <c r="AO127" i="1"/>
  <c r="AP127" i="1"/>
  <c r="AN128" i="1"/>
  <c r="AO128" i="1"/>
  <c r="AP128" i="1"/>
  <c r="AQ128" i="1"/>
  <c r="AN129" i="1"/>
  <c r="AO129" i="1"/>
  <c r="AP129" i="1"/>
  <c r="AQ129" i="1" s="1"/>
  <c r="AN130" i="1"/>
  <c r="AQ130" i="1" s="1"/>
  <c r="AO130" i="1"/>
  <c r="AP130" i="1"/>
  <c r="AN131" i="1"/>
  <c r="AQ131" i="1" s="1"/>
  <c r="AO131" i="1"/>
  <c r="AP131" i="1"/>
  <c r="AN132" i="1"/>
  <c r="AO132" i="1"/>
  <c r="AP132" i="1"/>
  <c r="AQ132" i="1" s="1"/>
  <c r="AN133" i="1"/>
  <c r="AQ133" i="1" s="1"/>
  <c r="AO133" i="1"/>
  <c r="AP133" i="1"/>
  <c r="AN134" i="1"/>
  <c r="AQ134" i="1" s="1"/>
  <c r="AO134" i="1"/>
  <c r="AP134" i="1"/>
  <c r="AN135" i="1"/>
  <c r="AO135" i="1"/>
  <c r="AP135" i="1"/>
  <c r="AQ135" i="1" s="1"/>
  <c r="AN136" i="1"/>
  <c r="AQ136" i="1" s="1"/>
  <c r="AO136" i="1"/>
  <c r="AP136" i="1"/>
  <c r="AN137" i="1"/>
  <c r="AQ137" i="1" s="1"/>
  <c r="AO137" i="1"/>
  <c r="AP137" i="1"/>
  <c r="AN138" i="1"/>
  <c r="AO138" i="1"/>
  <c r="AP138" i="1"/>
  <c r="AQ138" i="1" s="1"/>
  <c r="AN139" i="1"/>
  <c r="AO139" i="1"/>
  <c r="AP139" i="1"/>
  <c r="AQ139" i="1"/>
  <c r="AN140" i="1"/>
  <c r="AQ140" i="1" s="1"/>
  <c r="AO140" i="1"/>
  <c r="AP140" i="1"/>
  <c r="AN141" i="1"/>
  <c r="AO141" i="1"/>
  <c r="AP141" i="1"/>
  <c r="AQ141" i="1" s="1"/>
  <c r="AN142" i="1"/>
  <c r="AO142" i="1"/>
  <c r="AP142" i="1"/>
  <c r="AQ142" i="1"/>
  <c r="AN143" i="1"/>
  <c r="AQ143" i="1" s="1"/>
  <c r="AO143" i="1"/>
  <c r="AP143" i="1"/>
  <c r="AN144" i="1"/>
  <c r="AO144" i="1"/>
  <c r="AP144" i="1"/>
  <c r="AQ144" i="1" s="1"/>
  <c r="AN145" i="1"/>
  <c r="AQ145" i="1" s="1"/>
  <c r="AO145" i="1"/>
  <c r="AP145" i="1"/>
  <c r="AN146" i="1"/>
  <c r="AO146" i="1"/>
  <c r="AP146" i="1"/>
  <c r="AQ146" i="1"/>
  <c r="AN147" i="1"/>
  <c r="AO147" i="1"/>
  <c r="AP147" i="1"/>
  <c r="AQ147" i="1" s="1"/>
  <c r="AN148" i="1"/>
  <c r="AQ148" i="1" s="1"/>
  <c r="AO148" i="1"/>
  <c r="AP148" i="1"/>
  <c r="AN149" i="1"/>
  <c r="AQ149" i="1" s="1"/>
  <c r="AO149" i="1"/>
  <c r="AP149" i="1"/>
  <c r="AN150" i="1"/>
  <c r="AO150" i="1"/>
  <c r="AP150" i="1"/>
  <c r="AQ150" i="1" s="1"/>
  <c r="AN151" i="1"/>
  <c r="AO151" i="1"/>
  <c r="AP151" i="1"/>
  <c r="AQ151" i="1"/>
  <c r="AN152" i="1"/>
  <c r="AQ152" i="1" s="1"/>
  <c r="AO152" i="1"/>
  <c r="AP152" i="1"/>
  <c r="AN153" i="1"/>
  <c r="AO153" i="1"/>
  <c r="AP153" i="1"/>
  <c r="AQ153" i="1" s="1"/>
  <c r="AN154" i="1"/>
  <c r="AQ154" i="1" s="1"/>
  <c r="AO154" i="1"/>
  <c r="AP154" i="1"/>
  <c r="AN155" i="1"/>
  <c r="AO155" i="1"/>
  <c r="AQ155" i="1" s="1"/>
  <c r="AP155" i="1"/>
  <c r="AN156" i="1"/>
  <c r="AO156" i="1"/>
  <c r="AP156" i="1"/>
  <c r="AQ156" i="1" s="1"/>
  <c r="AN157" i="1"/>
  <c r="AO157" i="1"/>
  <c r="AQ157" i="1" s="1"/>
  <c r="AP157" i="1"/>
  <c r="AN158" i="1"/>
  <c r="AQ158" i="1" s="1"/>
  <c r="AO158" i="1"/>
  <c r="AP158" i="1"/>
  <c r="AN159" i="1"/>
  <c r="AO159" i="1"/>
  <c r="AP159" i="1"/>
  <c r="AQ159" i="1" s="1"/>
  <c r="AN160" i="1"/>
  <c r="AQ160" i="1" s="1"/>
  <c r="AO160" i="1"/>
  <c r="AP160" i="1"/>
  <c r="AN161" i="1"/>
  <c r="AQ161" i="1" s="1"/>
  <c r="AO161" i="1"/>
  <c r="AP161" i="1"/>
  <c r="AN162" i="1"/>
  <c r="AO162" i="1"/>
  <c r="AP162" i="1"/>
  <c r="AQ162" i="1" s="1"/>
  <c r="AN163" i="1"/>
  <c r="AO163" i="1"/>
  <c r="AQ163" i="1" s="1"/>
  <c r="AP163" i="1"/>
  <c r="AN164" i="1"/>
  <c r="AQ164" i="1" s="1"/>
  <c r="AO164" i="1"/>
  <c r="AP164" i="1"/>
  <c r="AN165" i="1"/>
  <c r="AO165" i="1"/>
  <c r="AP165" i="1"/>
  <c r="AQ165" i="1" s="1"/>
  <c r="AN166" i="1"/>
  <c r="AO166" i="1"/>
  <c r="AQ166" i="1" s="1"/>
  <c r="AP166" i="1"/>
  <c r="AN167" i="1"/>
  <c r="AO167" i="1"/>
  <c r="AQ167" i="1" s="1"/>
  <c r="AP167" i="1"/>
  <c r="AN168" i="1"/>
  <c r="AO168" i="1"/>
  <c r="AP168" i="1"/>
  <c r="AQ168" i="1" s="1"/>
  <c r="AN169" i="1"/>
  <c r="AO169" i="1"/>
  <c r="AP169" i="1"/>
  <c r="AQ169" i="1"/>
  <c r="AN170" i="1"/>
  <c r="AO170" i="1"/>
  <c r="AP170" i="1"/>
  <c r="AQ170" i="1"/>
  <c r="AN171" i="1"/>
  <c r="AO171" i="1"/>
  <c r="AP171" i="1"/>
  <c r="AQ171" i="1" s="1"/>
  <c r="AN172" i="1"/>
  <c r="AO172" i="1"/>
  <c r="AP172" i="1"/>
  <c r="AQ172" i="1"/>
  <c r="AN173" i="1"/>
  <c r="AO173" i="1"/>
  <c r="AP173" i="1"/>
  <c r="AQ173" i="1" s="1"/>
  <c r="AN174" i="1"/>
  <c r="AO174" i="1"/>
  <c r="AP174" i="1"/>
  <c r="AQ174" i="1" s="1"/>
  <c r="AN175" i="1"/>
  <c r="AQ175" i="1" s="1"/>
  <c r="AO175" i="1"/>
  <c r="AP175" i="1"/>
  <c r="AN176" i="1"/>
  <c r="AO176" i="1"/>
  <c r="AP176" i="1"/>
  <c r="AQ176" i="1"/>
  <c r="AN177" i="1"/>
  <c r="AO177" i="1"/>
  <c r="AP177" i="1"/>
  <c r="AQ177" i="1" s="1"/>
  <c r="AN178" i="1"/>
  <c r="AO178" i="1"/>
  <c r="AP178" i="1"/>
  <c r="AQ178" i="1"/>
  <c r="AN179" i="1"/>
  <c r="AO179" i="1"/>
  <c r="AP179" i="1"/>
  <c r="AQ179" i="1"/>
  <c r="AN180" i="1"/>
  <c r="AO180" i="1"/>
  <c r="AP180" i="1"/>
  <c r="AQ180" i="1" s="1"/>
  <c r="AN181" i="1"/>
  <c r="AO181" i="1"/>
  <c r="AQ181" i="1" s="1"/>
  <c r="AP181" i="1"/>
  <c r="AN182" i="1"/>
  <c r="AO182" i="1"/>
  <c r="AP182" i="1"/>
  <c r="AQ182" i="1"/>
  <c r="AN183" i="1"/>
  <c r="AO183" i="1"/>
  <c r="AP183" i="1"/>
  <c r="AQ183" i="1" s="1"/>
  <c r="AN184" i="1"/>
  <c r="AO184" i="1"/>
  <c r="AQ184" i="1" s="1"/>
  <c r="AP184" i="1"/>
  <c r="AN185" i="1"/>
  <c r="AO185" i="1"/>
  <c r="AP185" i="1"/>
  <c r="AQ185" i="1"/>
  <c r="AN186" i="1"/>
  <c r="AO186" i="1"/>
  <c r="AP186" i="1"/>
  <c r="AQ186" i="1" s="1"/>
  <c r="AN187" i="1"/>
  <c r="AQ187" i="1" s="1"/>
  <c r="AO187" i="1"/>
  <c r="AP187" i="1"/>
  <c r="AN188" i="1"/>
  <c r="AQ188" i="1" s="1"/>
  <c r="AO188" i="1"/>
  <c r="AP188" i="1"/>
  <c r="AN189" i="1"/>
  <c r="AO189" i="1"/>
  <c r="AP189" i="1"/>
  <c r="AQ189" i="1" s="1"/>
  <c r="AN190" i="1"/>
  <c r="AQ190" i="1" s="1"/>
  <c r="AO190" i="1"/>
  <c r="AP190" i="1"/>
  <c r="AN191" i="1"/>
  <c r="AQ191" i="1" s="1"/>
  <c r="AO191" i="1"/>
  <c r="AP191" i="1"/>
  <c r="AN192" i="1"/>
  <c r="AO192" i="1"/>
  <c r="AP192" i="1"/>
  <c r="AQ192" i="1" s="1"/>
  <c r="AN193" i="1"/>
  <c r="AO193" i="1"/>
  <c r="AP193" i="1"/>
  <c r="AQ193" i="1" s="1"/>
  <c r="AN194" i="1"/>
  <c r="AQ194" i="1" s="1"/>
  <c r="AO194" i="1"/>
  <c r="AP194" i="1"/>
  <c r="AN195" i="1"/>
  <c r="AO195" i="1"/>
  <c r="AP195" i="1"/>
  <c r="AQ195" i="1" s="1"/>
  <c r="AN196" i="1"/>
  <c r="AO196" i="1"/>
  <c r="AP196" i="1"/>
  <c r="AQ196" i="1" s="1"/>
  <c r="AN197" i="1"/>
  <c r="AQ197" i="1" s="1"/>
  <c r="AO197" i="1"/>
  <c r="AP197" i="1"/>
  <c r="AN198" i="1"/>
  <c r="AO198" i="1"/>
  <c r="AP198" i="1"/>
  <c r="AQ198" i="1" s="1"/>
  <c r="AN199" i="1"/>
  <c r="AO199" i="1"/>
  <c r="AP199" i="1"/>
  <c r="AQ199" i="1"/>
  <c r="AN200" i="1"/>
  <c r="AQ200" i="1" s="1"/>
  <c r="AO200" i="1"/>
  <c r="AP200" i="1"/>
  <c r="AQ3" i="1"/>
  <c r="AP3" i="1"/>
  <c r="AO3" i="1"/>
  <c r="AN3" i="1"/>
  <c r="AP2" i="1"/>
  <c r="AO2" i="1"/>
  <c r="AN2" i="1"/>
  <c r="AQ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3" i="1"/>
  <c r="AI4" i="1"/>
  <c r="AJ4" i="1"/>
  <c r="AL4" i="1" s="1"/>
  <c r="AK4" i="1"/>
  <c r="AI5" i="1"/>
  <c r="AL5" i="1" s="1"/>
  <c r="AJ5" i="1"/>
  <c r="AK5" i="1"/>
  <c r="AI6" i="1"/>
  <c r="AJ6" i="1"/>
  <c r="AL6" i="1" s="1"/>
  <c r="AK6" i="1"/>
  <c r="AI7" i="1"/>
  <c r="AJ7" i="1"/>
  <c r="AK7" i="1"/>
  <c r="AL7" i="1"/>
  <c r="AI8" i="1"/>
  <c r="AL8" i="1" s="1"/>
  <c r="AJ8" i="1"/>
  <c r="AK8" i="1"/>
  <c r="AI9" i="1"/>
  <c r="AJ9" i="1"/>
  <c r="AL9" i="1" s="1"/>
  <c r="AK9" i="1"/>
  <c r="AI10" i="1"/>
  <c r="AJ10" i="1"/>
  <c r="AK10" i="1"/>
  <c r="AL10" i="1"/>
  <c r="AI11" i="1"/>
  <c r="AL11" i="1" s="1"/>
  <c r="AJ11" i="1"/>
  <c r="AK11" i="1"/>
  <c r="AI12" i="1"/>
  <c r="AJ12" i="1"/>
  <c r="AL12" i="1" s="1"/>
  <c r="AK12" i="1"/>
  <c r="AI13" i="1"/>
  <c r="AJ13" i="1"/>
  <c r="AK13" i="1"/>
  <c r="AL13" i="1"/>
  <c r="AI14" i="1"/>
  <c r="AL14" i="1" s="1"/>
  <c r="AJ14" i="1"/>
  <c r="AK14" i="1"/>
  <c r="AI15" i="1"/>
  <c r="AJ15" i="1"/>
  <c r="AL15" i="1" s="1"/>
  <c r="AK15" i="1"/>
  <c r="AI16" i="1"/>
  <c r="AJ16" i="1"/>
  <c r="AK16" i="1"/>
  <c r="AL16" i="1"/>
  <c r="AI17" i="1"/>
  <c r="AL17" i="1" s="1"/>
  <c r="AJ17" i="1"/>
  <c r="AK17" i="1"/>
  <c r="AI18" i="1"/>
  <c r="AJ18" i="1"/>
  <c r="AL18" i="1" s="1"/>
  <c r="AK18" i="1"/>
  <c r="AI19" i="1"/>
  <c r="AJ19" i="1"/>
  <c r="AK19" i="1"/>
  <c r="AL19" i="1"/>
  <c r="AI20" i="1"/>
  <c r="AL20" i="1" s="1"/>
  <c r="AJ20" i="1"/>
  <c r="AK20" i="1"/>
  <c r="AI21" i="1"/>
  <c r="AJ21" i="1"/>
  <c r="AL21" i="1" s="1"/>
  <c r="AK21" i="1"/>
  <c r="AI22" i="1"/>
  <c r="AJ22" i="1"/>
  <c r="AK22" i="1"/>
  <c r="AL22" i="1"/>
  <c r="AI23" i="1"/>
  <c r="AL23" i="1" s="1"/>
  <c r="AJ23" i="1"/>
  <c r="AK23" i="1"/>
  <c r="AI24" i="1"/>
  <c r="AJ24" i="1"/>
  <c r="AL24" i="1" s="1"/>
  <c r="AK24" i="1"/>
  <c r="AI25" i="1"/>
  <c r="AJ25" i="1"/>
  <c r="AK25" i="1"/>
  <c r="AL25" i="1"/>
  <c r="AI26" i="1"/>
  <c r="AL26" i="1" s="1"/>
  <c r="AJ26" i="1"/>
  <c r="AK26" i="1"/>
  <c r="AI27" i="1"/>
  <c r="AJ27" i="1"/>
  <c r="AL27" i="1" s="1"/>
  <c r="AK27" i="1"/>
  <c r="AI28" i="1"/>
  <c r="AJ28" i="1"/>
  <c r="AK28" i="1"/>
  <c r="AL28" i="1"/>
  <c r="AI29" i="1"/>
  <c r="AL29" i="1" s="1"/>
  <c r="AJ29" i="1"/>
  <c r="AK29" i="1"/>
  <c r="AI30" i="1"/>
  <c r="AJ30" i="1"/>
  <c r="AL30" i="1" s="1"/>
  <c r="AK30" i="1"/>
  <c r="AI31" i="1"/>
  <c r="AJ31" i="1"/>
  <c r="AK31" i="1"/>
  <c r="AL31" i="1"/>
  <c r="AI32" i="1"/>
  <c r="AL32" i="1" s="1"/>
  <c r="AJ32" i="1"/>
  <c r="AK32" i="1"/>
  <c r="AI33" i="1"/>
  <c r="AJ33" i="1"/>
  <c r="AL33" i="1" s="1"/>
  <c r="AK33" i="1"/>
  <c r="AI34" i="1"/>
  <c r="AJ34" i="1"/>
  <c r="AK34" i="1"/>
  <c r="AL34" i="1"/>
  <c r="AI35" i="1"/>
  <c r="AL35" i="1" s="1"/>
  <c r="AJ35" i="1"/>
  <c r="AK35" i="1"/>
  <c r="AI36" i="1"/>
  <c r="AJ36" i="1"/>
  <c r="AL36" i="1" s="1"/>
  <c r="AK36" i="1"/>
  <c r="AI37" i="1"/>
  <c r="AJ37" i="1"/>
  <c r="AK37" i="1"/>
  <c r="AL37" i="1"/>
  <c r="AI38" i="1"/>
  <c r="AL38" i="1" s="1"/>
  <c r="AJ38" i="1"/>
  <c r="AK38" i="1"/>
  <c r="AI39" i="1"/>
  <c r="AJ39" i="1"/>
  <c r="AL39" i="1" s="1"/>
  <c r="AK39" i="1"/>
  <c r="AI40" i="1"/>
  <c r="AJ40" i="1"/>
  <c r="AK40" i="1"/>
  <c r="AL40" i="1"/>
  <c r="AI41" i="1"/>
  <c r="AL41" i="1" s="1"/>
  <c r="AJ41" i="1"/>
  <c r="AK41" i="1"/>
  <c r="AI42" i="1"/>
  <c r="AJ42" i="1"/>
  <c r="AL42" i="1" s="1"/>
  <c r="AK42" i="1"/>
  <c r="AI43" i="1"/>
  <c r="AJ43" i="1"/>
  <c r="AK43" i="1"/>
  <c r="AL43" i="1"/>
  <c r="AI44" i="1"/>
  <c r="AL44" i="1" s="1"/>
  <c r="AJ44" i="1"/>
  <c r="AK44" i="1"/>
  <c r="AI45" i="1"/>
  <c r="AJ45" i="1"/>
  <c r="AL45" i="1" s="1"/>
  <c r="AK45" i="1"/>
  <c r="AI46" i="1"/>
  <c r="AJ46" i="1"/>
  <c r="AK46" i="1"/>
  <c r="AL46" i="1"/>
  <c r="AI47" i="1"/>
  <c r="AL47" i="1" s="1"/>
  <c r="AJ47" i="1"/>
  <c r="AK47" i="1"/>
  <c r="AI48" i="1"/>
  <c r="AJ48" i="1"/>
  <c r="AL48" i="1" s="1"/>
  <c r="AK48" i="1"/>
  <c r="AI49" i="1"/>
  <c r="AJ49" i="1"/>
  <c r="AK49" i="1"/>
  <c r="AL49" i="1"/>
  <c r="AI50" i="1"/>
  <c r="AL50" i="1" s="1"/>
  <c r="AJ50" i="1"/>
  <c r="AK50" i="1"/>
  <c r="AI51" i="1"/>
  <c r="AJ51" i="1"/>
  <c r="AL51" i="1" s="1"/>
  <c r="AK51" i="1"/>
  <c r="AI52" i="1"/>
  <c r="AJ52" i="1"/>
  <c r="AK52" i="1"/>
  <c r="AL52" i="1"/>
  <c r="AI53" i="1"/>
  <c r="AL53" i="1" s="1"/>
  <c r="AJ53" i="1"/>
  <c r="AK53" i="1"/>
  <c r="AI54" i="1"/>
  <c r="AJ54" i="1"/>
  <c r="AL54" i="1" s="1"/>
  <c r="AK54" i="1"/>
  <c r="AI55" i="1"/>
  <c r="AJ55" i="1"/>
  <c r="AK55" i="1"/>
  <c r="AL55" i="1"/>
  <c r="AI56" i="1"/>
  <c r="AL56" i="1" s="1"/>
  <c r="AJ56" i="1"/>
  <c r="AK56" i="1"/>
  <c r="AI57" i="1"/>
  <c r="AJ57" i="1"/>
  <c r="AL57" i="1" s="1"/>
  <c r="AK57" i="1"/>
  <c r="AI58" i="1"/>
  <c r="AJ58" i="1"/>
  <c r="AK58" i="1"/>
  <c r="AL58" i="1"/>
  <c r="AI59" i="1"/>
  <c r="AL59" i="1" s="1"/>
  <c r="AJ59" i="1"/>
  <c r="AK59" i="1"/>
  <c r="AI60" i="1"/>
  <c r="AJ60" i="1"/>
  <c r="AL60" i="1" s="1"/>
  <c r="AK60" i="1"/>
  <c r="AI61" i="1"/>
  <c r="AJ61" i="1"/>
  <c r="AK61" i="1"/>
  <c r="AL61" i="1"/>
  <c r="AI62" i="1"/>
  <c r="AL62" i="1" s="1"/>
  <c r="AJ62" i="1"/>
  <c r="AK62" i="1"/>
  <c r="AI63" i="1"/>
  <c r="AJ63" i="1"/>
  <c r="AL63" i="1" s="1"/>
  <c r="AK63" i="1"/>
  <c r="AI64" i="1"/>
  <c r="AJ64" i="1"/>
  <c r="AL64" i="1" s="1"/>
  <c r="AK64" i="1"/>
  <c r="AI65" i="1"/>
  <c r="AL65" i="1" s="1"/>
  <c r="AJ65" i="1"/>
  <c r="AK65" i="1"/>
  <c r="AI66" i="1"/>
  <c r="AJ66" i="1"/>
  <c r="AL66" i="1" s="1"/>
  <c r="AK66" i="1"/>
  <c r="AI67" i="1"/>
  <c r="AJ67" i="1"/>
  <c r="AL67" i="1" s="1"/>
  <c r="AK67" i="1"/>
  <c r="AI68" i="1"/>
  <c r="AL68" i="1" s="1"/>
  <c r="AJ68" i="1"/>
  <c r="AK68" i="1"/>
  <c r="AI69" i="1"/>
  <c r="AJ69" i="1"/>
  <c r="AL69" i="1" s="1"/>
  <c r="AK69" i="1"/>
  <c r="AI70" i="1"/>
  <c r="AJ70" i="1"/>
  <c r="AL70" i="1" s="1"/>
  <c r="AK70" i="1"/>
  <c r="AI71" i="1"/>
  <c r="AL71" i="1" s="1"/>
  <c r="AJ71" i="1"/>
  <c r="AK71" i="1"/>
  <c r="AI72" i="1"/>
  <c r="AJ72" i="1"/>
  <c r="AL72" i="1" s="1"/>
  <c r="AK72" i="1"/>
  <c r="AI73" i="1"/>
  <c r="AJ73" i="1"/>
  <c r="AL73" i="1" s="1"/>
  <c r="AK73" i="1"/>
  <c r="AI74" i="1"/>
  <c r="AL74" i="1" s="1"/>
  <c r="AJ74" i="1"/>
  <c r="AK74" i="1"/>
  <c r="AI75" i="1"/>
  <c r="AJ75" i="1"/>
  <c r="AL75" i="1" s="1"/>
  <c r="AK75" i="1"/>
  <c r="AI76" i="1"/>
  <c r="AJ76" i="1"/>
  <c r="AK76" i="1"/>
  <c r="AL76" i="1"/>
  <c r="AI77" i="1"/>
  <c r="AL77" i="1" s="1"/>
  <c r="AJ77" i="1"/>
  <c r="AK77" i="1"/>
  <c r="AI78" i="1"/>
  <c r="AJ78" i="1"/>
  <c r="AL78" i="1" s="1"/>
  <c r="AK78" i="1"/>
  <c r="AI79" i="1"/>
  <c r="AJ79" i="1"/>
  <c r="AK79" i="1"/>
  <c r="AL79" i="1"/>
  <c r="AI80" i="1"/>
  <c r="AL80" i="1" s="1"/>
  <c r="AJ80" i="1"/>
  <c r="AK80" i="1"/>
  <c r="AI81" i="1"/>
  <c r="AJ81" i="1"/>
  <c r="AL81" i="1" s="1"/>
  <c r="AK81" i="1"/>
  <c r="AI82" i="1"/>
  <c r="AJ82" i="1"/>
  <c r="AK82" i="1"/>
  <c r="AL82" i="1"/>
  <c r="AI83" i="1"/>
  <c r="AL83" i="1" s="1"/>
  <c r="AJ83" i="1"/>
  <c r="AK83" i="1"/>
  <c r="AI84" i="1"/>
  <c r="AJ84" i="1"/>
  <c r="AL84" i="1" s="1"/>
  <c r="AK84" i="1"/>
  <c r="AI85" i="1"/>
  <c r="AJ85" i="1"/>
  <c r="AK85" i="1"/>
  <c r="AL85" i="1"/>
  <c r="AI86" i="1"/>
  <c r="AL86" i="1" s="1"/>
  <c r="AJ86" i="1"/>
  <c r="AK86" i="1"/>
  <c r="AI87" i="1"/>
  <c r="AJ87" i="1"/>
  <c r="AL87" i="1" s="1"/>
  <c r="AK87" i="1"/>
  <c r="AI88" i="1"/>
  <c r="AJ88" i="1"/>
  <c r="AK88" i="1"/>
  <c r="AL88" i="1"/>
  <c r="AI89" i="1"/>
  <c r="AL89" i="1" s="1"/>
  <c r="AJ89" i="1"/>
  <c r="AK89" i="1"/>
  <c r="AI90" i="1"/>
  <c r="AJ90" i="1"/>
  <c r="AL90" i="1" s="1"/>
  <c r="AK90" i="1"/>
  <c r="AI91" i="1"/>
  <c r="AJ91" i="1"/>
  <c r="AK91" i="1"/>
  <c r="AL91" i="1"/>
  <c r="AI92" i="1"/>
  <c r="AL92" i="1" s="1"/>
  <c r="AJ92" i="1"/>
  <c r="AK92" i="1"/>
  <c r="AI93" i="1"/>
  <c r="AJ93" i="1"/>
  <c r="AL93" i="1" s="1"/>
  <c r="AK93" i="1"/>
  <c r="AI94" i="1"/>
  <c r="AJ94" i="1"/>
  <c r="AL94" i="1" s="1"/>
  <c r="AK94" i="1"/>
  <c r="AI95" i="1"/>
  <c r="AL95" i="1" s="1"/>
  <c r="AJ95" i="1"/>
  <c r="AK95" i="1"/>
  <c r="AI96" i="1"/>
  <c r="AJ96" i="1"/>
  <c r="AL96" i="1" s="1"/>
  <c r="AK96" i="1"/>
  <c r="AI97" i="1"/>
  <c r="AJ97" i="1"/>
  <c r="AL97" i="1" s="1"/>
  <c r="AK97" i="1"/>
  <c r="AI98" i="1"/>
  <c r="AL98" i="1" s="1"/>
  <c r="AJ98" i="1"/>
  <c r="AK98" i="1"/>
  <c r="AI99" i="1"/>
  <c r="AJ99" i="1"/>
  <c r="AL99" i="1" s="1"/>
  <c r="AK99" i="1"/>
  <c r="AI100" i="1"/>
  <c r="AJ100" i="1"/>
  <c r="AL100" i="1" s="1"/>
  <c r="AK100" i="1"/>
  <c r="AI101" i="1"/>
  <c r="AL101" i="1" s="1"/>
  <c r="AJ101" i="1"/>
  <c r="AK101" i="1"/>
  <c r="AI102" i="1"/>
  <c r="AJ102" i="1"/>
  <c r="AL102" i="1" s="1"/>
  <c r="AK102" i="1"/>
  <c r="AI103" i="1"/>
  <c r="AJ103" i="1"/>
  <c r="AL103" i="1" s="1"/>
  <c r="AK103" i="1"/>
  <c r="AI104" i="1"/>
  <c r="AL104" i="1" s="1"/>
  <c r="AJ104" i="1"/>
  <c r="AK104" i="1"/>
  <c r="AI105" i="1"/>
  <c r="AJ105" i="1"/>
  <c r="AL105" i="1" s="1"/>
  <c r="AK105" i="1"/>
  <c r="AI106" i="1"/>
  <c r="AJ106" i="1"/>
  <c r="AL106" i="1" s="1"/>
  <c r="AK106" i="1"/>
  <c r="AI107" i="1"/>
  <c r="AL107" i="1" s="1"/>
  <c r="AJ107" i="1"/>
  <c r="AK107" i="1"/>
  <c r="AI108" i="1"/>
  <c r="AJ108" i="1"/>
  <c r="AL108" i="1" s="1"/>
  <c r="AK108" i="1"/>
  <c r="AI109" i="1"/>
  <c r="AJ109" i="1"/>
  <c r="AL109" i="1" s="1"/>
  <c r="AK109" i="1"/>
  <c r="AI110" i="1"/>
  <c r="AL110" i="1" s="1"/>
  <c r="AJ110" i="1"/>
  <c r="AK110" i="1"/>
  <c r="AI111" i="1"/>
  <c r="AJ111" i="1"/>
  <c r="AL111" i="1" s="1"/>
  <c r="AK111" i="1"/>
  <c r="AI112" i="1"/>
  <c r="AJ112" i="1"/>
  <c r="AL112" i="1" s="1"/>
  <c r="AK112" i="1"/>
  <c r="AI113" i="1"/>
  <c r="AL113" i="1" s="1"/>
  <c r="AJ113" i="1"/>
  <c r="AK113" i="1"/>
  <c r="AI114" i="1"/>
  <c r="AJ114" i="1"/>
  <c r="AL114" i="1" s="1"/>
  <c r="AK114" i="1"/>
  <c r="AI115" i="1"/>
  <c r="AJ115" i="1"/>
  <c r="AL115" i="1" s="1"/>
  <c r="AK115" i="1"/>
  <c r="AI116" i="1"/>
  <c r="AL116" i="1" s="1"/>
  <c r="AJ116" i="1"/>
  <c r="AK116" i="1"/>
  <c r="AI117" i="1"/>
  <c r="AJ117" i="1"/>
  <c r="AL117" i="1" s="1"/>
  <c r="AK117" i="1"/>
  <c r="AI118" i="1"/>
  <c r="AJ118" i="1"/>
  <c r="AL118" i="1" s="1"/>
  <c r="AK118" i="1"/>
  <c r="AI119" i="1"/>
  <c r="AL119" i="1" s="1"/>
  <c r="AJ119" i="1"/>
  <c r="AK119" i="1"/>
  <c r="AI120" i="1"/>
  <c r="AJ120" i="1"/>
  <c r="AL120" i="1" s="1"/>
  <c r="AK120" i="1"/>
  <c r="AI121" i="1"/>
  <c r="AJ121" i="1"/>
  <c r="AK121" i="1"/>
  <c r="AL121" i="1"/>
  <c r="AI122" i="1"/>
  <c r="AL122" i="1" s="1"/>
  <c r="AJ122" i="1"/>
  <c r="AK122" i="1"/>
  <c r="AI123" i="1"/>
  <c r="AJ123" i="1"/>
  <c r="AL123" i="1" s="1"/>
  <c r="AK123" i="1"/>
  <c r="AI124" i="1"/>
  <c r="AJ124" i="1"/>
  <c r="AL124" i="1" s="1"/>
  <c r="AK124" i="1"/>
  <c r="AI125" i="1"/>
  <c r="AL125" i="1" s="1"/>
  <c r="AJ125" i="1"/>
  <c r="AK125" i="1"/>
  <c r="AI126" i="1"/>
  <c r="AJ126" i="1"/>
  <c r="AL126" i="1" s="1"/>
  <c r="AK126" i="1"/>
  <c r="AI127" i="1"/>
  <c r="AJ127" i="1"/>
  <c r="AK127" i="1"/>
  <c r="AL127" i="1"/>
  <c r="AI128" i="1"/>
  <c r="AL128" i="1" s="1"/>
  <c r="AJ128" i="1"/>
  <c r="AK128" i="1"/>
  <c r="AI129" i="1"/>
  <c r="AJ129" i="1"/>
  <c r="AL129" i="1" s="1"/>
  <c r="AK129" i="1"/>
  <c r="AI130" i="1"/>
  <c r="AJ130" i="1"/>
  <c r="AL130" i="1" s="1"/>
  <c r="AK130" i="1"/>
  <c r="AI131" i="1"/>
  <c r="AL131" i="1" s="1"/>
  <c r="AJ131" i="1"/>
  <c r="AK131" i="1"/>
  <c r="AI132" i="1"/>
  <c r="AJ132" i="1"/>
  <c r="AL132" i="1" s="1"/>
  <c r="AK132" i="1"/>
  <c r="AI133" i="1"/>
  <c r="AJ133" i="1"/>
  <c r="AL133" i="1" s="1"/>
  <c r="AK133" i="1"/>
  <c r="AI134" i="1"/>
  <c r="AL134" i="1" s="1"/>
  <c r="AJ134" i="1"/>
  <c r="AK134" i="1"/>
  <c r="AI135" i="1"/>
  <c r="AJ135" i="1"/>
  <c r="AL135" i="1" s="1"/>
  <c r="AK135" i="1"/>
  <c r="AI136" i="1"/>
  <c r="AJ136" i="1"/>
  <c r="AL136" i="1" s="1"/>
  <c r="AK136" i="1"/>
  <c r="AI137" i="1"/>
  <c r="AL137" i="1" s="1"/>
  <c r="AJ137" i="1"/>
  <c r="AK137" i="1"/>
  <c r="AI138" i="1"/>
  <c r="AJ138" i="1"/>
  <c r="AL138" i="1" s="1"/>
  <c r="AK138" i="1"/>
  <c r="AI139" i="1"/>
  <c r="AJ139" i="1"/>
  <c r="AL139" i="1" s="1"/>
  <c r="AK139" i="1"/>
  <c r="AI140" i="1"/>
  <c r="AL140" i="1" s="1"/>
  <c r="AJ140" i="1"/>
  <c r="AK140" i="1"/>
  <c r="AI141" i="1"/>
  <c r="AJ141" i="1"/>
  <c r="AL141" i="1" s="1"/>
  <c r="AK141" i="1"/>
  <c r="AI142" i="1"/>
  <c r="AJ142" i="1"/>
  <c r="AL142" i="1" s="1"/>
  <c r="AK142" i="1"/>
  <c r="AI143" i="1"/>
  <c r="AL143" i="1" s="1"/>
  <c r="AJ143" i="1"/>
  <c r="AK143" i="1"/>
  <c r="AI144" i="1"/>
  <c r="AJ144" i="1"/>
  <c r="AL144" i="1" s="1"/>
  <c r="AK144" i="1"/>
  <c r="AI145" i="1"/>
  <c r="AJ145" i="1"/>
  <c r="AL145" i="1" s="1"/>
  <c r="AK145" i="1"/>
  <c r="AI146" i="1"/>
  <c r="AL146" i="1" s="1"/>
  <c r="AJ146" i="1"/>
  <c r="AK146" i="1"/>
  <c r="AI147" i="1"/>
  <c r="AJ147" i="1"/>
  <c r="AL147" i="1" s="1"/>
  <c r="AK147" i="1"/>
  <c r="AI148" i="1"/>
  <c r="AJ148" i="1"/>
  <c r="AL148" i="1" s="1"/>
  <c r="AK148" i="1"/>
  <c r="AI149" i="1"/>
  <c r="AL149" i="1" s="1"/>
  <c r="AJ149" i="1"/>
  <c r="AK149" i="1"/>
  <c r="AI150" i="1"/>
  <c r="AJ150" i="1"/>
  <c r="AL150" i="1" s="1"/>
  <c r="AK150" i="1"/>
  <c r="AI151" i="1"/>
  <c r="AJ151" i="1"/>
  <c r="AL151" i="1" s="1"/>
  <c r="AK151" i="1"/>
  <c r="AI152" i="1"/>
  <c r="AL152" i="1" s="1"/>
  <c r="AJ152" i="1"/>
  <c r="AK152" i="1"/>
  <c r="AI153" i="1"/>
  <c r="AJ153" i="1"/>
  <c r="AL153" i="1" s="1"/>
  <c r="AK153" i="1"/>
  <c r="AI154" i="1"/>
  <c r="AJ154" i="1"/>
  <c r="AL154" i="1" s="1"/>
  <c r="AK154" i="1"/>
  <c r="AI155" i="1"/>
  <c r="AL155" i="1" s="1"/>
  <c r="AJ155" i="1"/>
  <c r="AK155" i="1"/>
  <c r="AI156" i="1"/>
  <c r="AJ156" i="1"/>
  <c r="AL156" i="1" s="1"/>
  <c r="AK156" i="1"/>
  <c r="AI157" i="1"/>
  <c r="AJ157" i="1"/>
  <c r="AL157" i="1" s="1"/>
  <c r="AK157" i="1"/>
  <c r="AI158" i="1"/>
  <c r="AL158" i="1" s="1"/>
  <c r="AJ158" i="1"/>
  <c r="AK158" i="1"/>
  <c r="AI159" i="1"/>
  <c r="AJ159" i="1"/>
  <c r="AL159" i="1" s="1"/>
  <c r="AK159" i="1"/>
  <c r="AI160" i="1"/>
  <c r="AJ160" i="1"/>
  <c r="AL160" i="1" s="1"/>
  <c r="AK160" i="1"/>
  <c r="AI161" i="1"/>
  <c r="AL161" i="1" s="1"/>
  <c r="AJ161" i="1"/>
  <c r="AK161" i="1"/>
  <c r="AI162" i="1"/>
  <c r="AJ162" i="1"/>
  <c r="AL162" i="1" s="1"/>
  <c r="AK162" i="1"/>
  <c r="AI163" i="1"/>
  <c r="AJ163" i="1"/>
  <c r="AL163" i="1" s="1"/>
  <c r="AK163" i="1"/>
  <c r="AI164" i="1"/>
  <c r="AL164" i="1" s="1"/>
  <c r="AJ164" i="1"/>
  <c r="AK164" i="1"/>
  <c r="AI165" i="1"/>
  <c r="AJ165" i="1"/>
  <c r="AL165" i="1" s="1"/>
  <c r="AK165" i="1"/>
  <c r="AI166" i="1"/>
  <c r="AJ166" i="1"/>
  <c r="AL166" i="1" s="1"/>
  <c r="AK166" i="1"/>
  <c r="AI167" i="1"/>
  <c r="AL167" i="1" s="1"/>
  <c r="AJ167" i="1"/>
  <c r="AK167" i="1"/>
  <c r="AI168" i="1"/>
  <c r="AJ168" i="1"/>
  <c r="AL168" i="1" s="1"/>
  <c r="AK168" i="1"/>
  <c r="AI169" i="1"/>
  <c r="AJ169" i="1"/>
  <c r="AL169" i="1" s="1"/>
  <c r="AK169" i="1"/>
  <c r="AI170" i="1"/>
  <c r="AL170" i="1" s="1"/>
  <c r="AJ170" i="1"/>
  <c r="AK170" i="1"/>
  <c r="AI171" i="1"/>
  <c r="AJ171" i="1"/>
  <c r="AL171" i="1" s="1"/>
  <c r="AK171" i="1"/>
  <c r="AI172" i="1"/>
  <c r="AJ172" i="1"/>
  <c r="AK172" i="1"/>
  <c r="AL172" i="1"/>
  <c r="AI173" i="1"/>
  <c r="AL173" i="1" s="1"/>
  <c r="AJ173" i="1"/>
  <c r="AK173" i="1"/>
  <c r="AI174" i="1"/>
  <c r="AJ174" i="1"/>
  <c r="AL174" i="1" s="1"/>
  <c r="AK174" i="1"/>
  <c r="AI175" i="1"/>
  <c r="AJ175" i="1"/>
  <c r="AK175" i="1"/>
  <c r="AL175" i="1"/>
  <c r="AI176" i="1"/>
  <c r="AL176" i="1" s="1"/>
  <c r="AJ176" i="1"/>
  <c r="AK176" i="1"/>
  <c r="AI177" i="1"/>
  <c r="AJ177" i="1"/>
  <c r="AL177" i="1" s="1"/>
  <c r="AK177" i="1"/>
  <c r="AI178" i="1"/>
  <c r="AJ178" i="1"/>
  <c r="AK178" i="1"/>
  <c r="AL178" i="1"/>
  <c r="AI179" i="1"/>
  <c r="AL179" i="1" s="1"/>
  <c r="AJ179" i="1"/>
  <c r="AK179" i="1"/>
  <c r="AI180" i="1"/>
  <c r="AJ180" i="1"/>
  <c r="AL180" i="1" s="1"/>
  <c r="AK180" i="1"/>
  <c r="AI181" i="1"/>
  <c r="AJ181" i="1"/>
  <c r="AK181" i="1"/>
  <c r="AL181" i="1"/>
  <c r="AI182" i="1"/>
  <c r="AL182" i="1" s="1"/>
  <c r="AJ182" i="1"/>
  <c r="AK182" i="1"/>
  <c r="AI183" i="1"/>
  <c r="AJ183" i="1"/>
  <c r="AL183" i="1" s="1"/>
  <c r="AK183" i="1"/>
  <c r="AI184" i="1"/>
  <c r="AJ184" i="1"/>
  <c r="AK184" i="1"/>
  <c r="AL184" i="1"/>
  <c r="AI185" i="1"/>
  <c r="AL185" i="1" s="1"/>
  <c r="AJ185" i="1"/>
  <c r="AK185" i="1"/>
  <c r="AI186" i="1"/>
  <c r="AJ186" i="1"/>
  <c r="AL186" i="1" s="1"/>
  <c r="AK186" i="1"/>
  <c r="AI187" i="1"/>
  <c r="AJ187" i="1"/>
  <c r="AK187" i="1"/>
  <c r="AL187" i="1"/>
  <c r="AI188" i="1"/>
  <c r="AL188" i="1" s="1"/>
  <c r="AJ188" i="1"/>
  <c r="AK188" i="1"/>
  <c r="AI189" i="1"/>
  <c r="AJ189" i="1"/>
  <c r="AL189" i="1" s="1"/>
  <c r="AK189" i="1"/>
  <c r="AI190" i="1"/>
  <c r="AJ190" i="1"/>
  <c r="AK190" i="1"/>
  <c r="AL190" i="1"/>
  <c r="AI191" i="1"/>
  <c r="AL191" i="1" s="1"/>
  <c r="AJ191" i="1"/>
  <c r="AK191" i="1"/>
  <c r="AI192" i="1"/>
  <c r="AJ192" i="1"/>
  <c r="AL192" i="1" s="1"/>
  <c r="AK192" i="1"/>
  <c r="AI193" i="1"/>
  <c r="AJ193" i="1"/>
  <c r="AK193" i="1"/>
  <c r="AL193" i="1"/>
  <c r="AI194" i="1"/>
  <c r="AL194" i="1" s="1"/>
  <c r="AJ194" i="1"/>
  <c r="AK194" i="1"/>
  <c r="AI195" i="1"/>
  <c r="AJ195" i="1"/>
  <c r="AL195" i="1" s="1"/>
  <c r="AK195" i="1"/>
  <c r="AI196" i="1"/>
  <c r="AJ196" i="1"/>
  <c r="AK196" i="1"/>
  <c r="AL196" i="1"/>
  <c r="AI197" i="1"/>
  <c r="AL197" i="1" s="1"/>
  <c r="AJ197" i="1"/>
  <c r="AK197" i="1"/>
  <c r="AI198" i="1"/>
  <c r="AJ198" i="1"/>
  <c r="AL198" i="1" s="1"/>
  <c r="AK198" i="1"/>
  <c r="AI199" i="1"/>
  <c r="AJ199" i="1"/>
  <c r="AK199" i="1"/>
  <c r="AL199" i="1"/>
  <c r="AI200" i="1"/>
  <c r="AL200" i="1" s="1"/>
  <c r="AJ200" i="1"/>
  <c r="AK200" i="1"/>
  <c r="AL3" i="1"/>
  <c r="AK3" i="1"/>
  <c r="AJ3" i="1"/>
  <c r="AI3" i="1"/>
  <c r="AK2" i="1"/>
  <c r="AJ2" i="1"/>
  <c r="AI2" i="1"/>
  <c r="AL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3" i="1"/>
  <c r="AD4" i="1"/>
  <c r="AG4" i="1" s="1"/>
  <c r="AE4" i="1"/>
  <c r="AF4" i="1"/>
  <c r="AD5" i="1"/>
  <c r="AG5" i="1" s="1"/>
  <c r="AE5" i="1"/>
  <c r="AF5" i="1"/>
  <c r="AD6" i="1"/>
  <c r="AE6" i="1"/>
  <c r="AF6" i="1"/>
  <c r="AG6" i="1"/>
  <c r="AD7" i="1"/>
  <c r="AG7" i="1" s="1"/>
  <c r="AE7" i="1"/>
  <c r="AF7" i="1"/>
  <c r="AD8" i="1"/>
  <c r="AG8" i="1" s="1"/>
  <c r="AE8" i="1"/>
  <c r="AF8" i="1"/>
  <c r="AD9" i="1"/>
  <c r="AE9" i="1"/>
  <c r="AF9" i="1"/>
  <c r="AG9" i="1"/>
  <c r="AD10" i="1"/>
  <c r="AG10" i="1" s="1"/>
  <c r="AE10" i="1"/>
  <c r="AF10" i="1"/>
  <c r="AD11" i="1"/>
  <c r="AG11" i="1" s="1"/>
  <c r="AE11" i="1"/>
  <c r="AF11" i="1"/>
  <c r="AD12" i="1"/>
  <c r="AE12" i="1"/>
  <c r="AF12" i="1"/>
  <c r="AG12" i="1"/>
  <c r="AD13" i="1"/>
  <c r="AG13" i="1" s="1"/>
  <c r="AE13" i="1"/>
  <c r="AF13" i="1"/>
  <c r="AD14" i="1"/>
  <c r="AG14" i="1" s="1"/>
  <c r="AE14" i="1"/>
  <c r="AF14" i="1"/>
  <c r="AD15" i="1"/>
  <c r="AE15" i="1"/>
  <c r="AF15" i="1"/>
  <c r="AG15" i="1"/>
  <c r="AD16" i="1"/>
  <c r="AG16" i="1" s="1"/>
  <c r="AE16" i="1"/>
  <c r="AF16" i="1"/>
  <c r="AD17" i="1"/>
  <c r="AG17" i="1" s="1"/>
  <c r="AE17" i="1"/>
  <c r="AF17" i="1"/>
  <c r="AD18" i="1"/>
  <c r="AE18" i="1"/>
  <c r="AF18" i="1"/>
  <c r="AG18" i="1"/>
  <c r="AD19" i="1"/>
  <c r="AG19" i="1" s="1"/>
  <c r="AE19" i="1"/>
  <c r="AF19" i="1"/>
  <c r="AD20" i="1"/>
  <c r="AG20" i="1" s="1"/>
  <c r="AE20" i="1"/>
  <c r="AF20" i="1"/>
  <c r="AD21" i="1"/>
  <c r="AE21" i="1"/>
  <c r="AF21" i="1"/>
  <c r="AG21" i="1"/>
  <c r="AD22" i="1"/>
  <c r="AG22" i="1" s="1"/>
  <c r="AE22" i="1"/>
  <c r="AF22" i="1"/>
  <c r="AD23" i="1"/>
  <c r="AG23" i="1" s="1"/>
  <c r="AE23" i="1"/>
  <c r="AF23" i="1"/>
  <c r="AD24" i="1"/>
  <c r="AE24" i="1"/>
  <c r="AF24" i="1"/>
  <c r="AG24" i="1"/>
  <c r="AD25" i="1"/>
  <c r="AG25" i="1" s="1"/>
  <c r="AE25" i="1"/>
  <c r="AF25" i="1"/>
  <c r="AD26" i="1"/>
  <c r="AG26" i="1" s="1"/>
  <c r="AE26" i="1"/>
  <c r="AF26" i="1"/>
  <c r="AD27" i="1"/>
  <c r="AE27" i="1"/>
  <c r="AF27" i="1"/>
  <c r="AG27" i="1"/>
  <c r="AD28" i="1"/>
  <c r="AG28" i="1" s="1"/>
  <c r="AE28" i="1"/>
  <c r="AF28" i="1"/>
  <c r="AD29" i="1"/>
  <c r="AG29" i="1" s="1"/>
  <c r="AE29" i="1"/>
  <c r="AF29" i="1"/>
  <c r="AD30" i="1"/>
  <c r="AE30" i="1"/>
  <c r="AF30" i="1"/>
  <c r="AG30" i="1"/>
  <c r="AD31" i="1"/>
  <c r="AG31" i="1" s="1"/>
  <c r="AE31" i="1"/>
  <c r="AF31" i="1"/>
  <c r="AD32" i="1"/>
  <c r="AG32" i="1" s="1"/>
  <c r="AE32" i="1"/>
  <c r="AF32" i="1"/>
  <c r="AD33" i="1"/>
  <c r="AE33" i="1"/>
  <c r="AF33" i="1"/>
  <c r="AG33" i="1"/>
  <c r="AD34" i="1"/>
  <c r="AG34" i="1" s="1"/>
  <c r="AE34" i="1"/>
  <c r="AF34" i="1"/>
  <c r="AD35" i="1"/>
  <c r="AG35" i="1" s="1"/>
  <c r="AE35" i="1"/>
  <c r="AF35" i="1"/>
  <c r="AD36" i="1"/>
  <c r="AE36" i="1"/>
  <c r="AF36" i="1"/>
  <c r="AG36" i="1"/>
  <c r="AD37" i="1"/>
  <c r="AG37" i="1" s="1"/>
  <c r="AE37" i="1"/>
  <c r="AF37" i="1"/>
  <c r="AD38" i="1"/>
  <c r="AG38" i="1" s="1"/>
  <c r="AE38" i="1"/>
  <c r="AF38" i="1"/>
  <c r="AD39" i="1"/>
  <c r="AE39" i="1"/>
  <c r="AF39" i="1"/>
  <c r="AG39" i="1"/>
  <c r="AD40" i="1"/>
  <c r="AG40" i="1" s="1"/>
  <c r="AE40" i="1"/>
  <c r="AF40" i="1"/>
  <c r="AD41" i="1"/>
  <c r="AG41" i="1" s="1"/>
  <c r="AE41" i="1"/>
  <c r="AF41" i="1"/>
  <c r="AD42" i="1"/>
  <c r="AE42" i="1"/>
  <c r="AF42" i="1"/>
  <c r="AG42" i="1"/>
  <c r="AD43" i="1"/>
  <c r="AG43" i="1" s="1"/>
  <c r="AE43" i="1"/>
  <c r="AF43" i="1"/>
  <c r="AD44" i="1"/>
  <c r="AG44" i="1" s="1"/>
  <c r="AE44" i="1"/>
  <c r="AF44" i="1"/>
  <c r="AD45" i="1"/>
  <c r="AE45" i="1"/>
  <c r="AF45" i="1"/>
  <c r="AG45" i="1"/>
  <c r="AD46" i="1"/>
  <c r="AG46" i="1" s="1"/>
  <c r="AE46" i="1"/>
  <c r="AF46" i="1"/>
  <c r="AD47" i="1"/>
  <c r="AG47" i="1" s="1"/>
  <c r="AE47" i="1"/>
  <c r="AF47" i="1"/>
  <c r="AD48" i="1"/>
  <c r="AE48" i="1"/>
  <c r="AF48" i="1"/>
  <c r="AG48" i="1"/>
  <c r="AD49" i="1"/>
  <c r="AG49" i="1" s="1"/>
  <c r="AE49" i="1"/>
  <c r="AF49" i="1"/>
  <c r="AD50" i="1"/>
  <c r="AG50" i="1" s="1"/>
  <c r="AE50" i="1"/>
  <c r="AF50" i="1"/>
  <c r="AD51" i="1"/>
  <c r="AE51" i="1"/>
  <c r="AF51" i="1"/>
  <c r="AG51" i="1"/>
  <c r="AD52" i="1"/>
  <c r="AG52" i="1" s="1"/>
  <c r="AE52" i="1"/>
  <c r="AF52" i="1"/>
  <c r="AD53" i="1"/>
  <c r="AG53" i="1" s="1"/>
  <c r="AE53" i="1"/>
  <c r="AF53" i="1"/>
  <c r="AD54" i="1"/>
  <c r="AE54" i="1"/>
  <c r="AF54" i="1"/>
  <c r="AG54" i="1"/>
  <c r="AD55" i="1"/>
  <c r="AG55" i="1" s="1"/>
  <c r="AE55" i="1"/>
  <c r="AF55" i="1"/>
  <c r="AD56" i="1"/>
  <c r="AG56" i="1" s="1"/>
  <c r="AE56" i="1"/>
  <c r="AF56" i="1"/>
  <c r="AD57" i="1"/>
  <c r="AE57" i="1"/>
  <c r="AF57" i="1"/>
  <c r="AG57" i="1"/>
  <c r="AD58" i="1"/>
  <c r="AG58" i="1" s="1"/>
  <c r="AE58" i="1"/>
  <c r="AF58" i="1"/>
  <c r="AD59" i="1"/>
  <c r="AG59" i="1" s="1"/>
  <c r="AE59" i="1"/>
  <c r="AF59" i="1"/>
  <c r="AD60" i="1"/>
  <c r="AE60" i="1"/>
  <c r="AF60" i="1"/>
  <c r="AG60" i="1"/>
  <c r="AD61" i="1"/>
  <c r="AG61" i="1" s="1"/>
  <c r="AE61" i="1"/>
  <c r="AF61" i="1"/>
  <c r="AD62" i="1"/>
  <c r="AG62" i="1" s="1"/>
  <c r="AE62" i="1"/>
  <c r="AF62" i="1"/>
  <c r="AD63" i="1"/>
  <c r="AE63" i="1"/>
  <c r="AF63" i="1"/>
  <c r="AG63" i="1"/>
  <c r="AD64" i="1"/>
  <c r="AG64" i="1" s="1"/>
  <c r="AE64" i="1"/>
  <c r="AF64" i="1"/>
  <c r="AD65" i="1"/>
  <c r="AG65" i="1" s="1"/>
  <c r="AE65" i="1"/>
  <c r="AF65" i="1"/>
  <c r="AD66" i="1"/>
  <c r="AE66" i="1"/>
  <c r="AF66" i="1"/>
  <c r="AG66" i="1"/>
  <c r="AD67" i="1"/>
  <c r="AG67" i="1" s="1"/>
  <c r="AE67" i="1"/>
  <c r="AF67" i="1"/>
  <c r="AD68" i="1"/>
  <c r="AG68" i="1" s="1"/>
  <c r="AE68" i="1"/>
  <c r="AF68" i="1"/>
  <c r="AD69" i="1"/>
  <c r="AE69" i="1"/>
  <c r="AF69" i="1"/>
  <c r="AG69" i="1"/>
  <c r="AD70" i="1"/>
  <c r="AG70" i="1" s="1"/>
  <c r="AE70" i="1"/>
  <c r="AF70" i="1"/>
  <c r="AD71" i="1"/>
  <c r="AG71" i="1" s="1"/>
  <c r="AE71" i="1"/>
  <c r="AF71" i="1"/>
  <c r="AD72" i="1"/>
  <c r="AE72" i="1"/>
  <c r="AF72" i="1"/>
  <c r="AG72" i="1"/>
  <c r="AD73" i="1"/>
  <c r="AG73" i="1" s="1"/>
  <c r="AE73" i="1"/>
  <c r="AF73" i="1"/>
  <c r="AD74" i="1"/>
  <c r="AG74" i="1" s="1"/>
  <c r="AE74" i="1"/>
  <c r="AF74" i="1"/>
  <c r="AD75" i="1"/>
  <c r="AE75" i="1"/>
  <c r="AF75" i="1"/>
  <c r="AG75" i="1"/>
  <c r="AD76" i="1"/>
  <c r="AG76" i="1" s="1"/>
  <c r="AE76" i="1"/>
  <c r="AF76" i="1"/>
  <c r="AD77" i="1"/>
  <c r="AG77" i="1" s="1"/>
  <c r="AE77" i="1"/>
  <c r="AF77" i="1"/>
  <c r="AD78" i="1"/>
  <c r="AE78" i="1"/>
  <c r="AF78" i="1"/>
  <c r="AG78" i="1"/>
  <c r="AD79" i="1"/>
  <c r="AG79" i="1" s="1"/>
  <c r="AE79" i="1"/>
  <c r="AF79" i="1"/>
  <c r="AD80" i="1"/>
  <c r="AG80" i="1" s="1"/>
  <c r="AE80" i="1"/>
  <c r="AF80" i="1"/>
  <c r="AD81" i="1"/>
  <c r="AE81" i="1"/>
  <c r="AF81" i="1"/>
  <c r="AG81" i="1"/>
  <c r="AD82" i="1"/>
  <c r="AG82" i="1" s="1"/>
  <c r="AE82" i="1"/>
  <c r="AF82" i="1"/>
  <c r="AD83" i="1"/>
  <c r="AG83" i="1" s="1"/>
  <c r="AE83" i="1"/>
  <c r="AF83" i="1"/>
  <c r="AD84" i="1"/>
  <c r="AE84" i="1"/>
  <c r="AF84" i="1"/>
  <c r="AG84" i="1"/>
  <c r="AD85" i="1"/>
  <c r="AG85" i="1" s="1"/>
  <c r="AE85" i="1"/>
  <c r="AF85" i="1"/>
  <c r="AD86" i="1"/>
  <c r="AG86" i="1" s="1"/>
  <c r="AE86" i="1"/>
  <c r="AF86" i="1"/>
  <c r="AD87" i="1"/>
  <c r="AE87" i="1"/>
  <c r="AF87" i="1"/>
  <c r="AG87" i="1"/>
  <c r="AD88" i="1"/>
  <c r="AG88" i="1" s="1"/>
  <c r="AE88" i="1"/>
  <c r="AF88" i="1"/>
  <c r="AD89" i="1"/>
  <c r="AG89" i="1" s="1"/>
  <c r="AE89" i="1"/>
  <c r="AF89" i="1"/>
  <c r="AD90" i="1"/>
  <c r="AE90" i="1"/>
  <c r="AF90" i="1"/>
  <c r="AG90" i="1"/>
  <c r="AD91" i="1"/>
  <c r="AG91" i="1" s="1"/>
  <c r="AE91" i="1"/>
  <c r="AF91" i="1"/>
  <c r="AD92" i="1"/>
  <c r="AG92" i="1" s="1"/>
  <c r="AE92" i="1"/>
  <c r="AF92" i="1"/>
  <c r="AD93" i="1"/>
  <c r="AE93" i="1"/>
  <c r="AF93" i="1"/>
  <c r="AG93" i="1"/>
  <c r="AD94" i="1"/>
  <c r="AG94" i="1" s="1"/>
  <c r="AE94" i="1"/>
  <c r="AF94" i="1"/>
  <c r="AD95" i="1"/>
  <c r="AG95" i="1" s="1"/>
  <c r="AE95" i="1"/>
  <c r="AF95" i="1"/>
  <c r="AD96" i="1"/>
  <c r="AE96" i="1"/>
  <c r="AF96" i="1"/>
  <c r="AG96" i="1"/>
  <c r="AD97" i="1"/>
  <c r="AG97" i="1" s="1"/>
  <c r="AE97" i="1"/>
  <c r="AF97" i="1"/>
  <c r="AD98" i="1"/>
  <c r="AG98" i="1" s="1"/>
  <c r="AE98" i="1"/>
  <c r="AF98" i="1"/>
  <c r="AD99" i="1"/>
  <c r="AE99" i="1"/>
  <c r="AF99" i="1"/>
  <c r="AG99" i="1"/>
  <c r="AD100" i="1"/>
  <c r="AG100" i="1" s="1"/>
  <c r="AE100" i="1"/>
  <c r="AF100" i="1"/>
  <c r="AD101" i="1"/>
  <c r="AG101" i="1" s="1"/>
  <c r="AE101" i="1"/>
  <c r="AF101" i="1"/>
  <c r="AD102" i="1"/>
  <c r="AE102" i="1"/>
  <c r="AF102" i="1"/>
  <c r="AG102" i="1"/>
  <c r="AD103" i="1"/>
  <c r="AG103" i="1" s="1"/>
  <c r="AE103" i="1"/>
  <c r="AF103" i="1"/>
  <c r="AD104" i="1"/>
  <c r="AG104" i="1" s="1"/>
  <c r="AE104" i="1"/>
  <c r="AF104" i="1"/>
  <c r="AD105" i="1"/>
  <c r="AE105" i="1"/>
  <c r="AF105" i="1"/>
  <c r="AG105" i="1"/>
  <c r="AD106" i="1"/>
  <c r="AG106" i="1" s="1"/>
  <c r="AE106" i="1"/>
  <c r="AF106" i="1"/>
  <c r="AD107" i="1"/>
  <c r="AG107" i="1" s="1"/>
  <c r="AE107" i="1"/>
  <c r="AF107" i="1"/>
  <c r="AD108" i="1"/>
  <c r="AE108" i="1"/>
  <c r="AF108" i="1"/>
  <c r="AG108" i="1"/>
  <c r="AD109" i="1"/>
  <c r="AG109" i="1" s="1"/>
  <c r="AE109" i="1"/>
  <c r="AF109" i="1"/>
  <c r="AD110" i="1"/>
  <c r="AG110" i="1" s="1"/>
  <c r="AE110" i="1"/>
  <c r="AF110" i="1"/>
  <c r="AD111" i="1"/>
  <c r="AE111" i="1"/>
  <c r="AF111" i="1"/>
  <c r="AG111" i="1"/>
  <c r="AD112" i="1"/>
  <c r="AG112" i="1" s="1"/>
  <c r="AE112" i="1"/>
  <c r="AF112" i="1"/>
  <c r="AD113" i="1"/>
  <c r="AG113" i="1" s="1"/>
  <c r="AE113" i="1"/>
  <c r="AF113" i="1"/>
  <c r="AD114" i="1"/>
  <c r="AE114" i="1"/>
  <c r="AF114" i="1"/>
  <c r="AG114" i="1"/>
  <c r="AD115" i="1"/>
  <c r="AG115" i="1" s="1"/>
  <c r="AE115" i="1"/>
  <c r="AF115" i="1"/>
  <c r="AD116" i="1"/>
  <c r="AG116" i="1" s="1"/>
  <c r="AE116" i="1"/>
  <c r="AF116" i="1"/>
  <c r="AD117" i="1"/>
  <c r="AE117" i="1"/>
  <c r="AF117" i="1"/>
  <c r="AG117" i="1"/>
  <c r="AD118" i="1"/>
  <c r="AG118" i="1" s="1"/>
  <c r="AE118" i="1"/>
  <c r="AF118" i="1"/>
  <c r="AD119" i="1"/>
  <c r="AG119" i="1" s="1"/>
  <c r="AE119" i="1"/>
  <c r="AF119" i="1"/>
  <c r="AD120" i="1"/>
  <c r="AE120" i="1"/>
  <c r="AF120" i="1"/>
  <c r="AG120" i="1"/>
  <c r="AD121" i="1"/>
  <c r="AG121" i="1" s="1"/>
  <c r="AE121" i="1"/>
  <c r="AF121" i="1"/>
  <c r="AD122" i="1"/>
  <c r="AG122" i="1" s="1"/>
  <c r="AE122" i="1"/>
  <c r="AF122" i="1"/>
  <c r="AD123" i="1"/>
  <c r="AE123" i="1"/>
  <c r="AF123" i="1"/>
  <c r="AG123" i="1"/>
  <c r="AD124" i="1"/>
  <c r="AG124" i="1" s="1"/>
  <c r="AE124" i="1"/>
  <c r="AF124" i="1"/>
  <c r="AD125" i="1"/>
  <c r="AG125" i="1" s="1"/>
  <c r="AE125" i="1"/>
  <c r="AF125" i="1"/>
  <c r="AD126" i="1"/>
  <c r="AE126" i="1"/>
  <c r="AF126" i="1"/>
  <c r="AG126" i="1"/>
  <c r="AD127" i="1"/>
  <c r="AG127" i="1" s="1"/>
  <c r="AE127" i="1"/>
  <c r="AF127" i="1"/>
  <c r="AD128" i="1"/>
  <c r="AG128" i="1" s="1"/>
  <c r="AE128" i="1"/>
  <c r="AF128" i="1"/>
  <c r="AD129" i="1"/>
  <c r="AE129" i="1"/>
  <c r="AF129" i="1"/>
  <c r="AG129" i="1"/>
  <c r="AD130" i="1"/>
  <c r="AG130" i="1" s="1"/>
  <c r="AE130" i="1"/>
  <c r="AF130" i="1"/>
  <c r="AD131" i="1"/>
  <c r="AG131" i="1" s="1"/>
  <c r="AE131" i="1"/>
  <c r="AF131" i="1"/>
  <c r="AD132" i="1"/>
  <c r="AE132" i="1"/>
  <c r="AF132" i="1"/>
  <c r="AG132" i="1"/>
  <c r="AD133" i="1"/>
  <c r="AG133" i="1" s="1"/>
  <c r="AE133" i="1"/>
  <c r="AF133" i="1"/>
  <c r="AD134" i="1"/>
  <c r="AG134" i="1" s="1"/>
  <c r="AE134" i="1"/>
  <c r="AF134" i="1"/>
  <c r="AD135" i="1"/>
  <c r="AE135" i="1"/>
  <c r="AF135" i="1"/>
  <c r="AG135" i="1"/>
  <c r="AD136" i="1"/>
  <c r="AG136" i="1" s="1"/>
  <c r="AE136" i="1"/>
  <c r="AF136" i="1"/>
  <c r="AD137" i="1"/>
  <c r="AG137" i="1" s="1"/>
  <c r="AE137" i="1"/>
  <c r="AF137" i="1"/>
  <c r="AD138" i="1"/>
  <c r="AE138" i="1"/>
  <c r="AF138" i="1"/>
  <c r="AG138" i="1"/>
  <c r="AD139" i="1"/>
  <c r="AG139" i="1" s="1"/>
  <c r="AE139" i="1"/>
  <c r="AF139" i="1"/>
  <c r="AD140" i="1"/>
  <c r="AG140" i="1" s="1"/>
  <c r="AE140" i="1"/>
  <c r="AF140" i="1"/>
  <c r="AD141" i="1"/>
  <c r="AE141" i="1"/>
  <c r="AF141" i="1"/>
  <c r="AG141" i="1"/>
  <c r="AD142" i="1"/>
  <c r="AG142" i="1" s="1"/>
  <c r="AE142" i="1"/>
  <c r="AF142" i="1"/>
  <c r="AD143" i="1"/>
  <c r="AG143" i="1" s="1"/>
  <c r="AE143" i="1"/>
  <c r="AF143" i="1"/>
  <c r="AD144" i="1"/>
  <c r="AE144" i="1"/>
  <c r="AF144" i="1"/>
  <c r="AG144" i="1"/>
  <c r="AD145" i="1"/>
  <c r="AG145" i="1" s="1"/>
  <c r="AE145" i="1"/>
  <c r="AF145" i="1"/>
  <c r="AD146" i="1"/>
  <c r="AG146" i="1" s="1"/>
  <c r="AE146" i="1"/>
  <c r="AF146" i="1"/>
  <c r="AD147" i="1"/>
  <c r="AE147" i="1"/>
  <c r="AF147" i="1"/>
  <c r="AG147" i="1"/>
  <c r="AD148" i="1"/>
  <c r="AG148" i="1" s="1"/>
  <c r="AE148" i="1"/>
  <c r="AF148" i="1"/>
  <c r="AD149" i="1"/>
  <c r="AG149" i="1" s="1"/>
  <c r="AE149" i="1"/>
  <c r="AF149" i="1"/>
  <c r="AD150" i="1"/>
  <c r="AE150" i="1"/>
  <c r="AF150" i="1"/>
  <c r="AG150" i="1"/>
  <c r="AD151" i="1"/>
  <c r="AG151" i="1" s="1"/>
  <c r="AE151" i="1"/>
  <c r="AF151" i="1"/>
  <c r="AD152" i="1"/>
  <c r="AG152" i="1" s="1"/>
  <c r="AE152" i="1"/>
  <c r="AF152" i="1"/>
  <c r="AD153" i="1"/>
  <c r="AE153" i="1"/>
  <c r="AF153" i="1"/>
  <c r="AG153" i="1"/>
  <c r="AD154" i="1"/>
  <c r="AG154" i="1" s="1"/>
  <c r="AE154" i="1"/>
  <c r="AF154" i="1"/>
  <c r="AD155" i="1"/>
  <c r="AG155" i="1" s="1"/>
  <c r="AE155" i="1"/>
  <c r="AF155" i="1"/>
  <c r="AD156" i="1"/>
  <c r="AE156" i="1"/>
  <c r="AF156" i="1"/>
  <c r="AG156" i="1"/>
  <c r="AD157" i="1"/>
  <c r="AG157" i="1" s="1"/>
  <c r="AE157" i="1"/>
  <c r="AF157" i="1"/>
  <c r="AD158" i="1"/>
  <c r="AG158" i="1" s="1"/>
  <c r="AE158" i="1"/>
  <c r="AF158" i="1"/>
  <c r="AD159" i="1"/>
  <c r="AE159" i="1"/>
  <c r="AF159" i="1"/>
  <c r="AG159" i="1"/>
  <c r="AD160" i="1"/>
  <c r="AG160" i="1" s="1"/>
  <c r="AE160" i="1"/>
  <c r="AF160" i="1"/>
  <c r="AD161" i="1"/>
  <c r="AG161" i="1" s="1"/>
  <c r="AE161" i="1"/>
  <c r="AF161" i="1"/>
  <c r="AD162" i="1"/>
  <c r="AE162" i="1"/>
  <c r="AF162" i="1"/>
  <c r="AG162" i="1"/>
  <c r="AD163" i="1"/>
  <c r="AG163" i="1" s="1"/>
  <c r="AE163" i="1"/>
  <c r="AF163" i="1"/>
  <c r="AD164" i="1"/>
  <c r="AG164" i="1" s="1"/>
  <c r="AE164" i="1"/>
  <c r="AF164" i="1"/>
  <c r="AD165" i="1"/>
  <c r="AE165" i="1"/>
  <c r="AF165" i="1"/>
  <c r="AG165" i="1"/>
  <c r="AD166" i="1"/>
  <c r="AG166" i="1" s="1"/>
  <c r="AE166" i="1"/>
  <c r="AF166" i="1"/>
  <c r="AD167" i="1"/>
  <c r="AG167" i="1" s="1"/>
  <c r="AE167" i="1"/>
  <c r="AF167" i="1"/>
  <c r="AD168" i="1"/>
  <c r="AE168" i="1"/>
  <c r="AF168" i="1"/>
  <c r="AG168" i="1"/>
  <c r="AD169" i="1"/>
  <c r="AG169" i="1" s="1"/>
  <c r="AE169" i="1"/>
  <c r="AF169" i="1"/>
  <c r="AD170" i="1"/>
  <c r="AG170" i="1" s="1"/>
  <c r="AE170" i="1"/>
  <c r="AF170" i="1"/>
  <c r="AD171" i="1"/>
  <c r="AE171" i="1"/>
  <c r="AF171" i="1"/>
  <c r="AG171" i="1"/>
  <c r="AD172" i="1"/>
  <c r="AG172" i="1" s="1"/>
  <c r="AE172" i="1"/>
  <c r="AF172" i="1"/>
  <c r="AD173" i="1"/>
  <c r="AG173" i="1" s="1"/>
  <c r="AE173" i="1"/>
  <c r="AF173" i="1"/>
  <c r="AD174" i="1"/>
  <c r="AE174" i="1"/>
  <c r="AF174" i="1"/>
  <c r="AG174" i="1"/>
  <c r="AD175" i="1"/>
  <c r="AG175" i="1" s="1"/>
  <c r="AE175" i="1"/>
  <c r="AF175" i="1"/>
  <c r="AD176" i="1"/>
  <c r="AG176" i="1" s="1"/>
  <c r="AE176" i="1"/>
  <c r="AF176" i="1"/>
  <c r="AD177" i="1"/>
  <c r="AE177" i="1"/>
  <c r="AF177" i="1"/>
  <c r="AG177" i="1"/>
  <c r="AD178" i="1"/>
  <c r="AG178" i="1" s="1"/>
  <c r="AE178" i="1"/>
  <c r="AF178" i="1"/>
  <c r="AD179" i="1"/>
  <c r="AG179" i="1" s="1"/>
  <c r="AE179" i="1"/>
  <c r="AF179" i="1"/>
  <c r="AD180" i="1"/>
  <c r="AE180" i="1"/>
  <c r="AF180" i="1"/>
  <c r="AG180" i="1"/>
  <c r="AD181" i="1"/>
  <c r="AG181" i="1" s="1"/>
  <c r="AE181" i="1"/>
  <c r="AF181" i="1"/>
  <c r="AD182" i="1"/>
  <c r="AG182" i="1" s="1"/>
  <c r="AE182" i="1"/>
  <c r="AF182" i="1"/>
  <c r="AD183" i="1"/>
  <c r="AE183" i="1"/>
  <c r="AF183" i="1"/>
  <c r="AG183" i="1"/>
  <c r="AD184" i="1"/>
  <c r="AG184" i="1" s="1"/>
  <c r="AE184" i="1"/>
  <c r="AF184" i="1"/>
  <c r="AD185" i="1"/>
  <c r="AG185" i="1" s="1"/>
  <c r="AE185" i="1"/>
  <c r="AF185" i="1"/>
  <c r="AD186" i="1"/>
  <c r="AE186" i="1"/>
  <c r="AF186" i="1"/>
  <c r="AG186" i="1"/>
  <c r="AD187" i="1"/>
  <c r="AG187" i="1" s="1"/>
  <c r="AE187" i="1"/>
  <c r="AF187" i="1"/>
  <c r="AD188" i="1"/>
  <c r="AG188" i="1" s="1"/>
  <c r="AE188" i="1"/>
  <c r="AF188" i="1"/>
  <c r="AD189" i="1"/>
  <c r="AE189" i="1"/>
  <c r="AF189" i="1"/>
  <c r="AG189" i="1"/>
  <c r="AD190" i="1"/>
  <c r="AG190" i="1" s="1"/>
  <c r="AE190" i="1"/>
  <c r="AF190" i="1"/>
  <c r="AD191" i="1"/>
  <c r="AG191" i="1" s="1"/>
  <c r="AE191" i="1"/>
  <c r="AF191" i="1"/>
  <c r="AD192" i="1"/>
  <c r="AE192" i="1"/>
  <c r="AF192" i="1"/>
  <c r="AG192" i="1"/>
  <c r="AD193" i="1"/>
  <c r="AG193" i="1" s="1"/>
  <c r="AE193" i="1"/>
  <c r="AF193" i="1"/>
  <c r="AD194" i="1"/>
  <c r="AG194" i="1" s="1"/>
  <c r="AE194" i="1"/>
  <c r="AF194" i="1"/>
  <c r="AD195" i="1"/>
  <c r="AE195" i="1"/>
  <c r="AF195" i="1"/>
  <c r="AG195" i="1"/>
  <c r="AD196" i="1"/>
  <c r="AG196" i="1" s="1"/>
  <c r="AE196" i="1"/>
  <c r="AF196" i="1"/>
  <c r="AD197" i="1"/>
  <c r="AG197" i="1" s="1"/>
  <c r="AE197" i="1"/>
  <c r="AF197" i="1"/>
  <c r="AD198" i="1"/>
  <c r="AE198" i="1"/>
  <c r="AF198" i="1"/>
  <c r="AG198" i="1"/>
  <c r="AD199" i="1"/>
  <c r="AG199" i="1" s="1"/>
  <c r="AE199" i="1"/>
  <c r="AF199" i="1"/>
  <c r="AD200" i="1"/>
  <c r="AG200" i="1" s="1"/>
  <c r="AE200" i="1"/>
  <c r="AF200" i="1"/>
  <c r="AG3" i="1"/>
  <c r="AF3" i="1"/>
  <c r="AE3" i="1"/>
  <c r="AD3" i="1"/>
  <c r="AF2" i="1"/>
  <c r="AE2" i="1"/>
  <c r="AD2" i="1"/>
  <c r="AG2" i="1"/>
  <c r="L31" i="3"/>
  <c r="M31" i="3"/>
  <c r="N31" i="3"/>
  <c r="O31" i="3"/>
  <c r="P31" i="3"/>
  <c r="Q31" i="3"/>
  <c r="R31" i="3"/>
  <c r="S31" i="3"/>
  <c r="K31" i="3"/>
  <c r="K5" i="3"/>
  <c r="L5" i="3"/>
  <c r="M5" i="3"/>
  <c r="N5" i="3"/>
  <c r="O5" i="3"/>
  <c r="P5" i="3"/>
  <c r="Q5" i="3"/>
  <c r="R5" i="3"/>
  <c r="S5" i="3"/>
  <c r="K6" i="3"/>
  <c r="L6" i="3"/>
  <c r="M6" i="3"/>
  <c r="N6" i="3"/>
  <c r="O6" i="3"/>
  <c r="P6" i="3"/>
  <c r="Q6" i="3"/>
  <c r="R6" i="3"/>
  <c r="S6" i="3"/>
  <c r="K7" i="3"/>
  <c r="L7" i="3"/>
  <c r="M7" i="3"/>
  <c r="N7" i="3"/>
  <c r="O7" i="3"/>
  <c r="P7" i="3"/>
  <c r="Q7" i="3"/>
  <c r="R7" i="3"/>
  <c r="S7" i="3"/>
  <c r="K8" i="3"/>
  <c r="L8" i="3"/>
  <c r="M8" i="3"/>
  <c r="N8" i="3"/>
  <c r="O8" i="3"/>
  <c r="P8" i="3"/>
  <c r="Q8" i="3"/>
  <c r="R8" i="3"/>
  <c r="S8" i="3"/>
  <c r="K9" i="3"/>
  <c r="L9" i="3"/>
  <c r="M9" i="3"/>
  <c r="N9" i="3"/>
  <c r="O9" i="3"/>
  <c r="P9" i="3"/>
  <c r="Q9" i="3"/>
  <c r="R9" i="3"/>
  <c r="S9" i="3"/>
  <c r="K10" i="3"/>
  <c r="L10" i="3"/>
  <c r="M10" i="3"/>
  <c r="N10" i="3"/>
  <c r="O10" i="3"/>
  <c r="P10" i="3"/>
  <c r="Q10" i="3"/>
  <c r="R10" i="3"/>
  <c r="S10" i="3"/>
  <c r="K11" i="3"/>
  <c r="L11" i="3"/>
  <c r="M11" i="3"/>
  <c r="N11" i="3"/>
  <c r="O11" i="3"/>
  <c r="P11" i="3"/>
  <c r="Q11" i="3"/>
  <c r="R11" i="3"/>
  <c r="S11" i="3"/>
  <c r="K12" i="3"/>
  <c r="L12" i="3"/>
  <c r="M12" i="3"/>
  <c r="N12" i="3"/>
  <c r="O12" i="3"/>
  <c r="P12" i="3"/>
  <c r="Q12" i="3"/>
  <c r="R12" i="3"/>
  <c r="S12" i="3"/>
  <c r="K13" i="3"/>
  <c r="L13" i="3"/>
  <c r="M13" i="3"/>
  <c r="N13" i="3"/>
  <c r="O13" i="3"/>
  <c r="P13" i="3"/>
  <c r="Q13" i="3"/>
  <c r="R13" i="3"/>
  <c r="S13" i="3"/>
  <c r="K14" i="3"/>
  <c r="L14" i="3"/>
  <c r="M14" i="3"/>
  <c r="N14" i="3"/>
  <c r="O14" i="3"/>
  <c r="P14" i="3"/>
  <c r="Q14" i="3"/>
  <c r="R14" i="3"/>
  <c r="S14" i="3"/>
  <c r="K15" i="3"/>
  <c r="L15" i="3"/>
  <c r="M15" i="3"/>
  <c r="N15" i="3"/>
  <c r="O15" i="3"/>
  <c r="P15" i="3"/>
  <c r="Q15" i="3"/>
  <c r="R15" i="3"/>
  <c r="S15" i="3"/>
  <c r="K16" i="3"/>
  <c r="L16" i="3"/>
  <c r="M16" i="3"/>
  <c r="N16" i="3"/>
  <c r="O16" i="3"/>
  <c r="P16" i="3"/>
  <c r="Q16" i="3"/>
  <c r="R16" i="3"/>
  <c r="S16" i="3"/>
  <c r="K17" i="3"/>
  <c r="L17" i="3"/>
  <c r="M17" i="3"/>
  <c r="N17" i="3"/>
  <c r="O17" i="3"/>
  <c r="P17" i="3"/>
  <c r="Q17" i="3"/>
  <c r="R17" i="3"/>
  <c r="S17" i="3"/>
  <c r="K18" i="3"/>
  <c r="L18" i="3"/>
  <c r="M18" i="3"/>
  <c r="N18" i="3"/>
  <c r="O18" i="3"/>
  <c r="P18" i="3"/>
  <c r="Q18" i="3"/>
  <c r="R18" i="3"/>
  <c r="S18" i="3"/>
  <c r="K19" i="3"/>
  <c r="L19" i="3"/>
  <c r="M19" i="3"/>
  <c r="N19" i="3"/>
  <c r="O19" i="3"/>
  <c r="P19" i="3"/>
  <c r="Q19" i="3"/>
  <c r="R19" i="3"/>
  <c r="S19" i="3"/>
  <c r="K20" i="3"/>
  <c r="L20" i="3"/>
  <c r="M20" i="3"/>
  <c r="N20" i="3"/>
  <c r="O20" i="3"/>
  <c r="P20" i="3"/>
  <c r="Q20" i="3"/>
  <c r="R20" i="3"/>
  <c r="S20" i="3"/>
  <c r="K21" i="3"/>
  <c r="L21" i="3"/>
  <c r="M21" i="3"/>
  <c r="N21" i="3"/>
  <c r="O21" i="3"/>
  <c r="P21" i="3"/>
  <c r="Q21" i="3"/>
  <c r="R21" i="3"/>
  <c r="S21" i="3"/>
  <c r="K22" i="3"/>
  <c r="L22" i="3"/>
  <c r="M22" i="3"/>
  <c r="N22" i="3"/>
  <c r="O22" i="3"/>
  <c r="P22" i="3"/>
  <c r="Q22" i="3"/>
  <c r="R22" i="3"/>
  <c r="S22" i="3"/>
  <c r="K23" i="3"/>
  <c r="L23" i="3"/>
  <c r="M23" i="3"/>
  <c r="N23" i="3"/>
  <c r="O23" i="3"/>
  <c r="P23" i="3"/>
  <c r="Q23" i="3"/>
  <c r="R23" i="3"/>
  <c r="S23" i="3"/>
  <c r="K24" i="3"/>
  <c r="L24" i="3"/>
  <c r="M24" i="3"/>
  <c r="N24" i="3"/>
  <c r="O24" i="3"/>
  <c r="P24" i="3"/>
  <c r="Q24" i="3"/>
  <c r="R24" i="3"/>
  <c r="S24" i="3"/>
  <c r="K25" i="3"/>
  <c r="L25" i="3"/>
  <c r="M25" i="3"/>
  <c r="N25" i="3"/>
  <c r="O25" i="3"/>
  <c r="P25" i="3"/>
  <c r="Q25" i="3"/>
  <c r="R25" i="3"/>
  <c r="S25" i="3"/>
  <c r="K26" i="3"/>
  <c r="L26" i="3"/>
  <c r="M26" i="3"/>
  <c r="N26" i="3"/>
  <c r="O26" i="3"/>
  <c r="P26" i="3"/>
  <c r="Q26" i="3"/>
  <c r="R26" i="3"/>
  <c r="S26" i="3"/>
  <c r="K27" i="3"/>
  <c r="L27" i="3"/>
  <c r="M27" i="3"/>
  <c r="N27" i="3"/>
  <c r="O27" i="3"/>
  <c r="P27" i="3"/>
  <c r="Q27" i="3"/>
  <c r="R27" i="3"/>
  <c r="S27" i="3"/>
  <c r="K28" i="3"/>
  <c r="L28" i="3"/>
  <c r="M28" i="3"/>
  <c r="N28" i="3"/>
  <c r="O28" i="3"/>
  <c r="P28" i="3"/>
  <c r="Q28" i="3"/>
  <c r="R28" i="3"/>
  <c r="S28" i="3"/>
  <c r="K29" i="3"/>
  <c r="L29" i="3"/>
  <c r="M29" i="3"/>
  <c r="N29" i="3"/>
  <c r="O29" i="3"/>
  <c r="P29" i="3"/>
  <c r="Q29" i="3"/>
  <c r="R29" i="3"/>
  <c r="S29" i="3"/>
  <c r="K30" i="3"/>
  <c r="L30" i="3"/>
  <c r="M30" i="3"/>
  <c r="N30" i="3"/>
  <c r="O30" i="3"/>
  <c r="P30" i="3"/>
  <c r="Q30" i="3"/>
  <c r="R30" i="3"/>
  <c r="S30" i="3"/>
  <c r="S4" i="3"/>
  <c r="R4" i="3"/>
  <c r="Q4" i="3"/>
  <c r="P4" i="3"/>
  <c r="O4" i="3"/>
  <c r="N4" i="3"/>
  <c r="M4" i="3"/>
  <c r="L4" i="3"/>
  <c r="K4" i="3"/>
  <c r="S3" i="3"/>
  <c r="R3" i="3"/>
  <c r="Q3" i="3"/>
  <c r="P3" i="3"/>
  <c r="O3" i="3"/>
  <c r="N3" i="3"/>
  <c r="M3" i="3"/>
  <c r="L3" i="3"/>
  <c r="K3" i="3"/>
  <c r="S2" i="3"/>
  <c r="R2" i="3"/>
  <c r="Q2" i="3"/>
  <c r="P2" i="3"/>
  <c r="O2" i="3"/>
  <c r="N2" i="3"/>
  <c r="M2" i="3"/>
  <c r="L2" i="3"/>
  <c r="K2" i="3"/>
  <c r="AB200" i="1"/>
  <c r="AB193" i="1"/>
  <c r="AB186" i="1"/>
  <c r="AB179" i="1"/>
  <c r="AB172" i="1"/>
  <c r="AB165" i="1"/>
  <c r="AB158" i="1"/>
  <c r="AB151" i="1"/>
  <c r="AB144" i="1"/>
  <c r="AB137" i="1"/>
  <c r="AB130" i="1"/>
  <c r="AB123" i="1"/>
  <c r="AB116" i="1"/>
  <c r="AB109" i="1"/>
  <c r="AB102" i="1"/>
  <c r="AB95" i="1"/>
  <c r="AB88" i="1"/>
  <c r="AB81" i="1"/>
  <c r="AB74" i="1"/>
  <c r="AB67" i="1"/>
  <c r="AB60" i="1"/>
  <c r="AB53" i="1"/>
  <c r="AB46" i="1"/>
  <c r="AB39" i="1"/>
  <c r="AB32" i="1"/>
  <c r="AB25" i="1"/>
  <c r="AB18" i="1"/>
  <c r="AB11" i="1"/>
  <c r="AB4" i="1"/>
  <c r="Y200" i="1"/>
  <c r="Y193" i="1"/>
  <c r="Y186" i="1"/>
  <c r="Y179" i="1"/>
  <c r="Y172" i="1"/>
  <c r="Y165" i="1"/>
  <c r="Y158" i="1"/>
  <c r="Y151" i="1"/>
  <c r="Y144" i="1"/>
  <c r="Y137" i="1"/>
  <c r="Y130" i="1"/>
  <c r="Y123" i="1"/>
  <c r="Y116" i="1"/>
  <c r="Y109" i="1"/>
  <c r="Y102" i="1"/>
  <c r="Y95" i="1"/>
  <c r="Y88" i="1"/>
  <c r="Y81" i="1"/>
  <c r="Y74" i="1"/>
  <c r="Y67" i="1"/>
  <c r="Y60" i="1"/>
  <c r="Y53" i="1"/>
  <c r="Y46" i="1"/>
  <c r="Y39" i="1"/>
  <c r="Y32" i="1"/>
  <c r="Y25" i="1"/>
  <c r="Y18" i="1"/>
  <c r="Y11" i="1"/>
  <c r="Y4" i="1"/>
  <c r="V200" i="1"/>
  <c r="V193" i="1"/>
  <c r="V186" i="1"/>
  <c r="V179" i="1"/>
  <c r="V172" i="1"/>
  <c r="V165" i="1"/>
  <c r="V158" i="1"/>
  <c r="V151" i="1"/>
  <c r="V144" i="1"/>
  <c r="V137" i="1"/>
  <c r="V130" i="1"/>
  <c r="V123" i="1"/>
  <c r="V116" i="1"/>
  <c r="V109" i="1"/>
  <c r="V102" i="1"/>
  <c r="V95" i="1"/>
  <c r="V88" i="1"/>
  <c r="V81" i="1"/>
  <c r="V74" i="1"/>
  <c r="V67" i="1"/>
  <c r="V60" i="1"/>
  <c r="V53" i="1"/>
  <c r="V46" i="1"/>
  <c r="V39" i="1"/>
  <c r="V32" i="1"/>
  <c r="V25" i="1"/>
  <c r="V18" i="1"/>
  <c r="V11" i="1"/>
  <c r="V4" i="1"/>
  <c r="S200" i="1"/>
  <c r="S193" i="1"/>
  <c r="S186" i="1"/>
  <c r="S179" i="1"/>
  <c r="S172" i="1"/>
  <c r="S165" i="1"/>
  <c r="S158" i="1"/>
  <c r="S151" i="1"/>
  <c r="S144" i="1"/>
  <c r="S137" i="1"/>
  <c r="S130" i="1"/>
  <c r="S123" i="1"/>
  <c r="S116" i="1"/>
  <c r="S109" i="1"/>
  <c r="S102" i="1"/>
  <c r="S95" i="1"/>
  <c r="S88" i="1"/>
  <c r="S81" i="1"/>
  <c r="S74" i="1"/>
  <c r="S67" i="1"/>
  <c r="S60" i="1"/>
  <c r="S53" i="1"/>
  <c r="S46" i="1"/>
  <c r="S39" i="1"/>
  <c r="S32" i="1"/>
  <c r="S25" i="1"/>
  <c r="S18" i="1"/>
  <c r="S11" i="1"/>
  <c r="S4" i="1"/>
  <c r="P200" i="1"/>
  <c r="P193" i="1"/>
  <c r="P186" i="1"/>
  <c r="P179" i="1"/>
  <c r="P172" i="1"/>
  <c r="P165" i="1"/>
  <c r="P158" i="1"/>
  <c r="P151" i="1"/>
  <c r="P144" i="1"/>
  <c r="P137" i="1"/>
  <c r="P130" i="1"/>
  <c r="P123" i="1"/>
  <c r="P116" i="1"/>
  <c r="P109" i="1"/>
  <c r="P102" i="1"/>
  <c r="P95" i="1"/>
  <c r="P88" i="1"/>
  <c r="P81" i="1"/>
  <c r="P74" i="1"/>
  <c r="P67" i="1"/>
  <c r="P60" i="1"/>
  <c r="P53" i="1"/>
  <c r="P46" i="1"/>
  <c r="P39" i="1"/>
  <c r="P32" i="1"/>
  <c r="P25" i="1"/>
  <c r="P18" i="1"/>
  <c r="P11" i="1"/>
  <c r="P4" i="1"/>
  <c r="M200" i="1"/>
  <c r="M193" i="1"/>
  <c r="M186" i="1"/>
  <c r="M179" i="1"/>
  <c r="M172" i="1"/>
  <c r="M165" i="1"/>
  <c r="M158" i="1"/>
  <c r="M151" i="1"/>
  <c r="M144" i="1"/>
  <c r="M137" i="1"/>
  <c r="M130" i="1"/>
  <c r="M123" i="1"/>
  <c r="M116" i="1"/>
  <c r="M109" i="1"/>
  <c r="M102" i="1"/>
  <c r="M95" i="1"/>
  <c r="M88" i="1"/>
  <c r="M81" i="1"/>
  <c r="M74" i="1"/>
  <c r="M67" i="1"/>
  <c r="M60" i="1"/>
  <c r="M53" i="1"/>
  <c r="M46" i="1"/>
  <c r="M39" i="1"/>
  <c r="M32" i="1"/>
  <c r="M25" i="1"/>
  <c r="M18" i="1"/>
  <c r="M11" i="1"/>
  <c r="M4" i="1"/>
  <c r="J200" i="1"/>
  <c r="J193" i="1"/>
  <c r="J186" i="1"/>
  <c r="J179" i="1"/>
  <c r="J172" i="1"/>
  <c r="J165" i="1"/>
  <c r="J158" i="1"/>
  <c r="J151" i="1"/>
  <c r="J144" i="1"/>
  <c r="J137" i="1"/>
  <c r="J130" i="1"/>
  <c r="J123" i="1"/>
  <c r="J116" i="1"/>
  <c r="J109" i="1"/>
  <c r="J102" i="1"/>
  <c r="J95" i="1"/>
  <c r="J88" i="1"/>
  <c r="J81" i="1"/>
  <c r="J74" i="1"/>
  <c r="J67" i="1"/>
  <c r="J60" i="1"/>
  <c r="J53" i="1"/>
  <c r="J46" i="1"/>
  <c r="J39" i="1"/>
  <c r="J32" i="1"/>
  <c r="J25" i="1"/>
  <c r="J18" i="1"/>
  <c r="J11" i="1"/>
  <c r="J4" i="1"/>
  <c r="G200" i="1"/>
  <c r="G193" i="1"/>
  <c r="G186" i="1"/>
  <c r="G179" i="1"/>
  <c r="G172" i="1"/>
  <c r="G165" i="1"/>
  <c r="G158" i="1"/>
  <c r="G151" i="1"/>
  <c r="G144" i="1"/>
  <c r="G137" i="1"/>
  <c r="G130" i="1"/>
  <c r="G123" i="1"/>
  <c r="G116" i="1"/>
  <c r="G109" i="1"/>
  <c r="G102" i="1"/>
  <c r="G95" i="1"/>
  <c r="G88" i="1"/>
  <c r="G81" i="1"/>
  <c r="G74" i="1"/>
  <c r="G67" i="1"/>
  <c r="G60" i="1"/>
  <c r="G53" i="1"/>
  <c r="G46" i="1"/>
  <c r="G39" i="1"/>
  <c r="G32" i="1"/>
  <c r="G25" i="1"/>
  <c r="G18" i="1"/>
  <c r="G11" i="1"/>
  <c r="G4" i="1"/>
  <c r="D11" i="1"/>
  <c r="D18" i="1"/>
  <c r="D25" i="1"/>
  <c r="D32" i="1"/>
  <c r="D39" i="1"/>
  <c r="D46" i="1"/>
  <c r="D53" i="1"/>
  <c r="D60" i="1"/>
  <c r="D67" i="1"/>
  <c r="D74" i="1"/>
  <c r="D81" i="1"/>
  <c r="D88" i="1"/>
  <c r="D95" i="1"/>
  <c r="D102" i="1"/>
  <c r="D109" i="1"/>
  <c r="D116" i="1"/>
  <c r="D123" i="1"/>
  <c r="D130" i="1"/>
  <c r="D137" i="1"/>
  <c r="D144" i="1"/>
  <c r="D151" i="1"/>
  <c r="D158" i="1"/>
  <c r="D165" i="1"/>
  <c r="D172" i="1"/>
  <c r="D179" i="1"/>
  <c r="D186" i="1"/>
  <c r="D193" i="1"/>
  <c r="D200" i="1"/>
  <c r="D4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3" i="1"/>
  <c r="AN82" i="2" l="1"/>
  <c r="AN94" i="2"/>
  <c r="AN106" i="2"/>
  <c r="AN118" i="2"/>
  <c r="AN130" i="2"/>
  <c r="AN142" i="2"/>
  <c r="AN10" i="2"/>
  <c r="AN154" i="2"/>
  <c r="AN22" i="2"/>
  <c r="AN166" i="2"/>
  <c r="AN34" i="2"/>
  <c r="AN178" i="2"/>
  <c r="AN46" i="2"/>
  <c r="AN190" i="2"/>
  <c r="AN58" i="2"/>
  <c r="AG194" i="2"/>
  <c r="AG182" i="2"/>
  <c r="AG170" i="2"/>
  <c r="AG158" i="2"/>
  <c r="AG146" i="2"/>
  <c r="AH147" i="2" s="1"/>
  <c r="AG134" i="2"/>
  <c r="AH135" i="2" s="1"/>
  <c r="AG122" i="2"/>
  <c r="AG110" i="2"/>
  <c r="AG98" i="2"/>
  <c r="AG86" i="2"/>
  <c r="AG74" i="2"/>
  <c r="AH75" i="2" s="1"/>
  <c r="AG62" i="2"/>
  <c r="AG50" i="2"/>
  <c r="AH50" i="2" s="1"/>
  <c r="AG38" i="2"/>
  <c r="AG26" i="2"/>
  <c r="AH26" i="2" s="1"/>
  <c r="AG14" i="2"/>
  <c r="AH14" i="2" s="1"/>
  <c r="AN9" i="2"/>
  <c r="AN21" i="2"/>
  <c r="AN33" i="2"/>
  <c r="AN45" i="2"/>
  <c r="AN57" i="2"/>
  <c r="AN69" i="2"/>
  <c r="AN81" i="2"/>
  <c r="AN93" i="2"/>
  <c r="AN105" i="2"/>
  <c r="AN117" i="2"/>
  <c r="AN129" i="2"/>
  <c r="AN141" i="2"/>
  <c r="AN153" i="2"/>
  <c r="AN165" i="2"/>
  <c r="AN177" i="2"/>
  <c r="AN189" i="2"/>
  <c r="AN11" i="2"/>
  <c r="AN23" i="2"/>
  <c r="AN35" i="2"/>
  <c r="AN47" i="2"/>
  <c r="AN59" i="2"/>
  <c r="AN71" i="2"/>
  <c r="AN83" i="2"/>
  <c r="AN95" i="2"/>
  <c r="AN107" i="2"/>
  <c r="AN119" i="2"/>
  <c r="AN131" i="2"/>
  <c r="AN143" i="2"/>
  <c r="AN155" i="2"/>
  <c r="AN167" i="2"/>
  <c r="AN179" i="2"/>
  <c r="AN191" i="2"/>
  <c r="AN12" i="2"/>
  <c r="AN24" i="2"/>
  <c r="AN36" i="2"/>
  <c r="AN48" i="2"/>
  <c r="AN60" i="2"/>
  <c r="AN72" i="2"/>
  <c r="AN84" i="2"/>
  <c r="AN96" i="2"/>
  <c r="AN108" i="2"/>
  <c r="AN120" i="2"/>
  <c r="AN132" i="2"/>
  <c r="AN144" i="2"/>
  <c r="AN156" i="2"/>
  <c r="AN168" i="2"/>
  <c r="AN180" i="2"/>
  <c r="AN192" i="2"/>
  <c r="AN13" i="2"/>
  <c r="AN25" i="2"/>
  <c r="AN37" i="2"/>
  <c r="AN49" i="2"/>
  <c r="AN61" i="2"/>
  <c r="AN73" i="2"/>
  <c r="AN85" i="2"/>
  <c r="AN97" i="2"/>
  <c r="AN109" i="2"/>
  <c r="AN121" i="2"/>
  <c r="AN133" i="2"/>
  <c r="AN145" i="2"/>
  <c r="AN157" i="2"/>
  <c r="AN169" i="2"/>
  <c r="AN181" i="2"/>
  <c r="AN193" i="2"/>
  <c r="AN14" i="2"/>
  <c r="AN26" i="2"/>
  <c r="AN38" i="2"/>
  <c r="AN50" i="2"/>
  <c r="AN62" i="2"/>
  <c r="AN74" i="2"/>
  <c r="AN86" i="2"/>
  <c r="AN98" i="2"/>
  <c r="AN110" i="2"/>
  <c r="AN122" i="2"/>
  <c r="AN134" i="2"/>
  <c r="AN146" i="2"/>
  <c r="AN158" i="2"/>
  <c r="AN170" i="2"/>
  <c r="AN182" i="2"/>
  <c r="AN194" i="2"/>
  <c r="AN3" i="2"/>
  <c r="AN15" i="2"/>
  <c r="AN27" i="2"/>
  <c r="AN39" i="2"/>
  <c r="AN51" i="2"/>
  <c r="AN63" i="2"/>
  <c r="AN75" i="2"/>
  <c r="AN87" i="2"/>
  <c r="AN99" i="2"/>
  <c r="AN111" i="2"/>
  <c r="AN123" i="2"/>
  <c r="AN135" i="2"/>
  <c r="AN147" i="2"/>
  <c r="AN159" i="2"/>
  <c r="AN171" i="2"/>
  <c r="AN183" i="2"/>
  <c r="AN195" i="2"/>
  <c r="AN4" i="2"/>
  <c r="AN16" i="2"/>
  <c r="AN28" i="2"/>
  <c r="AN40" i="2"/>
  <c r="AN52" i="2"/>
  <c r="AN64" i="2"/>
  <c r="AN76" i="2"/>
  <c r="AN88" i="2"/>
  <c r="AN100" i="2"/>
  <c r="AN112" i="2"/>
  <c r="AN124" i="2"/>
  <c r="AN136" i="2"/>
  <c r="AN148" i="2"/>
  <c r="AN160" i="2"/>
  <c r="AN172" i="2"/>
  <c r="AN184" i="2"/>
  <c r="AN196" i="2"/>
  <c r="AN5" i="2"/>
  <c r="AN17" i="2"/>
  <c r="AN29" i="2"/>
  <c r="AN41" i="2"/>
  <c r="AN53" i="2"/>
  <c r="AN65" i="2"/>
  <c r="AN77" i="2"/>
  <c r="AN89" i="2"/>
  <c r="AN101" i="2"/>
  <c r="AN113" i="2"/>
  <c r="AN125" i="2"/>
  <c r="AN137" i="2"/>
  <c r="AN149" i="2"/>
  <c r="AN161" i="2"/>
  <c r="AN173" i="2"/>
  <c r="AN185" i="2"/>
  <c r="AN197" i="2"/>
  <c r="AN6" i="2"/>
  <c r="AN18" i="2"/>
  <c r="AN30" i="2"/>
  <c r="AN42" i="2"/>
  <c r="AN54" i="2"/>
  <c r="AN66" i="2"/>
  <c r="AN78" i="2"/>
  <c r="AN90" i="2"/>
  <c r="AN102" i="2"/>
  <c r="AN114" i="2"/>
  <c r="AN126" i="2"/>
  <c r="AN138" i="2"/>
  <c r="AN150" i="2"/>
  <c r="AN162" i="2"/>
  <c r="AN174" i="2"/>
  <c r="AN186" i="2"/>
  <c r="AN198" i="2"/>
  <c r="AN7" i="2"/>
  <c r="AN19" i="2"/>
  <c r="AN31" i="2"/>
  <c r="AN43" i="2"/>
  <c r="AN55" i="2"/>
  <c r="AN67" i="2"/>
  <c r="AN79" i="2"/>
  <c r="AN91" i="2"/>
  <c r="AN103" i="2"/>
  <c r="AN115" i="2"/>
  <c r="AN127" i="2"/>
  <c r="AN139" i="2"/>
  <c r="AN151" i="2"/>
  <c r="AN163" i="2"/>
  <c r="AN175" i="2"/>
  <c r="AN187" i="2"/>
  <c r="AN199" i="2"/>
  <c r="AN8" i="2"/>
  <c r="AN20" i="2"/>
  <c r="AN32" i="2"/>
  <c r="AN44" i="2"/>
  <c r="AN56" i="2"/>
  <c r="AN68" i="2"/>
  <c r="AN80" i="2"/>
  <c r="AN92" i="2"/>
  <c r="AN104" i="2"/>
  <c r="AN116" i="2"/>
  <c r="AN128" i="2"/>
  <c r="AN140" i="2"/>
  <c r="AN152" i="2"/>
  <c r="AN164" i="2"/>
  <c r="AN176" i="2"/>
  <c r="AN188" i="2"/>
  <c r="AH36" i="2"/>
  <c r="AH13" i="2"/>
  <c r="AH198" i="2"/>
  <c r="AH199" i="2"/>
  <c r="AH4" i="2"/>
  <c r="AH191" i="2"/>
  <c r="AH33" i="2"/>
  <c r="AH57" i="2"/>
  <c r="AH146" i="2"/>
  <c r="AH177" i="2"/>
  <c r="AH19" i="2"/>
  <c r="AH38" i="2"/>
  <c r="AH55" i="2"/>
  <c r="AH79" i="2"/>
  <c r="AH91" i="2"/>
  <c r="AH110" i="2"/>
  <c r="AH127" i="2"/>
  <c r="AH163" i="2"/>
  <c r="AH144" i="2"/>
  <c r="AH156" i="2"/>
  <c r="AH180" i="2"/>
  <c r="AH5" i="2"/>
  <c r="AH17" i="2"/>
  <c r="AH29" i="2"/>
  <c r="AH41" i="2"/>
  <c r="AH60" i="2"/>
  <c r="AH72" i="2"/>
  <c r="AH77" i="2"/>
  <c r="AH89" i="2"/>
  <c r="AH101" i="2"/>
  <c r="AH108" i="2"/>
  <c r="AH113" i="2"/>
  <c r="AH149" i="2"/>
  <c r="AH161" i="2"/>
  <c r="AH173" i="2"/>
  <c r="AH185" i="2"/>
  <c r="AH106" i="2"/>
  <c r="AH130" i="2"/>
  <c r="AH159" i="2"/>
  <c r="AH51" i="2"/>
  <c r="AH63" i="2"/>
  <c r="AH111" i="2"/>
  <c r="AH164" i="2"/>
  <c r="AH176" i="2"/>
  <c r="AH188" i="2"/>
  <c r="AH200" i="2"/>
  <c r="AH8" i="2"/>
  <c r="AH32" i="2"/>
  <c r="AH44" i="2"/>
  <c r="AH68" i="2"/>
  <c r="AH80" i="2"/>
  <c r="AH92" i="2"/>
  <c r="AH104" i="2"/>
  <c r="AH116" i="2"/>
  <c r="AH133" i="2"/>
  <c r="AH140" i="2"/>
  <c r="AH152" i="2"/>
  <c r="AH157" i="2"/>
  <c r="AH169" i="2"/>
  <c r="AH181" i="2"/>
  <c r="AH193" i="2"/>
  <c r="AH6" i="2"/>
  <c r="AH18" i="2"/>
  <c r="AH30" i="2"/>
  <c r="AH42" i="2"/>
  <c r="AH54" i="2"/>
  <c r="AH61" i="2"/>
  <c r="AH73" i="2"/>
  <c r="AH78" i="2"/>
  <c r="AH85" i="2"/>
  <c r="AH97" i="2"/>
  <c r="AH102" i="2"/>
  <c r="AH114" i="2"/>
  <c r="AH121" i="2"/>
  <c r="AH126" i="2"/>
  <c r="AH150" i="2"/>
  <c r="AH162" i="2"/>
  <c r="AH174" i="2"/>
  <c r="AH186" i="2"/>
  <c r="AH11" i="2"/>
  <c r="AH59" i="2"/>
  <c r="AH90" i="2"/>
  <c r="AH131" i="2"/>
  <c r="AH155" i="2"/>
  <c r="AH27" i="2" l="1"/>
  <c r="AH170" i="2"/>
  <c r="AH98" i="2"/>
  <c r="AH145" i="2"/>
  <c r="AH20" i="2"/>
  <c r="AH123" i="2"/>
  <c r="AH192" i="2"/>
  <c r="AH43" i="2"/>
  <c r="AH93" i="2"/>
  <c r="AH182" i="2"/>
  <c r="AH175" i="2"/>
  <c r="AH31" i="2"/>
  <c r="AH153" i="2"/>
  <c r="AH81" i="2"/>
  <c r="AH9" i="2"/>
  <c r="AH128" i="2"/>
  <c r="AH120" i="2"/>
  <c r="AH48" i="2"/>
  <c r="AH141" i="2"/>
  <c r="AH24" i="2"/>
  <c r="AH194" i="2"/>
  <c r="AH122" i="2"/>
  <c r="AH139" i="2"/>
  <c r="AH67" i="2"/>
  <c r="AH189" i="2"/>
  <c r="AH117" i="2"/>
  <c r="AH45" i="2"/>
  <c r="AH99" i="2"/>
  <c r="AH160" i="2"/>
  <c r="AH88" i="2"/>
  <c r="AH16" i="2"/>
  <c r="AH195" i="2"/>
  <c r="AH166" i="2"/>
  <c r="AH94" i="2"/>
  <c r="AH22" i="2"/>
  <c r="AH158" i="2"/>
  <c r="AH39" i="2"/>
  <c r="AH62" i="2"/>
  <c r="AH21" i="2"/>
  <c r="AH151" i="2"/>
  <c r="AH84" i="2"/>
  <c r="AH86" i="2"/>
  <c r="AH148" i="2"/>
  <c r="AH76" i="2"/>
  <c r="AH69" i="2"/>
  <c r="AH179" i="2"/>
  <c r="AH107" i="2"/>
  <c r="AH35" i="2"/>
  <c r="AH183" i="2"/>
  <c r="AH154" i="2"/>
  <c r="AH82" i="2"/>
  <c r="AH10" i="2"/>
  <c r="AH137" i="2"/>
  <c r="AH65" i="2"/>
  <c r="AH178" i="2"/>
  <c r="AH56" i="2"/>
  <c r="AH136" i="2"/>
  <c r="AH64" i="2"/>
  <c r="AH15" i="2"/>
  <c r="AH165" i="2"/>
  <c r="AH167" i="2"/>
  <c r="AH95" i="2"/>
  <c r="AH171" i="2"/>
  <c r="AH142" i="2"/>
  <c r="AH70" i="2"/>
  <c r="AH197" i="2"/>
  <c r="AH125" i="2"/>
  <c r="AH53" i="2"/>
  <c r="AH103" i="2"/>
  <c r="AH196" i="2"/>
  <c r="AH124" i="2"/>
  <c r="AH52" i="2"/>
  <c r="AH115" i="2"/>
  <c r="AH129" i="2"/>
  <c r="AH49" i="2"/>
  <c r="AH96" i="2"/>
  <c r="AH7" i="2"/>
  <c r="AH134" i="2"/>
  <c r="AH83" i="2"/>
  <c r="AH58" i="2"/>
  <c r="AH74" i="2"/>
  <c r="AH105" i="2"/>
  <c r="AH25" i="2"/>
  <c r="AH87" i="2"/>
  <c r="AH109" i="2"/>
  <c r="AH132" i="2"/>
  <c r="AH187" i="2"/>
  <c r="AH184" i="2"/>
  <c r="AH112" i="2"/>
  <c r="AH40" i="2"/>
  <c r="AH34" i="2"/>
  <c r="AH143" i="2"/>
  <c r="AH71" i="2"/>
  <c r="AH190" i="2"/>
  <c r="AH118" i="2"/>
  <c r="AH46" i="2"/>
  <c r="AH172" i="2"/>
  <c r="AH100" i="2"/>
  <c r="AH28" i="2"/>
  <c r="AH37" i="2"/>
  <c r="AH12" i="2"/>
  <c r="AH47" i="2" l="1"/>
  <c r="AH119" i="2"/>
  <c r="AH168" i="2"/>
  <c r="AH23" i="2"/>
  <c r="AH66" i="2"/>
  <c r="AH138" i="2"/>
  <c r="AL3" i="2" l="1"/>
  <c r="AM4" i="2" s="1"/>
  <c r="AM3" i="2" l="1"/>
</calcChain>
</file>

<file path=xl/sharedStrings.xml><?xml version="1.0" encoding="utf-8"?>
<sst xmlns="http://schemas.openxmlformats.org/spreadsheetml/2006/main" count="184" uniqueCount="61">
  <si>
    <t>Date</t>
  </si>
  <si>
    <t>Close_ADA</t>
  </si>
  <si>
    <t>Close_BTC</t>
  </si>
  <si>
    <t>Close_DOGE</t>
  </si>
  <si>
    <t>Close_EOS</t>
  </si>
  <si>
    <t>Close_XRP</t>
  </si>
  <si>
    <t>Close_OMG</t>
  </si>
  <si>
    <t>Close_LTC</t>
  </si>
  <si>
    <t>Close_ETC</t>
  </si>
  <si>
    <t>Close_ETH</t>
  </si>
  <si>
    <t>ret_ADA</t>
  </si>
  <si>
    <t>ret_BTC</t>
  </si>
  <si>
    <t>ret_DOGE</t>
  </si>
  <si>
    <t>ret_EOS</t>
  </si>
  <si>
    <t>ret_ETC</t>
  </si>
  <si>
    <t>ret_ETH</t>
  </si>
  <si>
    <t>ret_LTC</t>
  </si>
  <si>
    <t>ret_OMG</t>
  </si>
  <si>
    <t>ret_XRP</t>
  </si>
  <si>
    <t>M_ADA</t>
  </si>
  <si>
    <t>M_BTC</t>
  </si>
  <si>
    <t>M_DOGE</t>
  </si>
  <si>
    <t>M_EOS</t>
  </si>
  <si>
    <t>M_ETC</t>
  </si>
  <si>
    <t>M_ETH</t>
  </si>
  <si>
    <t>M_LTC</t>
  </si>
  <si>
    <t>M_OMG</t>
  </si>
  <si>
    <t>M_XRP</t>
  </si>
  <si>
    <t>ADA</t>
  </si>
  <si>
    <t>BTC</t>
  </si>
  <si>
    <t>DOGE</t>
  </si>
  <si>
    <t>EOS</t>
  </si>
  <si>
    <t>ETC</t>
  </si>
  <si>
    <t>ETH</t>
  </si>
  <si>
    <t>LTC</t>
  </si>
  <si>
    <t>OMG</t>
  </si>
  <si>
    <t>XRP</t>
  </si>
  <si>
    <t>EW1</t>
  </si>
  <si>
    <t>ret_EW1</t>
  </si>
  <si>
    <t>EW2</t>
  </si>
  <si>
    <t>ret_EW2</t>
  </si>
  <si>
    <t>EW3</t>
  </si>
  <si>
    <t>ret_EW3</t>
  </si>
  <si>
    <t>WML (EW)</t>
  </si>
  <si>
    <t>w_BTC</t>
  </si>
  <si>
    <t>w_EOS</t>
  </si>
  <si>
    <t>w_ETC</t>
  </si>
  <si>
    <t>tot</t>
  </si>
  <si>
    <t>VW1</t>
  </si>
  <si>
    <t>ret_VW1</t>
  </si>
  <si>
    <t>w_LTC</t>
  </si>
  <si>
    <t>w_OMG</t>
  </si>
  <si>
    <t>VW2</t>
  </si>
  <si>
    <t>ret_VW2</t>
  </si>
  <si>
    <t>w_ADA</t>
  </si>
  <si>
    <t>w_DOGE</t>
  </si>
  <si>
    <t>w_XRP</t>
  </si>
  <si>
    <t>VW3</t>
  </si>
  <si>
    <t>ret_VW3</t>
  </si>
  <si>
    <t>WML (VW)</t>
  </si>
  <si>
    <t>w_ETH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</si>
</sst>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Fill="1" applyBorder="1" applyAlignment="1">
      <alignment horizontal="center" vertical="top"/>
    </xf>
    <xf numFmtId="2" fontId="0" fillId="0" borderId="3" xfId="0" applyNumberFormat="1" applyBorder="1"/>
    <xf numFmtId="0" fontId="1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3" borderId="14" xfId="0" applyFont="1" applyFill="1" applyBorder="1"/>
    <xf numFmtId="0" fontId="1" fillId="4" borderId="14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4" borderId="17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3" borderId="13" xfId="0" applyFont="1" applyFill="1" applyBorder="1"/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3" borderId="15" xfId="0" applyFont="1" applyFill="1" applyBorder="1"/>
    <xf numFmtId="0" fontId="1" fillId="3" borderId="18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4" xfId="0" applyBorder="1"/>
    <xf numFmtId="0" fontId="1" fillId="0" borderId="3" xfId="0" applyFont="1" applyFill="1" applyBorder="1" applyAlignment="1">
      <alignment horizontal="center" vertical="top"/>
    </xf>
    <xf numFmtId="0" fontId="0" fillId="0" borderId="19" xfId="0" applyBorder="1"/>
    <xf numFmtId="0" fontId="1" fillId="0" borderId="9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2" fontId="0" fillId="0" borderId="0" xfId="0" applyNumberFormat="1" applyBorder="1"/>
    <xf numFmtId="2" fontId="0" fillId="0" borderId="11" xfId="0" applyNumberFormat="1" applyBorder="1"/>
    <xf numFmtId="0" fontId="1" fillId="2" borderId="18" xfId="0" applyFont="1" applyFill="1" applyBorder="1" applyAlignment="1">
      <alignment horizontal="center" vertical="top"/>
    </xf>
    <xf numFmtId="0" fontId="1" fillId="4" borderId="9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141E-E7D0-43C2-B2C8-8CD3DB978DF7}">
  <dimension ref="A1:BL200"/>
  <sheetViews>
    <sheetView topLeftCell="AN133" zoomScale="40" zoomScaleNormal="40" workbookViewId="0">
      <selection activeCell="BL3" sqref="BL3:BL200"/>
    </sheetView>
  </sheetViews>
  <sheetFormatPr defaultRowHeight="14.4" x14ac:dyDescent="0.3"/>
  <cols>
    <col min="1" max="1" width="10.77734375" bestFit="1" customWidth="1"/>
    <col min="2" max="2" width="10.44140625" style="4" bestFit="1" customWidth="1"/>
    <col min="3" max="4" width="10.44140625" style="4" customWidth="1"/>
    <col min="5" max="5" width="9.77734375" style="4" bestFit="1" customWidth="1"/>
    <col min="6" max="7" width="9.77734375" style="4" customWidth="1"/>
    <col min="8" max="8" width="11.6640625" style="4" bestFit="1" customWidth="1"/>
    <col min="9" max="10" width="11.6640625" style="4" customWidth="1"/>
    <col min="11" max="11" width="10" style="4" bestFit="1" customWidth="1"/>
    <col min="12" max="13" width="10" style="4" customWidth="1"/>
    <col min="14" max="14" width="9.6640625" style="4" bestFit="1" customWidth="1"/>
    <col min="15" max="16" width="9.6640625" style="4" customWidth="1"/>
    <col min="17" max="17" width="9.88671875" style="4" bestFit="1" customWidth="1"/>
    <col min="18" max="19" width="9.88671875" style="4" customWidth="1"/>
    <col min="20" max="20" width="9.5546875" style="4" bestFit="1" customWidth="1"/>
    <col min="21" max="22" width="9.5546875" style="4" customWidth="1"/>
    <col min="23" max="23" width="11.109375" style="4" bestFit="1" customWidth="1"/>
    <col min="24" max="25" width="11.109375" style="4" customWidth="1"/>
    <col min="26" max="26" width="10" style="4" bestFit="1" customWidth="1"/>
    <col min="28" max="28" width="8.88671875" style="12"/>
    <col min="29" max="29" width="11.44140625" bestFit="1" customWidth="1"/>
    <col min="34" max="34" width="8.88671875" style="12"/>
    <col min="39" max="39" width="8.88671875" style="12"/>
    <col min="44" max="44" width="8.88671875" style="12"/>
    <col min="45" max="45" width="8.88671875" style="30"/>
    <col min="51" max="51" width="8.88671875" style="12"/>
    <col min="57" max="57" width="8.88671875" style="12"/>
    <col min="63" max="63" width="8.88671875" style="12"/>
  </cols>
  <sheetData>
    <row r="1" spans="1:64" ht="15" thickBot="1" x14ac:dyDescent="0.35">
      <c r="A1" s="3" t="s">
        <v>0</v>
      </c>
      <c r="B1" s="29" t="s">
        <v>1</v>
      </c>
      <c r="C1" s="1" t="s">
        <v>10</v>
      </c>
      <c r="D1" s="1" t="s">
        <v>19</v>
      </c>
      <c r="E1" s="27" t="s">
        <v>2</v>
      </c>
      <c r="F1" s="1" t="s">
        <v>11</v>
      </c>
      <c r="G1" s="1" t="s">
        <v>20</v>
      </c>
      <c r="H1" s="29" t="s">
        <v>3</v>
      </c>
      <c r="I1" s="1" t="s">
        <v>12</v>
      </c>
      <c r="J1" s="1" t="s">
        <v>21</v>
      </c>
      <c r="K1" s="27" t="s">
        <v>4</v>
      </c>
      <c r="L1" s="1" t="s">
        <v>13</v>
      </c>
      <c r="M1" s="1" t="s">
        <v>22</v>
      </c>
      <c r="N1" s="28" t="s">
        <v>8</v>
      </c>
      <c r="O1" s="1" t="s">
        <v>14</v>
      </c>
      <c r="P1" s="1" t="s">
        <v>23</v>
      </c>
      <c r="Q1" s="27" t="s">
        <v>9</v>
      </c>
      <c r="R1" s="1" t="s">
        <v>15</v>
      </c>
      <c r="S1" s="1" t="s">
        <v>24</v>
      </c>
      <c r="T1" s="28" t="s">
        <v>7</v>
      </c>
      <c r="U1" s="1" t="s">
        <v>16</v>
      </c>
      <c r="V1" s="1" t="s">
        <v>25</v>
      </c>
      <c r="W1" s="28" t="s">
        <v>6</v>
      </c>
      <c r="X1" s="1" t="s">
        <v>17</v>
      </c>
      <c r="Y1" s="1" t="s">
        <v>26</v>
      </c>
      <c r="Z1" s="29" t="s">
        <v>5</v>
      </c>
      <c r="AA1" s="5" t="s">
        <v>18</v>
      </c>
      <c r="AB1" s="5" t="s">
        <v>27</v>
      </c>
      <c r="AC1" s="3" t="s">
        <v>0</v>
      </c>
      <c r="AD1" s="37" t="s">
        <v>29</v>
      </c>
      <c r="AE1" s="37" t="s">
        <v>31</v>
      </c>
      <c r="AF1" s="37" t="s">
        <v>33</v>
      </c>
      <c r="AG1" s="31" t="s">
        <v>37</v>
      </c>
      <c r="AH1" s="5" t="s">
        <v>38</v>
      </c>
      <c r="AI1" s="36" t="s">
        <v>32</v>
      </c>
      <c r="AJ1" s="36" t="s">
        <v>34</v>
      </c>
      <c r="AK1" s="36" t="s">
        <v>35</v>
      </c>
      <c r="AL1" s="5" t="s">
        <v>39</v>
      </c>
      <c r="AM1" s="5" t="s">
        <v>40</v>
      </c>
      <c r="AN1" s="34" t="s">
        <v>28</v>
      </c>
      <c r="AO1" s="34" t="s">
        <v>30</v>
      </c>
      <c r="AP1" s="34" t="s">
        <v>36</v>
      </c>
      <c r="AQ1" s="5" t="s">
        <v>41</v>
      </c>
      <c r="AR1" s="5" t="s">
        <v>42</v>
      </c>
      <c r="AS1" s="32" t="s">
        <v>43</v>
      </c>
      <c r="AT1" s="35" t="s">
        <v>44</v>
      </c>
      <c r="AU1" s="35" t="s">
        <v>45</v>
      </c>
      <c r="AV1" s="35" t="s">
        <v>60</v>
      </c>
      <c r="AW1" s="5" t="s">
        <v>47</v>
      </c>
      <c r="AX1" s="5" t="s">
        <v>48</v>
      </c>
      <c r="AY1" s="5" t="s">
        <v>49</v>
      </c>
      <c r="AZ1" s="36" t="s">
        <v>46</v>
      </c>
      <c r="BA1" s="36" t="s">
        <v>50</v>
      </c>
      <c r="BB1" s="36" t="s">
        <v>51</v>
      </c>
      <c r="BC1" s="5" t="s">
        <v>47</v>
      </c>
      <c r="BD1" s="5" t="s">
        <v>52</v>
      </c>
      <c r="BE1" s="5" t="s">
        <v>53</v>
      </c>
      <c r="BF1" s="34" t="s">
        <v>54</v>
      </c>
      <c r="BG1" s="34" t="s">
        <v>55</v>
      </c>
      <c r="BH1" s="34" t="s">
        <v>56</v>
      </c>
      <c r="BI1" s="5" t="s">
        <v>47</v>
      </c>
      <c r="BJ1" s="5" t="s">
        <v>57</v>
      </c>
      <c r="BK1" s="5" t="s">
        <v>58</v>
      </c>
      <c r="BL1" s="33" t="s">
        <v>59</v>
      </c>
    </row>
    <row r="2" spans="1:64" x14ac:dyDescent="0.3">
      <c r="A2" s="2">
        <v>44365</v>
      </c>
      <c r="B2" s="4">
        <v>1.415486</v>
      </c>
      <c r="E2" s="4">
        <v>35824</v>
      </c>
      <c r="H2" s="4">
        <v>0.2929119</v>
      </c>
      <c r="K2" s="4">
        <v>4.5599999999999996</v>
      </c>
      <c r="N2" s="4">
        <v>52.484999999999999</v>
      </c>
      <c r="Q2" s="4">
        <v>2232.9</v>
      </c>
      <c r="T2" s="4">
        <v>156.22999999999999</v>
      </c>
      <c r="W2" s="4">
        <v>4.6254249999999999</v>
      </c>
      <c r="Z2" s="4">
        <v>0.79529000000000005</v>
      </c>
      <c r="AB2" s="30"/>
      <c r="AC2" s="2">
        <v>44365</v>
      </c>
      <c r="AD2">
        <f>(AG2/3)/E2</f>
        <v>0.35415233735298496</v>
      </c>
      <c r="AE2">
        <f>(AG2/3)/K2</f>
        <v>2782.2704678362575</v>
      </c>
      <c r="AF2">
        <f>(AG2/3)/Q2</f>
        <v>5.6819173869556776</v>
      </c>
      <c r="AG2" s="12">
        <f>E2+K2+Q2</f>
        <v>38061.46</v>
      </c>
      <c r="AI2">
        <f>(AL2/3)/N2</f>
        <v>1.3549295036677145</v>
      </c>
      <c r="AJ2">
        <f>(AL2/3)/T2</f>
        <v>0.4551845036164629</v>
      </c>
      <c r="AK2">
        <f>(AL2/3)/W2</f>
        <v>15.374473697011625</v>
      </c>
      <c r="AL2">
        <f>N2+T2+W2</f>
        <v>213.34042499999998</v>
      </c>
      <c r="AN2">
        <f>(AQ2/3)/B2</f>
        <v>0.5895944102119931</v>
      </c>
      <c r="AO2">
        <f>(AQ2/3)/H2</f>
        <v>2.849193335379455</v>
      </c>
      <c r="AP2">
        <f>(AQ2/3)/Z2</f>
        <v>1.0493815253974441</v>
      </c>
      <c r="AQ2">
        <f>B2+H2+Z2</f>
        <v>2.5036879000000001</v>
      </c>
      <c r="AT2">
        <f>E2/$AW2</f>
        <v>0.94121455141237353</v>
      </c>
      <c r="AU2">
        <f>K2/$AW2</f>
        <v>1.198062291882655E-4</v>
      </c>
      <c r="AV2">
        <f>Q2/$AW2</f>
        <v>5.8665642358438172E-2</v>
      </c>
      <c r="AW2">
        <f>E2+K2+Q2</f>
        <v>38061.46</v>
      </c>
      <c r="AX2">
        <f>AT2*E2+K2*AU2+AV2*Q2</f>
        <v>33849.065148935435</v>
      </c>
      <c r="AZ2">
        <f>N2/$BC2</f>
        <v>0.24601525941461869</v>
      </c>
      <c r="BA2">
        <f>T2/$BC2</f>
        <v>0.73230378162038445</v>
      </c>
      <c r="BB2">
        <f>W2/$BC2</f>
        <v>2.1680958964996905E-2</v>
      </c>
      <c r="BC2">
        <f>N2+T2+W2</f>
        <v>213.34042499999998</v>
      </c>
      <c r="BD2">
        <f>AZ2*N2+T2*BA2+BB2*W2</f>
        <v>127.42021434254958</v>
      </c>
      <c r="BF2">
        <f>B2/$BI2</f>
        <v>0.56536040294798728</v>
      </c>
      <c r="BG2">
        <f>H2/$BI2</f>
        <v>0.11699217781896856</v>
      </c>
      <c r="BH2">
        <f>Z2/$BI2</f>
        <v>0.31764741923304418</v>
      </c>
      <c r="BI2">
        <f>B2+H2+Z2</f>
        <v>2.5036879000000001</v>
      </c>
      <c r="BJ2">
        <f>BF2*B2+H2*BG2+BH2*Z2</f>
        <v>1.0871499524591743</v>
      </c>
    </row>
    <row r="3" spans="1:64" x14ac:dyDescent="0.3">
      <c r="A3" s="2">
        <v>44366</v>
      </c>
      <c r="B3" s="4">
        <v>1.3844380000000001</v>
      </c>
      <c r="C3" s="6">
        <f>LN(B3/B2)*100</f>
        <v>-2.217865390626121</v>
      </c>
      <c r="E3" s="4">
        <v>35490.5</v>
      </c>
      <c r="F3" s="6">
        <f>LN(E3/E2)*100</f>
        <v>-0.93530048216086548</v>
      </c>
      <c r="H3" s="4">
        <v>0.28599999999999998</v>
      </c>
      <c r="I3" s="6">
        <f>LN(H3/H2)*100</f>
        <v>-2.3880070389283437</v>
      </c>
      <c r="K3" s="4">
        <v>4.4638999999999998</v>
      </c>
      <c r="L3" s="6">
        <f>LN(K3/K2)*100</f>
        <v>-2.1299800131892463</v>
      </c>
      <c r="N3" s="4">
        <v>50.951999999999998</v>
      </c>
      <c r="O3" s="6">
        <f>LN(N3/N2)*100</f>
        <v>-2.9643401418696431</v>
      </c>
      <c r="Q3" s="4">
        <v>2166.27</v>
      </c>
      <c r="R3" s="6">
        <f>LN(Q3/Q2)*100</f>
        <v>-3.0294394502058477</v>
      </c>
      <c r="T3" s="4">
        <v>152.80000000000001</v>
      </c>
      <c r="U3" s="6">
        <f>LN(T3/T2)*100</f>
        <v>-2.2199403691391475</v>
      </c>
      <c r="W3" s="4">
        <v>4.4752349999999996</v>
      </c>
      <c r="X3" s="6">
        <f>LN(W3/W2)*100</f>
        <v>-3.3009394319990095</v>
      </c>
      <c r="Z3" s="4">
        <v>0.76056999999999997</v>
      </c>
      <c r="AA3" s="6">
        <f>LN(Z3/Z2)*100</f>
        <v>-4.463867584162017</v>
      </c>
      <c r="AB3" s="30"/>
      <c r="AC3" s="2">
        <v>44366</v>
      </c>
      <c r="AD3">
        <f>E3</f>
        <v>35490.5</v>
      </c>
      <c r="AE3">
        <f>$AE$2*K3</f>
        <v>12419.777141374268</v>
      </c>
      <c r="AF3">
        <f>$AF$2*Q3</f>
        <v>12308.567177840476</v>
      </c>
      <c r="AG3">
        <f>SUM(AD3:AF3)</f>
        <v>60218.844319214739</v>
      </c>
      <c r="AH3" s="12">
        <f>LN(AG3/AG2)*100</f>
        <v>45.878311027423635</v>
      </c>
      <c r="AI3">
        <f>N3</f>
        <v>50.951999999999998</v>
      </c>
      <c r="AJ3">
        <f>$AJ$2*T3</f>
        <v>69.552192152595538</v>
      </c>
      <c r="AK3">
        <f>$AK$2*W3</f>
        <v>68.804382795445818</v>
      </c>
      <c r="AL3">
        <f>SUM(AI3:AK3)</f>
        <v>189.30857494804135</v>
      </c>
      <c r="AM3" s="12">
        <f>LN(AL3/AL2)*100</f>
        <v>-11.951077393769113</v>
      </c>
      <c r="AN3">
        <f>$AN$2*B3</f>
        <v>0.81625690608507129</v>
      </c>
      <c r="AO3">
        <f>$AO$2*H3</f>
        <v>0.81486929391852403</v>
      </c>
      <c r="AP3">
        <f>$AP$2*Z3</f>
        <v>0.79812810677153401</v>
      </c>
      <c r="AQ3">
        <f>SUM(AN3:AP3)</f>
        <v>2.4292543067751291</v>
      </c>
      <c r="AR3" s="12">
        <f>LN(AQ3/AQ2)*100</f>
        <v>-3.0180464276020436</v>
      </c>
      <c r="AS3" s="30">
        <f>AH3-AR3</f>
        <v>48.896357455025679</v>
      </c>
      <c r="AT3">
        <f t="shared" ref="AT3:AT66" si="0">E3/$AW3</f>
        <v>0.9423615831131863</v>
      </c>
      <c r="AU3">
        <f t="shared" ref="AU3:AU66" si="1">K3/$AW3</f>
        <v>1.1852771504653224E-4</v>
      </c>
      <c r="AV3">
        <f t="shared" ref="AV3:AV66" si="2">Q3/$AW3</f>
        <v>5.7519889171767154E-2</v>
      </c>
      <c r="AW3">
        <f t="shared" ref="AW3:AW66" si="3">E3+K3+Q3</f>
        <v>37661.233899999999</v>
      </c>
      <c r="AX3">
        <f t="shared" ref="AX3:AX66" si="4">AT3*E3+K3*AU3+AV3*Q3</f>
        <v>33569.487904890528</v>
      </c>
      <c r="AY3" s="12">
        <f>LN(AX3/AX2)*100</f>
        <v>-0.82938251860435919</v>
      </c>
      <c r="AZ3">
        <f t="shared" ref="AZ3:AZ66" si="5">N3/$BC3</f>
        <v>0.24469421591272628</v>
      </c>
      <c r="BA3">
        <f t="shared" ref="BA3:BA66" si="6">T3/$BC3</f>
        <v>0.73381371077611435</v>
      </c>
      <c r="BB3">
        <f t="shared" ref="BB3:BB66" si="7">W3/$BC3</f>
        <v>2.1492073311159317E-2</v>
      </c>
      <c r="BC3">
        <f t="shared" ref="BC3:BC66" si="8">N3+T3+W3</f>
        <v>208.22723500000001</v>
      </c>
      <c r="BD3">
        <f t="shared" ref="BD3:BD66" si="9">AZ3*N3+T3*BA3+BB3*W3</f>
        <v>124.69057677448018</v>
      </c>
      <c r="BE3" s="12">
        <f>LN(BD3/BD2)*100</f>
        <v>-2.165511619515144</v>
      </c>
      <c r="BF3">
        <f t="shared" ref="BF3:BF66" si="10">B3/$BI3</f>
        <v>0.56949133857231238</v>
      </c>
      <c r="BG3">
        <f t="shared" ref="BG3:BG66" si="11">H3/$BI3</f>
        <v>0.11764667166870695</v>
      </c>
      <c r="BH3">
        <f t="shared" ref="BH3:BH66" si="12">Z3/$BI3</f>
        <v>0.31286198975898061</v>
      </c>
      <c r="BI3">
        <f t="shared" ref="BI3:BI66" si="13">B3+H3+Z3</f>
        <v>2.4310080000000003</v>
      </c>
      <c r="BJ3">
        <f t="shared" ref="BJ3:BJ66" si="14">BF3*B3+H3*BG3+BH3*Z3</f>
        <v>1.060025841438613</v>
      </c>
      <c r="BK3" s="12">
        <f>LN(BJ3/BJ2)*100</f>
        <v>-2.5266262826661725</v>
      </c>
      <c r="BL3">
        <f>AY3-BK3</f>
        <v>1.6972437640618132</v>
      </c>
    </row>
    <row r="4" spans="1:64" x14ac:dyDescent="0.3">
      <c r="A4" s="2">
        <v>44367</v>
      </c>
      <c r="B4" s="4">
        <v>1.4256180000000001</v>
      </c>
      <c r="C4" s="6">
        <f t="shared" ref="C4:C67" si="15">LN(B4/B3)*100</f>
        <v>2.9311122800736062</v>
      </c>
      <c r="D4" s="4">
        <f>(B2-B4)/B2</f>
        <v>-7.1579655326863209E-3</v>
      </c>
      <c r="E4" s="4">
        <v>35595</v>
      </c>
      <c r="F4" s="6">
        <f t="shared" ref="F4:F67" si="16">LN(E4/E3)*100</f>
        <v>0.29401235210462534</v>
      </c>
      <c r="G4" s="4">
        <f>(E2-E4)/E2</f>
        <v>6.3923626619026355E-3</v>
      </c>
      <c r="H4" s="4">
        <v>0.28024700000000002</v>
      </c>
      <c r="I4" s="6">
        <f t="shared" ref="I4:I67" si="17">LN(H4/H3)*100</f>
        <v>-2.032045365280061</v>
      </c>
      <c r="J4" s="4">
        <f>(H2-H4)/H2</f>
        <v>4.3237915564372696E-2</v>
      </c>
      <c r="K4" s="4">
        <v>4.5090000000000003</v>
      </c>
      <c r="L4" s="6">
        <f t="shared" ref="L4:L67" si="18">LN(K4/K3)*100</f>
        <v>1.0052576044544976</v>
      </c>
      <c r="M4" s="4">
        <f>(K2-K4)/K2</f>
        <v>1.118421052631563E-2</v>
      </c>
      <c r="N4" s="4">
        <v>50.966999999999999</v>
      </c>
      <c r="O4" s="6">
        <f t="shared" ref="O4:O67" si="19">LN(N4/N3)*100</f>
        <v>2.9435139882260226E-2</v>
      </c>
      <c r="P4" s="4">
        <f>(N2-N4)/N2</f>
        <v>2.8922549299799954E-2</v>
      </c>
      <c r="Q4" s="4">
        <v>2243.1</v>
      </c>
      <c r="R4" s="6">
        <f t="shared" ref="R4:R67" si="20">LN(Q4/Q3)*100</f>
        <v>3.4852043142063187</v>
      </c>
      <c r="S4" s="4">
        <f>(Q2-Q4)/Q2</f>
        <v>-4.5680505172644619E-3</v>
      </c>
      <c r="T4" s="4">
        <v>154.86000000000001</v>
      </c>
      <c r="U4" s="6">
        <f t="shared" ref="U4:U67" si="21">LN(T4/T3)*100</f>
        <v>1.3391606226157313</v>
      </c>
      <c r="V4" s="4">
        <f>(T2-T4)/T2</f>
        <v>8.7691224476731493E-3</v>
      </c>
      <c r="W4" s="4">
        <v>4.5878800000000002</v>
      </c>
      <c r="X4" s="6">
        <f t="shared" ref="X4:X67" si="22">LN(W4/W3)*100</f>
        <v>2.4859179423136917</v>
      </c>
      <c r="Y4" s="4">
        <f>(W2-W4)/W2</f>
        <v>8.1170919429024834E-3</v>
      </c>
      <c r="Z4" s="4">
        <v>0.77410000000000001</v>
      </c>
      <c r="AA4" s="6">
        <f t="shared" ref="AA4:AA67" si="23">LN(Z4/Z3)*100</f>
        <v>1.7632912039745103</v>
      </c>
      <c r="AB4" s="30">
        <f>(Z2-Z4)/Z2</f>
        <v>2.6644368720844021E-2</v>
      </c>
      <c r="AC4" s="2">
        <v>44367</v>
      </c>
      <c r="AD4">
        <f t="shared" ref="AD4:AD67" si="24">E4</f>
        <v>35595</v>
      </c>
      <c r="AE4">
        <f t="shared" ref="AE4:AE67" si="25">$AE$2*K4</f>
        <v>12545.257539473685</v>
      </c>
      <c r="AF4">
        <f t="shared" ref="AF4:AF67" si="26">$AF$2*Q4</f>
        <v>12745.10889068028</v>
      </c>
      <c r="AG4">
        <f t="shared" ref="AG4:AG67" si="27">SUM(AD4:AF4)</f>
        <v>60885.366430153968</v>
      </c>
      <c r="AH4" s="12">
        <f t="shared" ref="AH4:AH67" si="28">LN(AG4/AG3)*100</f>
        <v>1.1007525448782121</v>
      </c>
      <c r="AI4">
        <f t="shared" ref="AI4:AI67" si="29">N4</f>
        <v>50.966999999999999</v>
      </c>
      <c r="AJ4">
        <f t="shared" ref="AJ4:AJ67" si="30">$AJ$2*T4</f>
        <v>70.489872230045449</v>
      </c>
      <c r="AK4">
        <f t="shared" ref="AK4:AK67" si="31">$AK$2*W4</f>
        <v>70.536240385045701</v>
      </c>
      <c r="AL4">
        <f t="shared" ref="AL4:AL67" si="32">SUM(AI4:AK4)</f>
        <v>191.99311261509115</v>
      </c>
      <c r="AM4" s="12">
        <f t="shared" ref="AM4:AM67" si="33">LN(AL4/AL3)*100</f>
        <v>1.4081144205065692</v>
      </c>
      <c r="AN4">
        <f t="shared" ref="AN4:AN67" si="34">$AN$2*B4</f>
        <v>0.8405364038976012</v>
      </c>
      <c r="AO4">
        <f t="shared" ref="AO4:AO67" si="35">$AO$2*H4</f>
        <v>0.79847788466008618</v>
      </c>
      <c r="AP4">
        <f t="shared" ref="AP4:AP67" si="36">$AP$2*Z4</f>
        <v>0.81232623881016153</v>
      </c>
      <c r="AQ4">
        <f t="shared" ref="AQ4:AQ67" si="37">SUM(AN4:AP4)</f>
        <v>2.451340527367849</v>
      </c>
      <c r="AR4" s="12">
        <f t="shared" ref="AR4:AR67" si="38">LN(AQ4/AQ3)*100</f>
        <v>0.9050688331673834</v>
      </c>
      <c r="AS4" s="30">
        <f t="shared" ref="AS4:AS67" si="39">AH4-AR4</f>
        <v>0.19568371171082866</v>
      </c>
      <c r="AT4">
        <f t="shared" si="0"/>
        <v>0.94060639423671877</v>
      </c>
      <c r="AU4">
        <f t="shared" si="1"/>
        <v>1.1915140417511913E-4</v>
      </c>
      <c r="AV4">
        <f t="shared" si="2"/>
        <v>5.9274454359106166E-2</v>
      </c>
      <c r="AW4">
        <f t="shared" si="3"/>
        <v>37842.608999999997</v>
      </c>
      <c r="AX4">
        <f t="shared" si="4"/>
        <v>33613.843668682603</v>
      </c>
      <c r="AY4" s="12">
        <f t="shared" ref="AY4:AY67" si="40">LN(AX4/AX3)*100</f>
        <v>0.13204397340208279</v>
      </c>
      <c r="AZ4">
        <f t="shared" si="5"/>
        <v>0.24222146266461761</v>
      </c>
      <c r="BA4">
        <f t="shared" si="6"/>
        <v>0.73597456605730549</v>
      </c>
      <c r="BB4">
        <f t="shared" si="7"/>
        <v>2.1803971278076911E-2</v>
      </c>
      <c r="BC4">
        <f t="shared" si="8"/>
        <v>210.41488000000001</v>
      </c>
      <c r="BD4">
        <f t="shared" si="9"/>
        <v>126.41835659100917</v>
      </c>
      <c r="BE4" s="12">
        <f t="shared" ref="BE4:BE67" si="41">LN(BD4/BD3)*100</f>
        <v>1.3761414697853578</v>
      </c>
      <c r="BF4">
        <f t="shared" si="10"/>
        <v>0.57485408060194398</v>
      </c>
      <c r="BG4">
        <f t="shared" si="11"/>
        <v>0.11300441740105205</v>
      </c>
      <c r="BH4">
        <f t="shared" si="12"/>
        <v>0.31214150199700402</v>
      </c>
      <c r="BI4">
        <f t="shared" si="13"/>
        <v>2.479965</v>
      </c>
      <c r="BJ4">
        <f t="shared" si="14"/>
        <v>1.0928202103388558</v>
      </c>
      <c r="BK4" s="12">
        <f t="shared" ref="BK4:BK67" si="42">LN(BJ4/BJ3)*100</f>
        <v>3.0468417208415417</v>
      </c>
      <c r="BL4">
        <f t="shared" ref="BL4:BL67" si="43">AY4-BK4</f>
        <v>-2.9147977474394589</v>
      </c>
    </row>
    <row r="5" spans="1:64" x14ac:dyDescent="0.3">
      <c r="A5" s="2">
        <v>44368</v>
      </c>
      <c r="B5" s="4">
        <v>1.1744920000000001</v>
      </c>
      <c r="C5" s="6">
        <f t="shared" si="15"/>
        <v>-19.376969023280104</v>
      </c>
      <c r="E5" s="4">
        <v>31655.200000000001</v>
      </c>
      <c r="F5" s="6">
        <f t="shared" si="16"/>
        <v>-11.730274646250487</v>
      </c>
      <c r="H5" s="4">
        <v>0.1783672</v>
      </c>
      <c r="I5" s="6">
        <f t="shared" si="17"/>
        <v>-45.182701042706363</v>
      </c>
      <c r="K5" s="4">
        <v>3.5310000000000001</v>
      </c>
      <c r="L5" s="6">
        <f t="shared" si="18"/>
        <v>-24.449428249269786</v>
      </c>
      <c r="N5" s="4">
        <v>39.417000000000002</v>
      </c>
      <c r="O5" s="6">
        <f t="shared" si="19"/>
        <v>-25.698116914009251</v>
      </c>
      <c r="Q5" s="4">
        <v>1886.83</v>
      </c>
      <c r="R5" s="6">
        <f t="shared" si="20"/>
        <v>-17.296066545387532</v>
      </c>
      <c r="T5" s="4">
        <v>124.69</v>
      </c>
      <c r="U5" s="6">
        <f t="shared" si="21"/>
        <v>-21.669082595008284</v>
      </c>
      <c r="W5" s="4">
        <v>3.459946</v>
      </c>
      <c r="X5" s="6">
        <f t="shared" si="22"/>
        <v>-28.216506172619869</v>
      </c>
      <c r="Z5" s="4">
        <v>0.60823000000000005</v>
      </c>
      <c r="AA5" s="6">
        <f t="shared" si="23"/>
        <v>-24.114796430423972</v>
      </c>
      <c r="AB5" s="30"/>
      <c r="AC5" s="2">
        <v>44368</v>
      </c>
      <c r="AD5">
        <f t="shared" si="24"/>
        <v>31655.200000000001</v>
      </c>
      <c r="AE5">
        <f t="shared" si="25"/>
        <v>9824.1970219298255</v>
      </c>
      <c r="AF5">
        <f t="shared" si="26"/>
        <v>10720.81218322958</v>
      </c>
      <c r="AG5">
        <f t="shared" si="27"/>
        <v>52200.209205159408</v>
      </c>
      <c r="AH5" s="12">
        <f t="shared" si="28"/>
        <v>-15.390635469648817</v>
      </c>
      <c r="AI5">
        <f t="shared" si="29"/>
        <v>39.417000000000002</v>
      </c>
      <c r="AJ5">
        <f t="shared" si="30"/>
        <v>56.756955755936758</v>
      </c>
      <c r="AK5">
        <f t="shared" si="31"/>
        <v>53.194848770080583</v>
      </c>
      <c r="AL5">
        <f t="shared" si="32"/>
        <v>149.36880452601736</v>
      </c>
      <c r="AM5" s="12">
        <f t="shared" si="33"/>
        <v>-25.104105373880291</v>
      </c>
      <c r="AN5">
        <f t="shared" si="34"/>
        <v>0.69247391803870428</v>
      </c>
      <c r="AO5">
        <f t="shared" si="35"/>
        <v>0.50820263749029437</v>
      </c>
      <c r="AP5">
        <f t="shared" si="36"/>
        <v>0.63826532519248746</v>
      </c>
      <c r="AQ5">
        <f t="shared" si="37"/>
        <v>1.8389418807214861</v>
      </c>
      <c r="AR5" s="12">
        <f t="shared" si="38"/>
        <v>-28.744468756772385</v>
      </c>
      <c r="AS5" s="30">
        <f t="shared" si="39"/>
        <v>13.353833287123567</v>
      </c>
      <c r="AT5">
        <f t="shared" si="0"/>
        <v>0.94364795389768563</v>
      </c>
      <c r="AU5">
        <f t="shared" si="1"/>
        <v>1.0525982856569308E-4</v>
      </c>
      <c r="AV5">
        <f t="shared" si="2"/>
        <v>5.6246786273748704E-2</v>
      </c>
      <c r="AW5">
        <f t="shared" si="3"/>
        <v>33545.561000000002</v>
      </c>
      <c r="AX5">
        <f t="shared" si="4"/>
        <v>29977.49320563937</v>
      </c>
      <c r="AY5" s="12">
        <f t="shared" si="40"/>
        <v>-11.449112244085381</v>
      </c>
      <c r="AZ5">
        <f t="shared" si="5"/>
        <v>0.23523135642753792</v>
      </c>
      <c r="BA5">
        <f t="shared" si="6"/>
        <v>0.74412050214246905</v>
      </c>
      <c r="BB5">
        <f t="shared" si="7"/>
        <v>2.0648141429993001E-2</v>
      </c>
      <c r="BC5">
        <f t="shared" si="8"/>
        <v>167.566946</v>
      </c>
      <c r="BD5">
        <f t="shared" si="9"/>
        <v>102.12794124279685</v>
      </c>
      <c r="BE5" s="12">
        <f t="shared" si="41"/>
        <v>-21.337034417864061</v>
      </c>
      <c r="BF5">
        <f t="shared" si="10"/>
        <v>0.59889779618387573</v>
      </c>
      <c r="BG5">
        <f t="shared" si="11"/>
        <v>9.095312951598529E-2</v>
      </c>
      <c r="BH5">
        <f t="shared" si="12"/>
        <v>0.31014907430013894</v>
      </c>
      <c r="BI5">
        <f t="shared" si="13"/>
        <v>1.9610892000000002</v>
      </c>
      <c r="BJ5">
        <f t="shared" si="14"/>
        <v>0.9082656969401699</v>
      </c>
      <c r="BK5" s="12">
        <f t="shared" si="42"/>
        <v>-18.498002916046527</v>
      </c>
      <c r="BL5">
        <f t="shared" si="43"/>
        <v>7.0488906719611464</v>
      </c>
    </row>
    <row r="6" spans="1:64" x14ac:dyDescent="0.3">
      <c r="A6" s="2">
        <v>44369</v>
      </c>
      <c r="B6" s="4">
        <v>1.1543410000000001</v>
      </c>
      <c r="C6" s="6">
        <f t="shared" si="15"/>
        <v>-1.7306095314206453</v>
      </c>
      <c r="E6" s="4">
        <v>32516.2</v>
      </c>
      <c r="F6" s="6">
        <f t="shared" si="16"/>
        <v>2.6835994590136711</v>
      </c>
      <c r="H6" s="4">
        <v>0.19055320000000001</v>
      </c>
      <c r="I6" s="6">
        <f t="shared" si="17"/>
        <v>6.6087073931393459</v>
      </c>
      <c r="K6" s="4">
        <v>3.3837000000000002</v>
      </c>
      <c r="L6" s="6">
        <f t="shared" si="18"/>
        <v>-4.2611331614405614</v>
      </c>
      <c r="N6" s="4">
        <v>36.36</v>
      </c>
      <c r="O6" s="6">
        <f t="shared" si="19"/>
        <v>-8.0727926018516687</v>
      </c>
      <c r="Q6" s="4">
        <v>1879.95</v>
      </c>
      <c r="R6" s="6">
        <f t="shared" si="20"/>
        <v>-0.36529914944631875</v>
      </c>
      <c r="T6" s="4">
        <v>119.61</v>
      </c>
      <c r="U6" s="6">
        <f t="shared" si="21"/>
        <v>-4.1594206947121393</v>
      </c>
      <c r="W6" s="4">
        <v>3.3168869999999999</v>
      </c>
      <c r="X6" s="6">
        <f t="shared" si="22"/>
        <v>-4.2226289554749723</v>
      </c>
      <c r="Z6" s="4">
        <v>0.54635999999999996</v>
      </c>
      <c r="AA6" s="6">
        <f t="shared" si="23"/>
        <v>-10.727500077173712</v>
      </c>
      <c r="AB6" s="30"/>
      <c r="AC6" s="2">
        <v>44369</v>
      </c>
      <c r="AD6">
        <f t="shared" si="24"/>
        <v>32516.2</v>
      </c>
      <c r="AE6">
        <f t="shared" si="25"/>
        <v>9414.3685820175451</v>
      </c>
      <c r="AF6">
        <f t="shared" si="26"/>
        <v>10681.720591607327</v>
      </c>
      <c r="AG6">
        <f t="shared" si="27"/>
        <v>52612.289173624871</v>
      </c>
      <c r="AH6" s="12">
        <f t="shared" si="28"/>
        <v>0.78632242927032103</v>
      </c>
      <c r="AI6">
        <f t="shared" si="29"/>
        <v>36.36</v>
      </c>
      <c r="AJ6">
        <f t="shared" si="30"/>
        <v>54.444618477565129</v>
      </c>
      <c r="AK6">
        <f t="shared" si="31"/>
        <v>50.9953919374598</v>
      </c>
      <c r="AL6">
        <f t="shared" si="32"/>
        <v>141.80001041502493</v>
      </c>
      <c r="AM6" s="12">
        <f t="shared" si="33"/>
        <v>-5.2000758302450896</v>
      </c>
      <c r="AN6">
        <f t="shared" si="34"/>
        <v>0.68059300107852239</v>
      </c>
      <c r="AO6">
        <f t="shared" si="35"/>
        <v>0.54292290747522842</v>
      </c>
      <c r="AP6">
        <f t="shared" si="36"/>
        <v>0.57334009021614751</v>
      </c>
      <c r="AQ6">
        <f t="shared" si="37"/>
        <v>1.7968559987698982</v>
      </c>
      <c r="AR6" s="12">
        <f t="shared" si="38"/>
        <v>-2.3151871032374904</v>
      </c>
      <c r="AS6" s="30">
        <f t="shared" si="39"/>
        <v>3.1015095325078113</v>
      </c>
      <c r="AT6">
        <f t="shared" si="0"/>
        <v>0.94525118519266438</v>
      </c>
      <c r="AU6">
        <f t="shared" si="1"/>
        <v>9.8364705449481134E-5</v>
      </c>
      <c r="AV6">
        <f t="shared" si="2"/>
        <v>5.4650450101886121E-2</v>
      </c>
      <c r="AW6">
        <f t="shared" si="3"/>
        <v>34399.5337</v>
      </c>
      <c r="AX6">
        <f t="shared" si="4"/>
        <v>30838.717034467412</v>
      </c>
      <c r="AY6" s="12">
        <f t="shared" si="40"/>
        <v>2.8324073508841181</v>
      </c>
      <c r="AZ6">
        <f t="shared" si="5"/>
        <v>0.22826737771578146</v>
      </c>
      <c r="BA6">
        <f t="shared" si="6"/>
        <v>0.75090926976305339</v>
      </c>
      <c r="BB6">
        <f t="shared" si="7"/>
        <v>2.0823352521165159E-2</v>
      </c>
      <c r="BC6">
        <f t="shared" si="8"/>
        <v>159.28688700000001</v>
      </c>
      <c r="BD6">
        <f t="shared" si="9"/>
        <v>98.185128317378499</v>
      </c>
      <c r="BE6" s="12">
        <f t="shared" si="41"/>
        <v>-3.9371592089257224</v>
      </c>
      <c r="BF6">
        <f t="shared" si="10"/>
        <v>0.61035740198224009</v>
      </c>
      <c r="BG6">
        <f t="shared" si="11"/>
        <v>0.10075493817806194</v>
      </c>
      <c r="BH6">
        <f t="shared" si="12"/>
        <v>0.28888765983969789</v>
      </c>
      <c r="BI6">
        <f t="shared" si="13"/>
        <v>1.8912542000000001</v>
      </c>
      <c r="BJ6">
        <f t="shared" si="14"/>
        <v>0.88159641147723022</v>
      </c>
      <c r="BK6" s="12">
        <f t="shared" si="42"/>
        <v>-2.9802585648150521</v>
      </c>
      <c r="BL6">
        <f t="shared" si="43"/>
        <v>5.8126659156991707</v>
      </c>
    </row>
    <row r="7" spans="1:64" x14ac:dyDescent="0.3">
      <c r="A7" s="2">
        <v>44370</v>
      </c>
      <c r="B7" s="4">
        <v>1.250003</v>
      </c>
      <c r="C7" s="6">
        <f t="shared" si="15"/>
        <v>7.961633294101361</v>
      </c>
      <c r="E7" s="4">
        <v>33683.300000000003</v>
      </c>
      <c r="F7" s="6">
        <f t="shared" si="16"/>
        <v>3.5263738888457929</v>
      </c>
      <c r="H7" s="4">
        <v>0.23455029999999999</v>
      </c>
      <c r="I7" s="6">
        <f t="shared" si="17"/>
        <v>20.773864314724701</v>
      </c>
      <c r="K7" s="4">
        <v>3.669</v>
      </c>
      <c r="L7" s="6">
        <f t="shared" si="18"/>
        <v>8.0949360041301119</v>
      </c>
      <c r="N7" s="4">
        <v>40.645000000000003</v>
      </c>
      <c r="O7" s="6">
        <f t="shared" si="19"/>
        <v>11.140655788925761</v>
      </c>
      <c r="Q7" s="4">
        <v>1967.62</v>
      </c>
      <c r="R7" s="6">
        <f t="shared" si="20"/>
        <v>4.5579509811499292</v>
      </c>
      <c r="T7" s="4">
        <v>128.97999999999999</v>
      </c>
      <c r="U7" s="6">
        <f t="shared" si="21"/>
        <v>7.5420903520857951</v>
      </c>
      <c r="W7" s="4">
        <v>3.7086350000000001</v>
      </c>
      <c r="X7" s="6">
        <f t="shared" si="22"/>
        <v>11.163719193352886</v>
      </c>
      <c r="Z7" s="4">
        <v>0.63771</v>
      </c>
      <c r="AA7" s="6">
        <f t="shared" si="23"/>
        <v>15.460553541845284</v>
      </c>
      <c r="AB7" s="30"/>
      <c r="AC7" s="2">
        <v>44370</v>
      </c>
      <c r="AD7">
        <f t="shared" si="24"/>
        <v>33683.300000000003</v>
      </c>
      <c r="AE7">
        <f t="shared" si="25"/>
        <v>10208.150346491229</v>
      </c>
      <c r="AF7">
        <f t="shared" si="26"/>
        <v>11179.85428892173</v>
      </c>
      <c r="AG7">
        <f t="shared" si="27"/>
        <v>55071.304635412962</v>
      </c>
      <c r="AH7" s="12">
        <f t="shared" si="28"/>
        <v>4.5679066551171532</v>
      </c>
      <c r="AI7">
        <f t="shared" si="29"/>
        <v>40.645000000000003</v>
      </c>
      <c r="AJ7">
        <f t="shared" si="30"/>
        <v>58.709697276451379</v>
      </c>
      <c r="AK7">
        <f t="shared" si="31"/>
        <v>57.018311259316711</v>
      </c>
      <c r="AL7">
        <f t="shared" si="32"/>
        <v>156.37300853576809</v>
      </c>
      <c r="AM7" s="12">
        <f t="shared" si="33"/>
        <v>9.7826545976325061</v>
      </c>
      <c r="AN7">
        <f t="shared" si="34"/>
        <v>0.73699478154822196</v>
      </c>
      <c r="AO7">
        <f t="shared" si="35"/>
        <v>0.66827915157125173</v>
      </c>
      <c r="AP7">
        <f t="shared" si="36"/>
        <v>0.66920109256120408</v>
      </c>
      <c r="AQ7">
        <f t="shared" si="37"/>
        <v>2.0744750256806777</v>
      </c>
      <c r="AR7" s="12">
        <f t="shared" si="38"/>
        <v>14.366965165083798</v>
      </c>
      <c r="AS7" s="30">
        <f t="shared" si="39"/>
        <v>-9.7990585099666454</v>
      </c>
      <c r="AT7">
        <f t="shared" si="0"/>
        <v>0.94471149281793698</v>
      </c>
      <c r="AU7">
        <f t="shared" si="1"/>
        <v>1.0290400486736782E-4</v>
      </c>
      <c r="AV7">
        <f t="shared" si="2"/>
        <v>5.5185603177195494E-2</v>
      </c>
      <c r="AW7">
        <f t="shared" si="3"/>
        <v>35654.589000000007</v>
      </c>
      <c r="AX7">
        <f t="shared" si="4"/>
        <v>31929.585300112725</v>
      </c>
      <c r="AY7" s="12">
        <f t="shared" si="40"/>
        <v>3.4762071728505255</v>
      </c>
      <c r="AZ7">
        <f t="shared" si="5"/>
        <v>0.23448997651263706</v>
      </c>
      <c r="BA7">
        <f t="shared" si="6"/>
        <v>0.74411408957067104</v>
      </c>
      <c r="BB7">
        <f t="shared" si="7"/>
        <v>2.1395933916691937E-2</v>
      </c>
      <c r="BC7">
        <f t="shared" si="8"/>
        <v>173.33363499999999</v>
      </c>
      <c r="BD7">
        <f t="shared" si="9"/>
        <v>105.5860300775624</v>
      </c>
      <c r="BE7" s="12">
        <f t="shared" si="41"/>
        <v>7.2671310493520673</v>
      </c>
      <c r="BF7">
        <f t="shared" si="10"/>
        <v>0.58899524861029251</v>
      </c>
      <c r="BG7">
        <f t="shared" si="11"/>
        <v>0.11051894456262801</v>
      </c>
      <c r="BH7">
        <f t="shared" si="12"/>
        <v>0.30048580682707937</v>
      </c>
      <c r="BI7">
        <f t="shared" si="13"/>
        <v>2.1222633000000002</v>
      </c>
      <c r="BJ7">
        <f t="shared" si="14"/>
        <v>0.95379088322315608</v>
      </c>
      <c r="BK7" s="12">
        <f t="shared" si="42"/>
        <v>7.871007952030407</v>
      </c>
      <c r="BL7">
        <f t="shared" si="43"/>
        <v>-4.3948007791798815</v>
      </c>
    </row>
    <row r="8" spans="1:64" x14ac:dyDescent="0.3">
      <c r="A8" s="2">
        <v>44371</v>
      </c>
      <c r="B8" s="4">
        <v>1.358665</v>
      </c>
      <c r="C8" s="6">
        <f t="shared" si="15"/>
        <v>8.3356648687450363</v>
      </c>
      <c r="E8" s="4">
        <v>34666.6</v>
      </c>
      <c r="F8" s="6">
        <f t="shared" si="16"/>
        <v>2.8774521822564392</v>
      </c>
      <c r="H8" s="4">
        <v>0.26350430000000002</v>
      </c>
      <c r="I8" s="6">
        <f t="shared" si="17"/>
        <v>11.639962281521717</v>
      </c>
      <c r="K8" s="4">
        <v>3.9213</v>
      </c>
      <c r="L8" s="6">
        <f t="shared" si="18"/>
        <v>6.6504086104333702</v>
      </c>
      <c r="N8" s="4">
        <v>43.079000000000001</v>
      </c>
      <c r="O8" s="6">
        <f t="shared" si="19"/>
        <v>5.8159812192565497</v>
      </c>
      <c r="Q8" s="4">
        <v>1988.19</v>
      </c>
      <c r="R8" s="6">
        <f t="shared" si="20"/>
        <v>1.0399986553172704</v>
      </c>
      <c r="T8" s="4">
        <v>134.47999999999999</v>
      </c>
      <c r="U8" s="6">
        <f t="shared" si="21"/>
        <v>4.1758135518128743</v>
      </c>
      <c r="W8" s="4">
        <v>3.8787400000000001</v>
      </c>
      <c r="X8" s="6">
        <f t="shared" si="22"/>
        <v>4.484647423674593</v>
      </c>
      <c r="Z8" s="4">
        <v>0.67012000000000005</v>
      </c>
      <c r="AA8" s="6">
        <f t="shared" si="23"/>
        <v>4.9573166272187894</v>
      </c>
      <c r="AB8" s="30"/>
      <c r="AC8" s="2">
        <v>44371</v>
      </c>
      <c r="AD8">
        <f t="shared" si="24"/>
        <v>34666.6</v>
      </c>
      <c r="AE8">
        <f t="shared" si="25"/>
        <v>10910.117185526316</v>
      </c>
      <c r="AF8">
        <f t="shared" si="26"/>
        <v>11296.731329571408</v>
      </c>
      <c r="AG8">
        <f t="shared" si="27"/>
        <v>56873.448515097727</v>
      </c>
      <c r="AH8" s="12">
        <f t="shared" si="28"/>
        <v>3.2199804557504077</v>
      </c>
      <c r="AI8">
        <f t="shared" si="29"/>
        <v>43.079000000000001</v>
      </c>
      <c r="AJ8">
        <f t="shared" si="30"/>
        <v>61.213212046341923</v>
      </c>
      <c r="AK8">
        <f t="shared" si="31"/>
        <v>59.633586107546876</v>
      </c>
      <c r="AL8">
        <f t="shared" si="32"/>
        <v>163.92579815388879</v>
      </c>
      <c r="AM8" s="12">
        <f t="shared" si="33"/>
        <v>4.7169641633475461</v>
      </c>
      <c r="AN8">
        <f t="shared" si="34"/>
        <v>0.80106128935067766</v>
      </c>
      <c r="AO8">
        <f t="shared" si="35"/>
        <v>0.75077469540382857</v>
      </c>
      <c r="AP8">
        <f t="shared" si="36"/>
        <v>0.70321154779933526</v>
      </c>
      <c r="AQ8">
        <f t="shared" si="37"/>
        <v>2.2550475325538413</v>
      </c>
      <c r="AR8" s="12">
        <f t="shared" si="38"/>
        <v>8.3462929469450664</v>
      </c>
      <c r="AS8" s="30">
        <f t="shared" si="39"/>
        <v>-5.1263124911946587</v>
      </c>
      <c r="AT8">
        <f t="shared" si="0"/>
        <v>0.9456579015094837</v>
      </c>
      <c r="AU8">
        <f t="shared" si="1"/>
        <v>1.0696775366459758E-4</v>
      </c>
      <c r="AV8">
        <f t="shared" si="2"/>
        <v>5.4235130736851621E-2</v>
      </c>
      <c r="AW8">
        <f t="shared" si="3"/>
        <v>36658.711300000003</v>
      </c>
      <c r="AX8">
        <f t="shared" si="4"/>
        <v>32890.574372501018</v>
      </c>
      <c r="AY8" s="12">
        <f t="shared" si="40"/>
        <v>2.9653104627149984</v>
      </c>
      <c r="AZ8">
        <f t="shared" si="5"/>
        <v>0.23743130839261997</v>
      </c>
      <c r="BA8">
        <f t="shared" si="6"/>
        <v>0.74119089005407579</v>
      </c>
      <c r="BB8">
        <f t="shared" si="7"/>
        <v>2.1377801553304182E-2</v>
      </c>
      <c r="BC8">
        <f t="shared" si="8"/>
        <v>181.43773999999999</v>
      </c>
      <c r="BD8">
        <f t="shared" si="9"/>
        <v>109.98657316271465</v>
      </c>
      <c r="BE8" s="12">
        <f t="shared" si="41"/>
        <v>4.0832224596315729</v>
      </c>
      <c r="BF8">
        <f t="shared" si="10"/>
        <v>0.59271096366414133</v>
      </c>
      <c r="BG8">
        <f t="shared" si="11"/>
        <v>0.11495246258838271</v>
      </c>
      <c r="BH8">
        <f t="shared" si="12"/>
        <v>0.29233657374747596</v>
      </c>
      <c r="BI8">
        <f t="shared" si="13"/>
        <v>2.2922893000000002</v>
      </c>
      <c r="BJ8">
        <f t="shared" si="14"/>
        <v>1.0314866944340271</v>
      </c>
      <c r="BK8" s="12">
        <f t="shared" si="42"/>
        <v>7.8311985743461809</v>
      </c>
      <c r="BL8">
        <f t="shared" si="43"/>
        <v>-4.8658881116311825</v>
      </c>
    </row>
    <row r="9" spans="1:64" x14ac:dyDescent="0.3">
      <c r="A9" s="2">
        <v>44372</v>
      </c>
      <c r="B9" s="4">
        <v>1.2547079999999999</v>
      </c>
      <c r="C9" s="6">
        <f t="shared" si="15"/>
        <v>-7.9599723809448273</v>
      </c>
      <c r="E9" s="4">
        <v>31583.7</v>
      </c>
      <c r="F9" s="6">
        <f t="shared" si="16"/>
        <v>-9.3135522668773625</v>
      </c>
      <c r="H9" s="4">
        <v>0.2376683</v>
      </c>
      <c r="I9" s="6">
        <f t="shared" si="17"/>
        <v>-10.319368254100784</v>
      </c>
      <c r="K9" s="4">
        <v>3.5472999999999999</v>
      </c>
      <c r="L9" s="6">
        <f t="shared" si="18"/>
        <v>-10.023648074549849</v>
      </c>
      <c r="N9" s="4">
        <v>39.610999999999997</v>
      </c>
      <c r="O9" s="6">
        <f t="shared" si="19"/>
        <v>-8.3928781925992553</v>
      </c>
      <c r="Q9" s="4">
        <v>1810.18</v>
      </c>
      <c r="R9" s="6">
        <f t="shared" si="20"/>
        <v>-9.3798389261205504</v>
      </c>
      <c r="T9" s="4">
        <v>125.21</v>
      </c>
      <c r="U9" s="6">
        <f t="shared" si="21"/>
        <v>-7.1423161419503778</v>
      </c>
      <c r="W9" s="4">
        <v>3.5362209999999998</v>
      </c>
      <c r="X9" s="6">
        <f t="shared" si="22"/>
        <v>-9.2451715804598891</v>
      </c>
      <c r="Z9" s="4">
        <v>0.61128000000000005</v>
      </c>
      <c r="AA9" s="6">
        <f t="shared" si="23"/>
        <v>-9.1901681486020301</v>
      </c>
      <c r="AB9" s="30"/>
      <c r="AC9" s="2">
        <v>44372</v>
      </c>
      <c r="AD9">
        <f t="shared" si="24"/>
        <v>31583.7</v>
      </c>
      <c r="AE9">
        <f t="shared" si="25"/>
        <v>9869.5480305555557</v>
      </c>
      <c r="AF9">
        <f t="shared" si="26"/>
        <v>10285.293215519428</v>
      </c>
      <c r="AG9">
        <f t="shared" si="27"/>
        <v>51738.541246074987</v>
      </c>
      <c r="AH9" s="12">
        <f t="shared" si="28"/>
        <v>-9.4625615612933505</v>
      </c>
      <c r="AI9">
        <f t="shared" si="29"/>
        <v>39.610999999999997</v>
      </c>
      <c r="AJ9">
        <f t="shared" si="30"/>
        <v>56.99365169781732</v>
      </c>
      <c r="AK9">
        <f t="shared" si="31"/>
        <v>54.367536751320145</v>
      </c>
      <c r="AL9">
        <f t="shared" si="32"/>
        <v>150.97218844913746</v>
      </c>
      <c r="AM9" s="12">
        <f t="shared" si="33"/>
        <v>-8.2318237761310176</v>
      </c>
      <c r="AN9">
        <f t="shared" si="34"/>
        <v>0.73976882324826942</v>
      </c>
      <c r="AO9">
        <f t="shared" si="35"/>
        <v>0.67716293639096492</v>
      </c>
      <c r="AP9">
        <f t="shared" si="36"/>
        <v>0.64146593884494973</v>
      </c>
      <c r="AQ9">
        <f t="shared" si="37"/>
        <v>2.0583976984841841</v>
      </c>
      <c r="AR9" s="12">
        <f t="shared" si="38"/>
        <v>-9.1243187594682897</v>
      </c>
      <c r="AS9" s="30">
        <f t="shared" si="39"/>
        <v>-0.33824280182506072</v>
      </c>
      <c r="AT9">
        <f t="shared" si="0"/>
        <v>0.94569260429230739</v>
      </c>
      <c r="AU9">
        <f t="shared" si="1"/>
        <v>1.0621476822557527E-4</v>
      </c>
      <c r="AV9">
        <f t="shared" si="2"/>
        <v>5.4201180939467165E-2</v>
      </c>
      <c r="AW9">
        <f t="shared" si="3"/>
        <v>33397.427299999996</v>
      </c>
      <c r="AX9">
        <f t="shared" si="4"/>
        <v>29966.585776675602</v>
      </c>
      <c r="AY9" s="12">
        <f t="shared" si="40"/>
        <v>-9.3103170013719616</v>
      </c>
      <c r="AZ9">
        <f t="shared" si="5"/>
        <v>0.23527948349777048</v>
      </c>
      <c r="BA9">
        <f t="shared" si="6"/>
        <v>0.74371624368876932</v>
      </c>
      <c r="BB9">
        <f t="shared" si="7"/>
        <v>2.1004272813460134E-2</v>
      </c>
      <c r="BC9">
        <f t="shared" si="8"/>
        <v>168.35722100000001</v>
      </c>
      <c r="BD9">
        <f t="shared" si="9"/>
        <v>102.51464224371368</v>
      </c>
      <c r="BE9" s="12">
        <f t="shared" si="41"/>
        <v>-7.0352656650695273</v>
      </c>
      <c r="BF9">
        <f t="shared" si="10"/>
        <v>0.59644153847755454</v>
      </c>
      <c r="BG9">
        <f t="shared" si="11"/>
        <v>0.1129786743205152</v>
      </c>
      <c r="BH9">
        <f t="shared" si="12"/>
        <v>0.29057978720193028</v>
      </c>
      <c r="BI9">
        <f t="shared" si="13"/>
        <v>2.1036562999999999</v>
      </c>
      <c r="BJ9">
        <f t="shared" si="14"/>
        <v>0.9528370316429019</v>
      </c>
      <c r="BK9" s="12">
        <f t="shared" si="42"/>
        <v>-7.93125497784205</v>
      </c>
      <c r="BL9">
        <f t="shared" si="43"/>
        <v>-1.3790620235299116</v>
      </c>
    </row>
    <row r="10" spans="1:64" x14ac:dyDescent="0.3">
      <c r="A10" s="2">
        <v>44373</v>
      </c>
      <c r="B10" s="4">
        <v>1.2516609999999999</v>
      </c>
      <c r="C10" s="6">
        <f t="shared" si="15"/>
        <v>-0.24314069485292447</v>
      </c>
      <c r="E10" s="4">
        <v>32277</v>
      </c>
      <c r="F10" s="6">
        <f t="shared" si="16"/>
        <v>2.1713737554164778</v>
      </c>
      <c r="H10" s="4">
        <v>0.24575920000000001</v>
      </c>
      <c r="I10" s="6">
        <f t="shared" si="17"/>
        <v>3.3476190652837836</v>
      </c>
      <c r="K10" s="4">
        <v>3.5583999999999998</v>
      </c>
      <c r="L10" s="6">
        <f t="shared" si="18"/>
        <v>0.31242549020911359</v>
      </c>
      <c r="N10" s="4">
        <v>40.433999999999997</v>
      </c>
      <c r="O10" s="6">
        <f t="shared" si="19"/>
        <v>2.0564157727026324</v>
      </c>
      <c r="Q10" s="4">
        <v>1830.01</v>
      </c>
      <c r="R10" s="6">
        <f t="shared" si="20"/>
        <v>1.0895143472303264</v>
      </c>
      <c r="T10" s="4">
        <v>126.72</v>
      </c>
      <c r="U10" s="6">
        <f t="shared" si="21"/>
        <v>1.19876003852594</v>
      </c>
      <c r="W10" s="4">
        <v>3.5468489999999999</v>
      </c>
      <c r="X10" s="6">
        <f t="shared" si="22"/>
        <v>0.30009608760341422</v>
      </c>
      <c r="Z10" s="4">
        <v>0.61604999999999999</v>
      </c>
      <c r="AA10" s="6">
        <f t="shared" si="23"/>
        <v>0.77730097313658542</v>
      </c>
      <c r="AB10" s="30"/>
      <c r="AC10" s="2">
        <v>44373</v>
      </c>
      <c r="AD10">
        <f t="shared" si="24"/>
        <v>32277</v>
      </c>
      <c r="AE10">
        <f t="shared" si="25"/>
        <v>9900.4312327485386</v>
      </c>
      <c r="AF10">
        <f t="shared" si="26"/>
        <v>10397.965637302759</v>
      </c>
      <c r="AG10">
        <f t="shared" si="27"/>
        <v>52575.3968700513</v>
      </c>
      <c r="AH10" s="12">
        <f t="shared" si="28"/>
        <v>1.6045287775359771</v>
      </c>
      <c r="AI10">
        <f t="shared" si="29"/>
        <v>40.433999999999997</v>
      </c>
      <c r="AJ10">
        <f t="shared" si="30"/>
        <v>57.680980298278179</v>
      </c>
      <c r="AK10">
        <f t="shared" si="31"/>
        <v>54.530936657771989</v>
      </c>
      <c r="AL10">
        <f t="shared" si="32"/>
        <v>152.64591695605014</v>
      </c>
      <c r="AM10" s="12">
        <f t="shared" si="33"/>
        <v>1.102533367852401</v>
      </c>
      <c r="AN10">
        <f t="shared" si="34"/>
        <v>0.73797232908035348</v>
      </c>
      <c r="AO10">
        <f t="shared" si="35"/>
        <v>0.70021547474818657</v>
      </c>
      <c r="AP10">
        <f t="shared" si="36"/>
        <v>0.64647148872109539</v>
      </c>
      <c r="AQ10">
        <f t="shared" si="37"/>
        <v>2.0846592925496354</v>
      </c>
      <c r="AR10" s="12">
        <f t="shared" si="38"/>
        <v>1.2677569173337808</v>
      </c>
      <c r="AS10" s="30">
        <f t="shared" si="39"/>
        <v>0.33677186020219629</v>
      </c>
      <c r="AT10">
        <f t="shared" si="0"/>
        <v>0.94624632522980756</v>
      </c>
      <c r="AU10">
        <f t="shared" si="1"/>
        <v>1.0431957504407928E-4</v>
      </c>
      <c r="AV10">
        <f t="shared" si="2"/>
        <v>5.3649355195148254E-2</v>
      </c>
      <c r="AW10">
        <f t="shared" si="3"/>
        <v>34110.568400000004</v>
      </c>
      <c r="AX10">
        <f t="shared" si="4"/>
        <v>30640.171867153946</v>
      </c>
      <c r="AY10" s="12">
        <f t="shared" si="40"/>
        <v>2.2229000624447584</v>
      </c>
      <c r="AZ10">
        <f t="shared" si="5"/>
        <v>0.23687052663692373</v>
      </c>
      <c r="BA10">
        <f t="shared" si="6"/>
        <v>0.74235131660065734</v>
      </c>
      <c r="BB10">
        <f t="shared" si="7"/>
        <v>2.0778156762418912E-2</v>
      </c>
      <c r="BC10">
        <f t="shared" si="8"/>
        <v>170.70084900000001</v>
      </c>
      <c r="BD10">
        <f t="shared" si="9"/>
        <v>103.72207869820731</v>
      </c>
      <c r="BE10" s="12">
        <f t="shared" si="41"/>
        <v>1.1709362375733645</v>
      </c>
      <c r="BF10">
        <f t="shared" si="10"/>
        <v>0.5922302571382364</v>
      </c>
      <c r="BG10">
        <f t="shared" si="11"/>
        <v>0.11628231143263813</v>
      </c>
      <c r="BH10">
        <f t="shared" si="12"/>
        <v>0.29148743142912542</v>
      </c>
      <c r="BI10">
        <f t="shared" si="13"/>
        <v>2.1134702000000001</v>
      </c>
      <c r="BJ10">
        <f t="shared" si="14"/>
        <v>0.94941979584365077</v>
      </c>
      <c r="BK10" s="12">
        <f t="shared" si="42"/>
        <v>-0.35928266107862988</v>
      </c>
      <c r="BL10">
        <f t="shared" si="43"/>
        <v>2.5821827235233883</v>
      </c>
    </row>
    <row r="11" spans="1:64" x14ac:dyDescent="0.3">
      <c r="A11" s="2">
        <v>44374</v>
      </c>
      <c r="B11" s="4">
        <v>1.336381</v>
      </c>
      <c r="C11" s="6">
        <f t="shared" si="15"/>
        <v>6.5493744858385607</v>
      </c>
      <c r="D11" s="4">
        <f>(B4-B11)/B5</f>
        <v>7.59792318721626E-2</v>
      </c>
      <c r="E11" s="4">
        <v>34675.300000000003</v>
      </c>
      <c r="F11" s="6">
        <f t="shared" si="16"/>
        <v>7.1672715649989529</v>
      </c>
      <c r="G11" s="4">
        <f>(E4-E11)/E5</f>
        <v>2.9053678384593908E-2</v>
      </c>
      <c r="H11" s="4">
        <v>0.26500000000000001</v>
      </c>
      <c r="I11" s="6">
        <f t="shared" si="17"/>
        <v>7.5377631240546403</v>
      </c>
      <c r="J11" s="4">
        <f>(H4-H11)/H5</f>
        <v>8.5480962867612489E-2</v>
      </c>
      <c r="K11" s="4">
        <v>3.7696999999999998</v>
      </c>
      <c r="L11" s="6">
        <f t="shared" si="18"/>
        <v>5.768441706272518</v>
      </c>
      <c r="M11" s="4">
        <f>(K4-K11)/K5</f>
        <v>0.20937411498159175</v>
      </c>
      <c r="N11" s="4">
        <v>42.267000000000003</v>
      </c>
      <c r="O11" s="6">
        <f t="shared" si="19"/>
        <v>4.4335624547114518</v>
      </c>
      <c r="P11" s="4">
        <f>(N4-N11)/N5</f>
        <v>0.22071694953953866</v>
      </c>
      <c r="Q11" s="4">
        <v>1983.32</v>
      </c>
      <c r="R11" s="6">
        <f t="shared" si="20"/>
        <v>8.0450776858482076</v>
      </c>
      <c r="S11" s="4">
        <f>(Q4-Q11)/Q5</f>
        <v>0.13768066015486291</v>
      </c>
      <c r="T11" s="4">
        <v>132.51</v>
      </c>
      <c r="U11" s="6">
        <f t="shared" si="21"/>
        <v>4.4678186210429027</v>
      </c>
      <c r="V11" s="4">
        <f>(T4-T11)/T5</f>
        <v>0.17924452642553551</v>
      </c>
      <c r="W11" s="4">
        <v>3.69828</v>
      </c>
      <c r="X11" s="6">
        <f t="shared" si="22"/>
        <v>4.180824300375777</v>
      </c>
      <c r="Y11" s="4">
        <f>(W4-W11)/W5</f>
        <v>0.25711383934893789</v>
      </c>
      <c r="Z11" s="4">
        <v>0.64793999999999996</v>
      </c>
      <c r="AA11" s="6">
        <f t="shared" si="23"/>
        <v>5.0469970402046025</v>
      </c>
      <c r="AB11" s="30">
        <f>(Z4-Z11)/Z5</f>
        <v>0.2074215346168391</v>
      </c>
      <c r="AC11" s="2">
        <v>44374</v>
      </c>
      <c r="AD11">
        <f t="shared" si="24"/>
        <v>34675.300000000003</v>
      </c>
      <c r="AE11">
        <f t="shared" si="25"/>
        <v>10488.324982602338</v>
      </c>
      <c r="AF11">
        <f t="shared" si="26"/>
        <v>11269.060391896934</v>
      </c>
      <c r="AG11">
        <f t="shared" si="27"/>
        <v>56432.685374499277</v>
      </c>
      <c r="AH11" s="12">
        <f t="shared" si="28"/>
        <v>7.0800248353172988</v>
      </c>
      <c r="AI11">
        <f t="shared" si="29"/>
        <v>42.267000000000003</v>
      </c>
      <c r="AJ11">
        <f t="shared" si="30"/>
        <v>60.316498574217498</v>
      </c>
      <c r="AK11">
        <f t="shared" si="31"/>
        <v>56.859108584184156</v>
      </c>
      <c r="AL11">
        <f t="shared" si="32"/>
        <v>159.44260715840164</v>
      </c>
      <c r="AM11" s="12">
        <f t="shared" si="33"/>
        <v>4.3563056669025606</v>
      </c>
      <c r="AN11">
        <f t="shared" si="34"/>
        <v>0.78792276751351353</v>
      </c>
      <c r="AO11">
        <f t="shared" si="35"/>
        <v>0.75503623387555563</v>
      </c>
      <c r="AP11">
        <f t="shared" si="36"/>
        <v>0.67993626556601994</v>
      </c>
      <c r="AQ11">
        <f t="shared" si="37"/>
        <v>2.222895266955089</v>
      </c>
      <c r="AR11" s="12">
        <f t="shared" si="38"/>
        <v>6.42050874426742</v>
      </c>
      <c r="AS11" s="30">
        <f t="shared" si="39"/>
        <v>0.65951609104987874</v>
      </c>
      <c r="AT11">
        <f t="shared" si="0"/>
        <v>0.94580032244870282</v>
      </c>
      <c r="AU11">
        <f t="shared" si="1"/>
        <v>1.0282199362470908E-4</v>
      </c>
      <c r="AV11">
        <f t="shared" si="2"/>
        <v>5.4096855557672498E-2</v>
      </c>
      <c r="AW11">
        <f t="shared" si="3"/>
        <v>36662.3897</v>
      </c>
      <c r="AX11">
        <f t="shared" si="4"/>
        <v>32903.201684178217</v>
      </c>
      <c r="AY11" s="12">
        <f t="shared" si="40"/>
        <v>7.1258014567009242</v>
      </c>
      <c r="AZ11">
        <f t="shared" si="5"/>
        <v>0.23682271292696672</v>
      </c>
      <c r="BA11">
        <f t="shared" si="6"/>
        <v>0.74245576194081331</v>
      </c>
      <c r="BB11">
        <f t="shared" si="7"/>
        <v>2.0721525132219993E-2</v>
      </c>
      <c r="BC11">
        <f t="shared" si="8"/>
        <v>178.47528</v>
      </c>
      <c r="BD11">
        <f t="shared" si="9"/>
        <v>108.46923262402726</v>
      </c>
      <c r="BE11" s="12">
        <f t="shared" si="41"/>
        <v>4.4751560571271574</v>
      </c>
      <c r="BF11">
        <f t="shared" si="10"/>
        <v>0.59412640525740879</v>
      </c>
      <c r="BG11">
        <f t="shared" si="11"/>
        <v>0.11781333122306688</v>
      </c>
      <c r="BH11">
        <f t="shared" si="12"/>
        <v>0.2880602635195243</v>
      </c>
      <c r="BI11">
        <f t="shared" si="13"/>
        <v>2.2493210000000001</v>
      </c>
      <c r="BJ11">
        <f t="shared" si="14"/>
        <v>1.0118455395032546</v>
      </c>
      <c r="BK11" s="12">
        <f t="shared" si="42"/>
        <v>6.3680152450086025</v>
      </c>
      <c r="BL11">
        <f t="shared" si="43"/>
        <v>0.75778621169232174</v>
      </c>
    </row>
    <row r="12" spans="1:64" x14ac:dyDescent="0.3">
      <c r="A12" s="2">
        <v>44375</v>
      </c>
      <c r="B12" s="4">
        <v>1.3260000000000001</v>
      </c>
      <c r="C12" s="6">
        <f t="shared" si="15"/>
        <v>-0.77983223355173104</v>
      </c>
      <c r="E12" s="4">
        <v>34472</v>
      </c>
      <c r="F12" s="6">
        <f t="shared" si="16"/>
        <v>-0.58802176163345288</v>
      </c>
      <c r="H12" s="4">
        <v>0.2570808</v>
      </c>
      <c r="I12" s="6">
        <f t="shared" si="17"/>
        <v>-3.0339393616187773</v>
      </c>
      <c r="K12" s="4">
        <v>3.8298999999999999</v>
      </c>
      <c r="L12" s="6">
        <f t="shared" si="18"/>
        <v>1.5843270494320443</v>
      </c>
      <c r="N12" s="4">
        <v>43.396000000000001</v>
      </c>
      <c r="O12" s="6">
        <f t="shared" si="19"/>
        <v>2.6360631220954875</v>
      </c>
      <c r="Q12" s="4">
        <v>2083.4499999999998</v>
      </c>
      <c r="R12" s="6">
        <f t="shared" si="20"/>
        <v>4.9252965334503225</v>
      </c>
      <c r="T12" s="4">
        <v>137.53</v>
      </c>
      <c r="U12" s="6">
        <f t="shared" si="21"/>
        <v>3.7183960850071718</v>
      </c>
      <c r="W12" s="4">
        <v>3.8552770000000001</v>
      </c>
      <c r="X12" s="6">
        <f t="shared" si="22"/>
        <v>4.1575012465831467</v>
      </c>
      <c r="Z12" s="4">
        <v>0.64359</v>
      </c>
      <c r="AA12" s="6">
        <f t="shared" si="23"/>
        <v>-0.67362220761993341</v>
      </c>
      <c r="AB12" s="30"/>
      <c r="AC12" s="2">
        <v>44375</v>
      </c>
      <c r="AD12">
        <f t="shared" si="24"/>
        <v>34472</v>
      </c>
      <c r="AE12">
        <f t="shared" si="25"/>
        <v>10655.817664766082</v>
      </c>
      <c r="AF12">
        <f t="shared" si="26"/>
        <v>11837.990779852806</v>
      </c>
      <c r="AG12">
        <f t="shared" si="27"/>
        <v>56965.808444618888</v>
      </c>
      <c r="AH12" s="12">
        <f t="shared" si="28"/>
        <v>0.94027174434449623</v>
      </c>
      <c r="AI12">
        <f t="shared" si="29"/>
        <v>43.396000000000001</v>
      </c>
      <c r="AJ12">
        <f t="shared" si="30"/>
        <v>62.601524782372145</v>
      </c>
      <c r="AK12">
        <f t="shared" si="31"/>
        <v>59.272854831193889</v>
      </c>
      <c r="AL12">
        <f t="shared" si="32"/>
        <v>165.27037961356604</v>
      </c>
      <c r="AM12" s="12">
        <f t="shared" si="33"/>
        <v>3.5898769337004586</v>
      </c>
      <c r="AN12">
        <f t="shared" si="34"/>
        <v>0.7818021879411029</v>
      </c>
      <c r="AO12">
        <f t="shared" si="35"/>
        <v>0.7324729020140186</v>
      </c>
      <c r="AP12">
        <f t="shared" si="36"/>
        <v>0.67537145593054104</v>
      </c>
      <c r="AQ12">
        <f t="shared" si="37"/>
        <v>2.1896465458856627</v>
      </c>
      <c r="AR12" s="12">
        <f t="shared" si="38"/>
        <v>-1.5070384261515479</v>
      </c>
      <c r="AS12" s="30">
        <f t="shared" si="39"/>
        <v>2.4473101704960443</v>
      </c>
      <c r="AT12">
        <f t="shared" si="0"/>
        <v>0.94290697448884941</v>
      </c>
      <c r="AU12">
        <f t="shared" si="1"/>
        <v>1.0475862791816095E-4</v>
      </c>
      <c r="AV12">
        <f t="shared" si="2"/>
        <v>5.6988266883232573E-2</v>
      </c>
      <c r="AW12">
        <f t="shared" si="3"/>
        <v>36559.279899999994</v>
      </c>
      <c r="AX12">
        <f t="shared" si="4"/>
        <v>32622.621830432556</v>
      </c>
      <c r="AY12" s="12">
        <f t="shared" si="40"/>
        <v>-0.85639997653888211</v>
      </c>
      <c r="AZ12">
        <f t="shared" si="5"/>
        <v>0.23485063370354348</v>
      </c>
      <c r="BA12">
        <f t="shared" si="6"/>
        <v>0.74428536393327349</v>
      </c>
      <c r="BB12">
        <f t="shared" si="7"/>
        <v>2.086400236318315E-2</v>
      </c>
      <c r="BC12">
        <f t="shared" si="8"/>
        <v>184.78127699999999</v>
      </c>
      <c r="BD12">
        <f t="shared" si="9"/>
        <v>112.6335807103808</v>
      </c>
      <c r="BE12" s="12">
        <f t="shared" si="41"/>
        <v>3.7673338872388995</v>
      </c>
      <c r="BF12">
        <f t="shared" si="10"/>
        <v>0.59550787660214533</v>
      </c>
      <c r="BG12">
        <f t="shared" si="11"/>
        <v>0.11545523478369592</v>
      </c>
      <c r="BH12">
        <f t="shared" si="12"/>
        <v>0.28903688861415888</v>
      </c>
      <c r="BI12">
        <f t="shared" si="13"/>
        <v>2.2266708</v>
      </c>
      <c r="BJ12">
        <f t="shared" si="14"/>
        <v>1.0053460196400117</v>
      </c>
      <c r="BK12" s="12">
        <f t="shared" si="42"/>
        <v>-0.64441498636396122</v>
      </c>
      <c r="BL12">
        <f t="shared" si="43"/>
        <v>-0.2119849901749209</v>
      </c>
    </row>
    <row r="13" spans="1:64" x14ac:dyDescent="0.3">
      <c r="A13" s="2">
        <v>44376</v>
      </c>
      <c r="B13" s="4">
        <v>1.3712679999999999</v>
      </c>
      <c r="C13" s="6">
        <f t="shared" si="15"/>
        <v>3.3568967466684576</v>
      </c>
      <c r="E13" s="4">
        <v>35903.300000000003</v>
      </c>
      <c r="F13" s="6">
        <f t="shared" si="16"/>
        <v>4.06818129616987</v>
      </c>
      <c r="H13" s="4">
        <v>0.26328679999999999</v>
      </c>
      <c r="I13" s="6">
        <f t="shared" si="17"/>
        <v>2.3853499947313317</v>
      </c>
      <c r="K13" s="4">
        <v>4.1079999999999997</v>
      </c>
      <c r="L13" s="6">
        <f t="shared" si="18"/>
        <v>7.0097598875194738</v>
      </c>
      <c r="N13" s="4">
        <v>56.658999999999999</v>
      </c>
      <c r="O13" s="6">
        <f t="shared" si="19"/>
        <v>26.668357415122596</v>
      </c>
      <c r="Q13" s="4">
        <v>2166.12</v>
      </c>
      <c r="R13" s="6">
        <f t="shared" si="20"/>
        <v>3.8912375193974382</v>
      </c>
      <c r="T13" s="4">
        <v>144.05000000000001</v>
      </c>
      <c r="U13" s="6">
        <f t="shared" si="21"/>
        <v>4.6318386403921163</v>
      </c>
      <c r="W13" s="4">
        <v>4.1909409999999996</v>
      </c>
      <c r="X13" s="6">
        <f t="shared" si="22"/>
        <v>8.3482431890133437</v>
      </c>
      <c r="Z13" s="4">
        <v>0.7056</v>
      </c>
      <c r="AA13" s="6">
        <f t="shared" si="23"/>
        <v>9.1986627296057613</v>
      </c>
      <c r="AB13" s="30"/>
      <c r="AC13" s="2">
        <v>44376</v>
      </c>
      <c r="AD13">
        <f t="shared" si="24"/>
        <v>35903.300000000003</v>
      </c>
      <c r="AE13">
        <f t="shared" si="25"/>
        <v>11429.567081871344</v>
      </c>
      <c r="AF13">
        <f t="shared" si="26"/>
        <v>12307.714890232432</v>
      </c>
      <c r="AG13">
        <f t="shared" si="27"/>
        <v>59640.581972103777</v>
      </c>
      <c r="AH13" s="12">
        <f t="shared" si="28"/>
        <v>4.5885011929832897</v>
      </c>
      <c r="AI13">
        <f t="shared" si="29"/>
        <v>56.658999999999999</v>
      </c>
      <c r="AJ13">
        <f t="shared" si="30"/>
        <v>65.569327745951483</v>
      </c>
      <c r="AK13">
        <f t="shared" si="31"/>
        <v>64.433512170227587</v>
      </c>
      <c r="AL13">
        <f t="shared" si="32"/>
        <v>186.66183991617908</v>
      </c>
      <c r="AM13" s="12">
        <f t="shared" si="33"/>
        <v>12.171584005511047</v>
      </c>
      <c r="AN13">
        <f t="shared" si="34"/>
        <v>0.80849194770257937</v>
      </c>
      <c r="AO13">
        <f t="shared" si="35"/>
        <v>0.75015499585338341</v>
      </c>
      <c r="AP13">
        <f t="shared" si="36"/>
        <v>0.74044360432043654</v>
      </c>
      <c r="AQ13">
        <f t="shared" si="37"/>
        <v>2.299090547876399</v>
      </c>
      <c r="AR13" s="12">
        <f t="shared" si="38"/>
        <v>4.8773494541457199</v>
      </c>
      <c r="AS13" s="30">
        <f t="shared" si="39"/>
        <v>-0.28884826116243012</v>
      </c>
      <c r="AT13">
        <f t="shared" si="0"/>
        <v>0.94299903071761559</v>
      </c>
      <c r="AU13">
        <f t="shared" si="1"/>
        <v>1.0789648913019038E-4</v>
      </c>
      <c r="AV13">
        <f t="shared" si="2"/>
        <v>5.6893072793254139E-2</v>
      </c>
      <c r="AW13">
        <f t="shared" si="3"/>
        <v>38073.528000000006</v>
      </c>
      <c r="AX13">
        <f t="shared" si="4"/>
        <v>33980.01476564147</v>
      </c>
      <c r="AY13" s="12">
        <f t="shared" si="40"/>
        <v>4.0766581883279516</v>
      </c>
      <c r="AZ13">
        <f t="shared" si="5"/>
        <v>0.27652033340507404</v>
      </c>
      <c r="BA13">
        <f t="shared" si="6"/>
        <v>0.70302606870931217</v>
      </c>
      <c r="BB13">
        <f t="shared" si="7"/>
        <v>2.0453597885613833E-2</v>
      </c>
      <c r="BC13">
        <f t="shared" si="8"/>
        <v>204.89994100000001</v>
      </c>
      <c r="BD13">
        <f t="shared" si="9"/>
        <v>117.02399058995084</v>
      </c>
      <c r="BE13" s="12">
        <f t="shared" si="41"/>
        <v>3.8239060201907282</v>
      </c>
      <c r="BF13">
        <f t="shared" si="10"/>
        <v>0.58597320143094811</v>
      </c>
      <c r="BG13">
        <f t="shared" si="11"/>
        <v>0.11250828364003955</v>
      </c>
      <c r="BH13">
        <f t="shared" si="12"/>
        <v>0.30151851492901244</v>
      </c>
      <c r="BI13">
        <f t="shared" si="13"/>
        <v>2.3401547999999996</v>
      </c>
      <c r="BJ13">
        <f t="shared" si="14"/>
        <v>1.0458997100868028</v>
      </c>
      <c r="BK13" s="12">
        <f t="shared" si="42"/>
        <v>3.9545701184580997</v>
      </c>
      <c r="BL13">
        <f t="shared" si="43"/>
        <v>0.12208806986985188</v>
      </c>
    </row>
    <row r="14" spans="1:64" x14ac:dyDescent="0.3">
      <c r="A14" s="2">
        <v>44377</v>
      </c>
      <c r="B14" s="4">
        <v>1.3846830000000001</v>
      </c>
      <c r="C14" s="6">
        <f t="shared" si="15"/>
        <v>0.97353733452977043</v>
      </c>
      <c r="E14" s="4">
        <v>35046.199999999997</v>
      </c>
      <c r="F14" s="6">
        <f t="shared" si="16"/>
        <v>-2.4162022219924224</v>
      </c>
      <c r="H14" s="4">
        <v>0.2542857</v>
      </c>
      <c r="I14" s="6">
        <f t="shared" si="17"/>
        <v>-3.4785494266307007</v>
      </c>
      <c r="K14" s="4">
        <v>4.1387999999999998</v>
      </c>
      <c r="L14" s="6">
        <f t="shared" si="18"/>
        <v>0.74695986823467908</v>
      </c>
      <c r="N14" s="4">
        <v>57.933999999999997</v>
      </c>
      <c r="O14" s="6">
        <f t="shared" si="19"/>
        <v>2.225358646540303</v>
      </c>
      <c r="Q14" s="4">
        <v>2276.66</v>
      </c>
      <c r="R14" s="6">
        <f t="shared" si="20"/>
        <v>4.9771907946381662</v>
      </c>
      <c r="T14" s="4">
        <v>144.16999999999999</v>
      </c>
      <c r="U14" s="6">
        <f t="shared" si="21"/>
        <v>8.3269729327466901E-2</v>
      </c>
      <c r="W14" s="4">
        <v>4.3683969999999999</v>
      </c>
      <c r="X14" s="6">
        <f t="shared" si="22"/>
        <v>4.147083153279282</v>
      </c>
      <c r="Z14" s="4">
        <v>0.70304</v>
      </c>
      <c r="AA14" s="6">
        <f t="shared" si="23"/>
        <v>-0.36347154963361783</v>
      </c>
      <c r="AB14" s="30"/>
      <c r="AC14" s="2">
        <v>44377</v>
      </c>
      <c r="AD14">
        <f t="shared" si="24"/>
        <v>35046.199999999997</v>
      </c>
      <c r="AE14">
        <f t="shared" si="25"/>
        <v>11515.261012280702</v>
      </c>
      <c r="AF14">
        <f t="shared" si="26"/>
        <v>12935.794038186512</v>
      </c>
      <c r="AG14">
        <f t="shared" si="27"/>
        <v>59497.255050467211</v>
      </c>
      <c r="AH14" s="12">
        <f t="shared" si="28"/>
        <v>-0.24060700506887481</v>
      </c>
      <c r="AI14">
        <f t="shared" si="29"/>
        <v>57.933999999999997</v>
      </c>
      <c r="AJ14">
        <f t="shared" si="30"/>
        <v>65.623949886385446</v>
      </c>
      <c r="AK14">
        <f t="shared" si="31"/>
        <v>67.161804774604491</v>
      </c>
      <c r="AL14">
        <f t="shared" si="32"/>
        <v>190.71975466098993</v>
      </c>
      <c r="AM14" s="12">
        <f t="shared" si="33"/>
        <v>2.1506460358051172</v>
      </c>
      <c r="AN14">
        <f t="shared" si="34"/>
        <v>0.81640135671557335</v>
      </c>
      <c r="AO14">
        <f t="shared" si="35"/>
        <v>0.72450912172229953</v>
      </c>
      <c r="AP14">
        <f t="shared" si="36"/>
        <v>0.73775718761541909</v>
      </c>
      <c r="AQ14">
        <f t="shared" si="37"/>
        <v>2.2786676660532921</v>
      </c>
      <c r="AR14" s="12">
        <f t="shared" si="38"/>
        <v>-0.89227156025165988</v>
      </c>
      <c r="AS14" s="30">
        <f t="shared" si="39"/>
        <v>0.6516645551827851</v>
      </c>
      <c r="AT14">
        <f t="shared" si="0"/>
        <v>0.93889680731578118</v>
      </c>
      <c r="AU14">
        <f t="shared" si="1"/>
        <v>1.1087952776958858E-4</v>
      </c>
      <c r="AV14">
        <f t="shared" si="2"/>
        <v>6.0992313156449103E-2</v>
      </c>
      <c r="AW14">
        <f t="shared" si="3"/>
        <v>37326.998800000001</v>
      </c>
      <c r="AX14">
        <f t="shared" si="4"/>
        <v>33043.624507129272</v>
      </c>
      <c r="AY14" s="12">
        <f t="shared" si="40"/>
        <v>-2.7943907567793569</v>
      </c>
      <c r="AZ14">
        <f t="shared" si="5"/>
        <v>0.28058956471551982</v>
      </c>
      <c r="BA14">
        <f t="shared" si="6"/>
        <v>0.69825314228322732</v>
      </c>
      <c r="BB14">
        <f t="shared" si="7"/>
        <v>2.1157293001252853E-2</v>
      </c>
      <c r="BC14">
        <f t="shared" si="8"/>
        <v>206.47239699999997</v>
      </c>
      <c r="BD14">
        <f t="shared" si="9"/>
        <v>117.0152548204766</v>
      </c>
      <c r="BE14" s="12">
        <f t="shared" si="41"/>
        <v>-7.4652176073970906E-3</v>
      </c>
      <c r="BF14">
        <f t="shared" si="10"/>
        <v>0.59123734254274973</v>
      </c>
      <c r="BG14">
        <f t="shared" si="11"/>
        <v>0.10857589897082791</v>
      </c>
      <c r="BH14">
        <f t="shared" si="12"/>
        <v>0.30018675848642234</v>
      </c>
      <c r="BI14">
        <f t="shared" si="13"/>
        <v>2.3420087000000001</v>
      </c>
      <c r="BJ14">
        <f t="shared" si="14"/>
        <v>1.057328894343343</v>
      </c>
      <c r="BK14" s="12">
        <f t="shared" si="42"/>
        <v>1.0868335219663288</v>
      </c>
      <c r="BL14">
        <f t="shared" si="43"/>
        <v>-3.8812242787456857</v>
      </c>
    </row>
    <row r="15" spans="1:64" x14ac:dyDescent="0.3">
      <c r="A15" s="2">
        <v>44378</v>
      </c>
      <c r="B15" s="4">
        <v>1.3360650000000001</v>
      </c>
      <c r="C15" s="6">
        <f t="shared" si="15"/>
        <v>-3.5742505950092136</v>
      </c>
      <c r="E15" s="4">
        <v>33532.400000000001</v>
      </c>
      <c r="F15" s="6">
        <f t="shared" si="16"/>
        <v>-4.415505544711543</v>
      </c>
      <c r="H15" s="4">
        <v>0.24446000000000001</v>
      </c>
      <c r="I15" s="6">
        <f t="shared" si="17"/>
        <v>-3.9406741701923957</v>
      </c>
      <c r="K15" s="4">
        <v>3.9275000000000002</v>
      </c>
      <c r="L15" s="6">
        <f t="shared" si="18"/>
        <v>-5.2402799601019208</v>
      </c>
      <c r="N15" s="4">
        <v>53.241999999999997</v>
      </c>
      <c r="O15" s="6">
        <f t="shared" si="19"/>
        <v>-8.4456873015452079</v>
      </c>
      <c r="Q15" s="4">
        <v>2109.25</v>
      </c>
      <c r="R15" s="6">
        <f t="shared" si="20"/>
        <v>-7.6377022589015882</v>
      </c>
      <c r="T15" s="4">
        <v>137.43</v>
      </c>
      <c r="U15" s="6">
        <f t="shared" si="21"/>
        <v>-4.7878462257051781</v>
      </c>
      <c r="W15" s="4">
        <v>4.1485580000000004</v>
      </c>
      <c r="X15" s="6">
        <f t="shared" si="22"/>
        <v>-5.163531860946013</v>
      </c>
      <c r="Z15" s="4">
        <v>0.66035999999999995</v>
      </c>
      <c r="AA15" s="6">
        <f t="shared" si="23"/>
        <v>-6.2628648336577744</v>
      </c>
      <c r="AB15" s="30"/>
      <c r="AC15" s="2">
        <v>44378</v>
      </c>
      <c r="AD15">
        <f t="shared" si="24"/>
        <v>33532.400000000001</v>
      </c>
      <c r="AE15">
        <f t="shared" si="25"/>
        <v>10927.367262426902</v>
      </c>
      <c r="AF15">
        <f t="shared" si="26"/>
        <v>11984.584248436264</v>
      </c>
      <c r="AG15">
        <f t="shared" si="27"/>
        <v>56444.351510863169</v>
      </c>
      <c r="AH15" s="12">
        <f t="shared" si="28"/>
        <v>-5.2674954101981921</v>
      </c>
      <c r="AI15">
        <f t="shared" si="29"/>
        <v>53.241999999999997</v>
      </c>
      <c r="AJ15">
        <f t="shared" si="30"/>
        <v>62.556006332010497</v>
      </c>
      <c r="AK15">
        <f t="shared" si="31"/>
        <v>63.78189585152716</v>
      </c>
      <c r="AL15">
        <f t="shared" si="32"/>
        <v>179.57990218353765</v>
      </c>
      <c r="AM15" s="12">
        <f t="shared" si="33"/>
        <v>-6.0184851096158516</v>
      </c>
      <c r="AN15">
        <f t="shared" si="34"/>
        <v>0.78773645567988659</v>
      </c>
      <c r="AO15">
        <f t="shared" si="35"/>
        <v>0.69651380276686159</v>
      </c>
      <c r="AP15">
        <f t="shared" si="36"/>
        <v>0.69296958411145615</v>
      </c>
      <c r="AQ15">
        <f t="shared" si="37"/>
        <v>2.1772198425582046</v>
      </c>
      <c r="AR15" s="12">
        <f t="shared" si="38"/>
        <v>-4.5542153835996784</v>
      </c>
      <c r="AS15" s="30">
        <f t="shared" si="39"/>
        <v>-0.71328002659851375</v>
      </c>
      <c r="AT15">
        <f t="shared" si="0"/>
        <v>0.94071697954676148</v>
      </c>
      <c r="AU15">
        <f t="shared" si="1"/>
        <v>1.1018197138200385E-4</v>
      </c>
      <c r="AV15">
        <f t="shared" si="2"/>
        <v>5.9172838481856553E-2</v>
      </c>
      <c r="AW15">
        <f t="shared" si="3"/>
        <v>35645.577499999999</v>
      </c>
      <c r="AX15">
        <f t="shared" si="4"/>
        <v>31669.308787261376</v>
      </c>
      <c r="AY15" s="12">
        <f t="shared" si="40"/>
        <v>-4.248060837598775</v>
      </c>
      <c r="AZ15">
        <f t="shared" si="5"/>
        <v>0.27328738068802777</v>
      </c>
      <c r="BA15">
        <f t="shared" si="6"/>
        <v>0.70541836760368992</v>
      </c>
      <c r="BB15">
        <f t="shared" si="7"/>
        <v>2.1294251708282246E-2</v>
      </c>
      <c r="BC15">
        <f t="shared" si="8"/>
        <v>194.82055800000001</v>
      </c>
      <c r="BD15">
        <f t="shared" si="9"/>
        <v>111.5843534206455</v>
      </c>
      <c r="BE15" s="12">
        <f t="shared" si="41"/>
        <v>-4.7523471585636594</v>
      </c>
      <c r="BF15">
        <f t="shared" si="10"/>
        <v>0.59622202835040627</v>
      </c>
      <c r="BG15">
        <f t="shared" si="11"/>
        <v>0.10909082795413419</v>
      </c>
      <c r="BH15">
        <f t="shared" si="12"/>
        <v>0.29468714369545956</v>
      </c>
      <c r="BI15">
        <f t="shared" si="13"/>
        <v>2.240885</v>
      </c>
      <c r="BJ15">
        <f t="shared" si="14"/>
        <v>1.0178593303203869</v>
      </c>
      <c r="BK15" s="12">
        <f t="shared" si="42"/>
        <v>-3.8044090623754294</v>
      </c>
      <c r="BL15">
        <f t="shared" si="43"/>
        <v>-0.44365177522334553</v>
      </c>
    </row>
    <row r="16" spans="1:64" x14ac:dyDescent="0.3">
      <c r="A16" s="2">
        <v>44379</v>
      </c>
      <c r="B16" s="4">
        <v>1.394795</v>
      </c>
      <c r="C16" s="6">
        <f t="shared" si="15"/>
        <v>4.3018724444040668</v>
      </c>
      <c r="E16" s="4">
        <v>33802.9</v>
      </c>
      <c r="F16" s="6">
        <f t="shared" si="16"/>
        <v>0.80344620168372238</v>
      </c>
      <c r="H16" s="4">
        <v>0.2452</v>
      </c>
      <c r="I16" s="6">
        <f t="shared" si="17"/>
        <v>0.30225077129396177</v>
      </c>
      <c r="K16" s="4">
        <v>3.9224999999999999</v>
      </c>
      <c r="L16" s="6">
        <f t="shared" si="18"/>
        <v>-0.12738855225887025</v>
      </c>
      <c r="N16" s="4">
        <v>53.792000000000002</v>
      </c>
      <c r="O16" s="6">
        <f t="shared" si="19"/>
        <v>1.0277198664823983</v>
      </c>
      <c r="Q16" s="4">
        <v>2154.67</v>
      </c>
      <c r="R16" s="6">
        <f t="shared" si="20"/>
        <v>2.1305145515591839</v>
      </c>
      <c r="T16" s="4">
        <v>136.97</v>
      </c>
      <c r="U16" s="6">
        <f t="shared" si="21"/>
        <v>-0.3352772820030695</v>
      </c>
      <c r="W16" s="4">
        <v>4.140949</v>
      </c>
      <c r="X16" s="6">
        <f t="shared" si="22"/>
        <v>-0.18358153595864052</v>
      </c>
      <c r="Z16" s="4">
        <v>0.65717000000000003</v>
      </c>
      <c r="AA16" s="6">
        <f t="shared" si="23"/>
        <v>-0.48424039429695248</v>
      </c>
      <c r="AB16" s="30"/>
      <c r="AC16" s="2">
        <v>44379</v>
      </c>
      <c r="AD16">
        <f t="shared" si="24"/>
        <v>33802.9</v>
      </c>
      <c r="AE16">
        <f t="shared" si="25"/>
        <v>10913.45591008772</v>
      </c>
      <c r="AF16">
        <f t="shared" si="26"/>
        <v>12242.65693615179</v>
      </c>
      <c r="AG16">
        <f t="shared" si="27"/>
        <v>56959.012846239508</v>
      </c>
      <c r="AH16" s="12">
        <f t="shared" si="28"/>
        <v>0.90767125248363534</v>
      </c>
      <c r="AI16">
        <f t="shared" si="29"/>
        <v>53.792000000000002</v>
      </c>
      <c r="AJ16">
        <f t="shared" si="30"/>
        <v>62.346621460346924</v>
      </c>
      <c r="AK16">
        <f t="shared" si="31"/>
        <v>63.664911481166591</v>
      </c>
      <c r="AL16">
        <f t="shared" si="32"/>
        <v>179.80353294151351</v>
      </c>
      <c r="AM16" s="12">
        <f t="shared" si="33"/>
        <v>0.12445247331006029</v>
      </c>
      <c r="AN16">
        <f t="shared" si="34"/>
        <v>0.82236333539163697</v>
      </c>
      <c r="AO16">
        <f t="shared" si="35"/>
        <v>0.69862220583504231</v>
      </c>
      <c r="AP16">
        <f t="shared" si="36"/>
        <v>0.68962205704543833</v>
      </c>
      <c r="AQ16">
        <f t="shared" si="37"/>
        <v>2.2106075982721176</v>
      </c>
      <c r="AR16" s="12">
        <f t="shared" si="38"/>
        <v>1.5218647754723515</v>
      </c>
      <c r="AS16" s="30">
        <f t="shared" si="39"/>
        <v>-0.61419352298871621</v>
      </c>
      <c r="AT16">
        <f t="shared" si="0"/>
        <v>0.9399748911978556</v>
      </c>
      <c r="AU16">
        <f t="shared" si="1"/>
        <v>1.0907500571618377E-4</v>
      </c>
      <c r="AV16">
        <f t="shared" si="2"/>
        <v>5.9916033796428222E-2</v>
      </c>
      <c r="AW16">
        <f t="shared" si="3"/>
        <v>35961.4925</v>
      </c>
      <c r="AX16">
        <f t="shared" si="4"/>
        <v>31902.976958058855</v>
      </c>
      <c r="AY16" s="12">
        <f t="shared" si="40"/>
        <v>0.7351292166760981</v>
      </c>
      <c r="AZ16">
        <f t="shared" si="5"/>
        <v>0.27599377164888356</v>
      </c>
      <c r="BA16">
        <f t="shared" si="6"/>
        <v>0.70276001826940027</v>
      </c>
      <c r="BB16">
        <f t="shared" si="7"/>
        <v>2.1246210081716104E-2</v>
      </c>
      <c r="BC16">
        <f t="shared" si="8"/>
        <v>194.90294900000001</v>
      </c>
      <c r="BD16">
        <f t="shared" si="9"/>
        <v>111.19127613928816</v>
      </c>
      <c r="BE16" s="12">
        <f t="shared" si="41"/>
        <v>-0.35289110398355533</v>
      </c>
      <c r="BF16">
        <f t="shared" si="10"/>
        <v>0.60718102530728091</v>
      </c>
      <c r="BG16">
        <f t="shared" si="11"/>
        <v>0.10674026463053372</v>
      </c>
      <c r="BH16">
        <f t="shared" si="12"/>
        <v>0.28607871006218533</v>
      </c>
      <c r="BI16">
        <f t="shared" si="13"/>
        <v>2.2971650000000001</v>
      </c>
      <c r="BJ16">
        <f t="shared" si="14"/>
        <v>1.0610681169724421</v>
      </c>
      <c r="BK16" s="12">
        <f t="shared" si="42"/>
        <v>4.1574332115312185</v>
      </c>
      <c r="BL16">
        <f t="shared" si="43"/>
        <v>-3.4223039948551204</v>
      </c>
    </row>
    <row r="17" spans="1:64" x14ac:dyDescent="0.3">
      <c r="A17" s="2">
        <v>44380</v>
      </c>
      <c r="B17" s="4">
        <v>1.4043699999999999</v>
      </c>
      <c r="C17" s="6">
        <f t="shared" si="15"/>
        <v>0.68413525788914631</v>
      </c>
      <c r="E17" s="4">
        <v>34685.4</v>
      </c>
      <c r="F17" s="6">
        <f t="shared" si="16"/>
        <v>2.5772251508427093</v>
      </c>
      <c r="H17" s="4">
        <v>0.24632039999999999</v>
      </c>
      <c r="I17" s="6">
        <f t="shared" si="17"/>
        <v>0.45589234567349973</v>
      </c>
      <c r="K17" s="4">
        <v>4.0517000000000003</v>
      </c>
      <c r="L17" s="6">
        <f t="shared" si="18"/>
        <v>3.2407340508134928</v>
      </c>
      <c r="N17" s="4">
        <v>56.9</v>
      </c>
      <c r="O17" s="6">
        <f t="shared" si="19"/>
        <v>5.6170583906080092</v>
      </c>
      <c r="Q17" s="4">
        <v>2227</v>
      </c>
      <c r="R17" s="6">
        <f t="shared" si="20"/>
        <v>3.301780869603963</v>
      </c>
      <c r="T17" s="4">
        <v>140.11000000000001</v>
      </c>
      <c r="U17" s="6">
        <f t="shared" si="21"/>
        <v>2.2665904636410397</v>
      </c>
      <c r="W17" s="4">
        <v>4.5966760000000004</v>
      </c>
      <c r="X17" s="6">
        <f t="shared" si="22"/>
        <v>10.440844497003598</v>
      </c>
      <c r="Z17" s="4">
        <v>0.67286999999999997</v>
      </c>
      <c r="AA17" s="6">
        <f t="shared" si="23"/>
        <v>2.3609409136145834</v>
      </c>
      <c r="AB17" s="30"/>
      <c r="AC17" s="2">
        <v>44380</v>
      </c>
      <c r="AD17">
        <f t="shared" si="24"/>
        <v>34685.4</v>
      </c>
      <c r="AE17">
        <f t="shared" si="25"/>
        <v>11272.925254532165</v>
      </c>
      <c r="AF17">
        <f t="shared" si="26"/>
        <v>12653.630020750294</v>
      </c>
      <c r="AG17">
        <f t="shared" si="27"/>
        <v>58611.95527528246</v>
      </c>
      <c r="AH17" s="12">
        <f t="shared" si="28"/>
        <v>2.8606754406652652</v>
      </c>
      <c r="AI17">
        <f t="shared" si="29"/>
        <v>56.9</v>
      </c>
      <c r="AJ17">
        <f t="shared" si="30"/>
        <v>63.775900801702626</v>
      </c>
      <c r="AK17">
        <f t="shared" si="31"/>
        <v>70.671474255684615</v>
      </c>
      <c r="AL17">
        <f t="shared" si="32"/>
        <v>191.34737505738724</v>
      </c>
      <c r="AM17" s="12">
        <f t="shared" si="33"/>
        <v>6.2225722630438494</v>
      </c>
      <c r="AN17">
        <f t="shared" si="34"/>
        <v>0.82800870186941666</v>
      </c>
      <c r="AO17">
        <f t="shared" si="35"/>
        <v>0.70181444204800147</v>
      </c>
      <c r="AP17">
        <f t="shared" si="36"/>
        <v>0.70609734699417814</v>
      </c>
      <c r="AQ17">
        <f t="shared" si="37"/>
        <v>2.2359204909115964</v>
      </c>
      <c r="AR17" s="12">
        <f t="shared" si="38"/>
        <v>1.1385586946516677</v>
      </c>
      <c r="AS17" s="30">
        <f t="shared" si="39"/>
        <v>1.7221167460135975</v>
      </c>
      <c r="AT17">
        <f t="shared" si="0"/>
        <v>0.93956483905521171</v>
      </c>
      <c r="AU17">
        <f t="shared" si="1"/>
        <v>1.0975323503260742E-4</v>
      </c>
      <c r="AV17">
        <f t="shared" si="2"/>
        <v>6.0325407709755585E-2</v>
      </c>
      <c r="AW17">
        <f t="shared" si="3"/>
        <v>36916.451700000005</v>
      </c>
      <c r="AX17">
        <f t="shared" si="4"/>
        <v>32723.527396222449</v>
      </c>
      <c r="AY17" s="12">
        <f t="shared" si="40"/>
        <v>2.5394984426115976</v>
      </c>
      <c r="AZ17">
        <f t="shared" si="5"/>
        <v>0.28223271733322952</v>
      </c>
      <c r="BA17">
        <f t="shared" si="6"/>
        <v>0.69496706547554998</v>
      </c>
      <c r="BB17">
        <f t="shared" si="7"/>
        <v>2.2800217191220395E-2</v>
      </c>
      <c r="BC17">
        <f t="shared" si="8"/>
        <v>201.60667600000002</v>
      </c>
      <c r="BD17">
        <f t="shared" si="9"/>
        <v>113.53568237119774</v>
      </c>
      <c r="BE17" s="12">
        <f t="shared" si="41"/>
        <v>2.0865242884696884</v>
      </c>
      <c r="BF17">
        <f t="shared" si="10"/>
        <v>0.60440434429851708</v>
      </c>
      <c r="BG17">
        <f t="shared" si="11"/>
        <v>0.10600989756926482</v>
      </c>
      <c r="BH17">
        <f t="shared" si="12"/>
        <v>0.28958575813221815</v>
      </c>
      <c r="BI17">
        <f t="shared" si="13"/>
        <v>2.3235603999999999</v>
      </c>
      <c r="BJ17">
        <f t="shared" si="14"/>
        <v>1.0697732984501542</v>
      </c>
      <c r="BK17" s="12">
        <f t="shared" si="42"/>
        <v>0.81706971196348743</v>
      </c>
      <c r="BL17">
        <f t="shared" si="43"/>
        <v>1.7224287306481103</v>
      </c>
    </row>
    <row r="18" spans="1:64" x14ac:dyDescent="0.3">
      <c r="A18" s="2">
        <v>44381</v>
      </c>
      <c r="B18" s="4">
        <v>1.4611909999999999</v>
      </c>
      <c r="C18" s="6">
        <f t="shared" si="15"/>
        <v>3.9663052950422766</v>
      </c>
      <c r="D18" s="4">
        <f>(B11-B18)/B12</f>
        <v>-9.4125188536953133E-2</v>
      </c>
      <c r="E18" s="4">
        <v>35305</v>
      </c>
      <c r="F18" s="6">
        <f t="shared" si="16"/>
        <v>1.7705747834849832</v>
      </c>
      <c r="G18" s="4">
        <f>(E11-E18)/E12</f>
        <v>-1.8266999303782696E-2</v>
      </c>
      <c r="H18" s="4">
        <v>0.24671290000000001</v>
      </c>
      <c r="I18" s="6">
        <f t="shared" si="17"/>
        <v>0.15921848804830777</v>
      </c>
      <c r="J18" s="4">
        <f>(H11-H18)/H12</f>
        <v>7.1133666924951225E-2</v>
      </c>
      <c r="K18" s="4">
        <v>4.0599999999999996</v>
      </c>
      <c r="L18" s="6">
        <f t="shared" si="18"/>
        <v>0.20464274804556093</v>
      </c>
      <c r="M18" s="4">
        <f>(K11-K18)/K12</f>
        <v>-7.5798323716023866E-2</v>
      </c>
      <c r="N18" s="4">
        <v>56.381</v>
      </c>
      <c r="O18" s="6">
        <f t="shared" si="19"/>
        <v>-0.91631188175192757</v>
      </c>
      <c r="P18" s="4">
        <f>(N11-N18)/N12</f>
        <v>-0.3252373490644298</v>
      </c>
      <c r="Q18" s="4">
        <v>2323.6</v>
      </c>
      <c r="R18" s="6">
        <f t="shared" si="20"/>
        <v>4.2462318861009738</v>
      </c>
      <c r="S18" s="4">
        <f>(Q11-Q18)/Q12</f>
        <v>-0.16332525378578799</v>
      </c>
      <c r="T18" s="4">
        <v>144.91</v>
      </c>
      <c r="U18" s="6">
        <f t="shared" si="21"/>
        <v>3.368503167469254</v>
      </c>
      <c r="V18" s="4">
        <f>(T11-T18)/T12</f>
        <v>-9.0162146440776594E-2</v>
      </c>
      <c r="W18" s="4">
        <v>4.5340939999999996</v>
      </c>
      <c r="X18" s="6">
        <f t="shared" si="22"/>
        <v>-1.3708149476207074</v>
      </c>
      <c r="Y18" s="4">
        <f>(W11-W18)/W12</f>
        <v>-0.2167973922496359</v>
      </c>
      <c r="Z18" s="4">
        <v>0.69586999999999999</v>
      </c>
      <c r="AA18" s="6">
        <f t="shared" si="23"/>
        <v>3.3610715226522982</v>
      </c>
      <c r="AB18" s="30">
        <f>(Z11-Z18)/Z12</f>
        <v>-7.447287869606431E-2</v>
      </c>
      <c r="AC18" s="2">
        <v>44381</v>
      </c>
      <c r="AD18">
        <f t="shared" si="24"/>
        <v>35305</v>
      </c>
      <c r="AE18">
        <f t="shared" si="25"/>
        <v>11296.018099415203</v>
      </c>
      <c r="AF18">
        <f t="shared" si="26"/>
        <v>13202.503240330212</v>
      </c>
      <c r="AG18">
        <f t="shared" si="27"/>
        <v>59803.521339745414</v>
      </c>
      <c r="AH18" s="12">
        <f t="shared" si="28"/>
        <v>2.0125853791628989</v>
      </c>
      <c r="AI18">
        <f t="shared" si="29"/>
        <v>56.381</v>
      </c>
      <c r="AJ18">
        <f t="shared" si="30"/>
        <v>65.960786419061634</v>
      </c>
      <c r="AK18">
        <f t="shared" si="31"/>
        <v>69.709308942778222</v>
      </c>
      <c r="AL18">
        <f t="shared" si="32"/>
        <v>192.05109536183986</v>
      </c>
      <c r="AM18" s="12">
        <f t="shared" si="33"/>
        <v>0.36709645396327784</v>
      </c>
      <c r="AN18">
        <f t="shared" si="34"/>
        <v>0.86151004585207236</v>
      </c>
      <c r="AO18">
        <f t="shared" si="35"/>
        <v>0.70293275043213799</v>
      </c>
      <c r="AP18">
        <f t="shared" si="36"/>
        <v>0.73023312207831947</v>
      </c>
      <c r="AQ18">
        <f t="shared" si="37"/>
        <v>2.2946759183625298</v>
      </c>
      <c r="AR18" s="12">
        <f t="shared" si="38"/>
        <v>2.5938625464347425</v>
      </c>
      <c r="AS18" s="30">
        <f t="shared" si="39"/>
        <v>-0.58127716727184353</v>
      </c>
      <c r="AT18">
        <f t="shared" si="0"/>
        <v>0.93814787474496897</v>
      </c>
      <c r="AU18">
        <f t="shared" si="1"/>
        <v>1.0788501264593042E-4</v>
      </c>
      <c r="AV18">
        <f t="shared" si="2"/>
        <v>6.1744240242385208E-2</v>
      </c>
      <c r="AW18">
        <f t="shared" si="3"/>
        <v>37632.659999999996</v>
      </c>
      <c r="AX18">
        <f t="shared" si="4"/>
        <v>33264.780072511487</v>
      </c>
      <c r="AY18" s="12">
        <f t="shared" si="40"/>
        <v>1.6404870362044137</v>
      </c>
      <c r="AZ18">
        <f t="shared" si="5"/>
        <v>0.2739267545287748</v>
      </c>
      <c r="BA18">
        <f t="shared" si="6"/>
        <v>0.70404437662980002</v>
      </c>
      <c r="BB18">
        <f t="shared" si="7"/>
        <v>2.2028868841425134E-2</v>
      </c>
      <c r="BC18">
        <f t="shared" si="8"/>
        <v>205.82509400000001</v>
      </c>
      <c r="BD18">
        <f t="shared" si="9"/>
        <v>117.56721592655187</v>
      </c>
      <c r="BE18" s="12">
        <f t="shared" si="41"/>
        <v>3.4893050825631375</v>
      </c>
      <c r="BF18">
        <f t="shared" si="10"/>
        <v>0.60787372722534339</v>
      </c>
      <c r="BG18">
        <f t="shared" si="11"/>
        <v>0.10263565138135497</v>
      </c>
      <c r="BH18">
        <f t="shared" si="12"/>
        <v>0.28949062139330156</v>
      </c>
      <c r="BI18">
        <f t="shared" si="13"/>
        <v>2.4037739</v>
      </c>
      <c r="BJ18">
        <f t="shared" si="14"/>
        <v>1.1149889972627665</v>
      </c>
      <c r="BK18" s="12">
        <f t="shared" si="42"/>
        <v>4.1397781518889314</v>
      </c>
      <c r="BL18">
        <f t="shared" si="43"/>
        <v>-2.4992911156845175</v>
      </c>
    </row>
    <row r="19" spans="1:64" x14ac:dyDescent="0.3">
      <c r="A19" s="2">
        <v>44382</v>
      </c>
      <c r="B19" s="4">
        <v>1.4040619999999999</v>
      </c>
      <c r="C19" s="6">
        <f t="shared" si="15"/>
        <v>-3.9882392426140836</v>
      </c>
      <c r="E19" s="4">
        <v>33697.599999999999</v>
      </c>
      <c r="F19" s="6">
        <f t="shared" si="16"/>
        <v>-4.6597978763228545</v>
      </c>
      <c r="H19" s="4">
        <v>0.23121369999999999</v>
      </c>
      <c r="I19" s="6">
        <f t="shared" si="17"/>
        <v>-6.4882921301259415</v>
      </c>
      <c r="K19" s="4">
        <v>3.8235999999999999</v>
      </c>
      <c r="L19" s="6">
        <f t="shared" si="18"/>
        <v>-5.9990586406170712</v>
      </c>
      <c r="N19" s="4">
        <v>53.771000000000001</v>
      </c>
      <c r="O19" s="6">
        <f t="shared" si="19"/>
        <v>-4.7397933935038026</v>
      </c>
      <c r="Q19" s="4">
        <v>2196.96</v>
      </c>
      <c r="R19" s="6">
        <f t="shared" si="20"/>
        <v>-5.6043120544935707</v>
      </c>
      <c r="T19" s="4">
        <v>137.85</v>
      </c>
      <c r="U19" s="6">
        <f t="shared" si="21"/>
        <v>-4.9946722588027059</v>
      </c>
      <c r="W19" s="4">
        <v>4.4119619999999999</v>
      </c>
      <c r="X19" s="6">
        <f t="shared" si="22"/>
        <v>-2.7305795635500236</v>
      </c>
      <c r="Z19" s="4">
        <v>0.65214000000000005</v>
      </c>
      <c r="AA19" s="6">
        <f t="shared" si="23"/>
        <v>-6.4903598476216366</v>
      </c>
      <c r="AB19" s="30"/>
      <c r="AC19" s="2">
        <v>44382</v>
      </c>
      <c r="AD19">
        <f t="shared" si="24"/>
        <v>33697.599999999999</v>
      </c>
      <c r="AE19">
        <f t="shared" si="25"/>
        <v>10638.289360818713</v>
      </c>
      <c r="AF19">
        <f t="shared" si="26"/>
        <v>12482.945222446146</v>
      </c>
      <c r="AG19">
        <f t="shared" si="27"/>
        <v>56818.834583264863</v>
      </c>
      <c r="AH19" s="12">
        <f t="shared" si="28"/>
        <v>-5.1196678965441285</v>
      </c>
      <c r="AI19">
        <f t="shared" si="29"/>
        <v>53.771000000000001</v>
      </c>
      <c r="AJ19">
        <f t="shared" si="30"/>
        <v>62.747183823529411</v>
      </c>
      <c r="AK19">
        <f t="shared" si="31"/>
        <v>67.831593721214801</v>
      </c>
      <c r="AL19">
        <f t="shared" si="32"/>
        <v>184.3497775447442</v>
      </c>
      <c r="AM19" s="12">
        <f t="shared" si="33"/>
        <v>-4.0926540321114109</v>
      </c>
      <c r="AN19">
        <f t="shared" si="34"/>
        <v>0.82782710679107141</v>
      </c>
      <c r="AO19">
        <f t="shared" si="35"/>
        <v>0.65877253308842465</v>
      </c>
      <c r="AP19">
        <f t="shared" si="36"/>
        <v>0.68434366797268931</v>
      </c>
      <c r="AQ19">
        <f t="shared" si="37"/>
        <v>2.1709433078521854</v>
      </c>
      <c r="AR19" s="12">
        <f t="shared" si="38"/>
        <v>-5.5429844323407895</v>
      </c>
      <c r="AS19" s="30">
        <f t="shared" si="39"/>
        <v>0.42331653579666106</v>
      </c>
      <c r="AT19">
        <f t="shared" si="0"/>
        <v>0.93869407535106952</v>
      </c>
      <c r="AU19">
        <f t="shared" si="1"/>
        <v>1.0651175948768902E-4</v>
      </c>
      <c r="AV19">
        <f t="shared" si="2"/>
        <v>6.1199412889442743E-2</v>
      </c>
      <c r="AW19">
        <f t="shared" si="3"/>
        <v>35898.383600000001</v>
      </c>
      <c r="AX19">
        <f t="shared" si="4"/>
        <v>31766.190542950153</v>
      </c>
      <c r="AY19" s="12">
        <f t="shared" si="40"/>
        <v>-4.6096648069061663</v>
      </c>
      <c r="AZ19">
        <f t="shared" si="5"/>
        <v>0.27429570747392984</v>
      </c>
      <c r="BA19">
        <f t="shared" si="6"/>
        <v>0.70319806727197243</v>
      </c>
      <c r="BB19">
        <f t="shared" si="7"/>
        <v>2.2506225254097831E-2</v>
      </c>
      <c r="BC19">
        <f t="shared" si="8"/>
        <v>196.03296199999997</v>
      </c>
      <c r="BD19">
        <f t="shared" si="9"/>
        <v>111.78430467060659</v>
      </c>
      <c r="BE19" s="12">
        <f t="shared" si="41"/>
        <v>-5.04390571603893</v>
      </c>
      <c r="BF19">
        <f t="shared" si="10"/>
        <v>0.61382021641278406</v>
      </c>
      <c r="BG19">
        <f t="shared" si="11"/>
        <v>0.10108075239668941</v>
      </c>
      <c r="BH19">
        <f t="shared" si="12"/>
        <v>0.28509903119052654</v>
      </c>
      <c r="BI19">
        <f t="shared" si="13"/>
        <v>2.2874156999999999</v>
      </c>
      <c r="BJ19">
        <f t="shared" si="14"/>
        <v>1.0711373776579789</v>
      </c>
      <c r="BK19" s="12">
        <f t="shared" si="42"/>
        <v>-4.012348324233435</v>
      </c>
      <c r="BL19">
        <f t="shared" si="43"/>
        <v>-0.5973164826727313</v>
      </c>
    </row>
    <row r="20" spans="1:64" x14ac:dyDescent="0.3">
      <c r="A20" s="2">
        <v>44383</v>
      </c>
      <c r="B20" s="4">
        <v>1.417065</v>
      </c>
      <c r="C20" s="6">
        <f t="shared" si="15"/>
        <v>0.92183670433336784</v>
      </c>
      <c r="E20" s="4">
        <v>34235</v>
      </c>
      <c r="F20" s="6">
        <f t="shared" si="16"/>
        <v>1.5821894367944636</v>
      </c>
      <c r="H20" s="4">
        <v>0.23427999999999999</v>
      </c>
      <c r="I20" s="6">
        <f t="shared" si="17"/>
        <v>1.3174590123566541</v>
      </c>
      <c r="K20" s="4">
        <v>3.8824999999999998</v>
      </c>
      <c r="L20" s="6">
        <f t="shared" si="18"/>
        <v>1.528688883323466</v>
      </c>
      <c r="N20" s="4">
        <v>54.808</v>
      </c>
      <c r="O20" s="6">
        <f t="shared" si="19"/>
        <v>1.9101880320870002</v>
      </c>
      <c r="Q20" s="4">
        <v>2322.37</v>
      </c>
      <c r="R20" s="6">
        <f t="shared" si="20"/>
        <v>5.5513629382170206</v>
      </c>
      <c r="T20" s="4">
        <v>139.03</v>
      </c>
      <c r="U20" s="6">
        <f t="shared" si="21"/>
        <v>0.85235997116462436</v>
      </c>
      <c r="W20" s="4">
        <v>4.529217</v>
      </c>
      <c r="X20" s="6">
        <f t="shared" si="22"/>
        <v>2.6229588392756389</v>
      </c>
      <c r="Z20" s="4">
        <v>0.66534000000000004</v>
      </c>
      <c r="AA20" s="6">
        <f t="shared" si="23"/>
        <v>2.0038925390028979</v>
      </c>
      <c r="AB20" s="30"/>
      <c r="AC20" s="2">
        <v>44383</v>
      </c>
      <c r="AD20">
        <f t="shared" si="24"/>
        <v>34235</v>
      </c>
      <c r="AE20">
        <f t="shared" si="25"/>
        <v>10802.165091374269</v>
      </c>
      <c r="AF20">
        <f t="shared" si="26"/>
        <v>13195.514481944256</v>
      </c>
      <c r="AG20">
        <f t="shared" si="27"/>
        <v>58232.679573318528</v>
      </c>
      <c r="AH20" s="12">
        <f t="shared" si="28"/>
        <v>2.457883631131343</v>
      </c>
      <c r="AI20">
        <f t="shared" si="29"/>
        <v>54.808</v>
      </c>
      <c r="AJ20">
        <f t="shared" si="30"/>
        <v>63.284301537796836</v>
      </c>
      <c r="AK20">
        <f t="shared" si="31"/>
        <v>69.634327634557906</v>
      </c>
      <c r="AL20">
        <f t="shared" si="32"/>
        <v>187.72662917235473</v>
      </c>
      <c r="AM20" s="12">
        <f t="shared" si="33"/>
        <v>1.815188647448436</v>
      </c>
      <c r="AN20">
        <f t="shared" si="34"/>
        <v>0.83549360290705799</v>
      </c>
      <c r="AO20">
        <f t="shared" si="35"/>
        <v>0.66750901461269863</v>
      </c>
      <c r="AP20">
        <f t="shared" si="36"/>
        <v>0.69819550410793552</v>
      </c>
      <c r="AQ20">
        <f t="shared" si="37"/>
        <v>2.2011981216276921</v>
      </c>
      <c r="AR20" s="12">
        <f t="shared" si="38"/>
        <v>1.3840035687695549</v>
      </c>
      <c r="AS20" s="30">
        <f t="shared" si="39"/>
        <v>1.0738800623617881</v>
      </c>
      <c r="AT20">
        <f t="shared" si="0"/>
        <v>0.93637382909680122</v>
      </c>
      <c r="AU20">
        <f t="shared" si="1"/>
        <v>1.061916574110802E-4</v>
      </c>
      <c r="AV20">
        <f t="shared" si="2"/>
        <v>6.3519979245787589E-2</v>
      </c>
      <c r="AW20">
        <f t="shared" si="3"/>
        <v>36561.252500000002</v>
      </c>
      <c r="AX20">
        <f t="shared" si="4"/>
        <v>32204.275345619139</v>
      </c>
      <c r="AY20" s="12">
        <f t="shared" si="40"/>
        <v>1.369668472029649</v>
      </c>
      <c r="AZ20">
        <f t="shared" si="5"/>
        <v>0.27629565423605257</v>
      </c>
      <c r="BA20">
        <f t="shared" si="6"/>
        <v>0.70087185827686449</v>
      </c>
      <c r="BB20">
        <f t="shared" si="7"/>
        <v>2.2832487487083112E-2</v>
      </c>
      <c r="BC20">
        <f t="shared" si="8"/>
        <v>198.36721699999998</v>
      </c>
      <c r="BD20">
        <f t="shared" si="9"/>
        <v>112.68883996408083</v>
      </c>
      <c r="BE20" s="12">
        <f t="shared" si="41"/>
        <v>0.805922856229499</v>
      </c>
      <c r="BF20">
        <f t="shared" si="10"/>
        <v>0.61167789319652865</v>
      </c>
      <c r="BG20">
        <f t="shared" si="11"/>
        <v>0.10112725726630939</v>
      </c>
      <c r="BH20">
        <f t="shared" si="12"/>
        <v>0.28719484953716196</v>
      </c>
      <c r="BI20">
        <f t="shared" si="13"/>
        <v>2.3166850000000001</v>
      </c>
      <c r="BJ20">
        <f t="shared" si="14"/>
        <v>1.0815616487459452</v>
      </c>
      <c r="BK20" s="12">
        <f t="shared" si="42"/>
        <v>0.96849140924138133</v>
      </c>
      <c r="BL20">
        <f t="shared" si="43"/>
        <v>0.4011770627882677</v>
      </c>
    </row>
    <row r="21" spans="1:64" x14ac:dyDescent="0.3">
      <c r="A21" s="2">
        <v>44384</v>
      </c>
      <c r="B21" s="4">
        <v>1.402358</v>
      </c>
      <c r="C21" s="6">
        <f t="shared" si="15"/>
        <v>-1.0432725699131893</v>
      </c>
      <c r="E21" s="4">
        <v>33885.1</v>
      </c>
      <c r="F21" s="6">
        <f t="shared" si="16"/>
        <v>-1.0273122830975061</v>
      </c>
      <c r="H21" s="4">
        <v>0.22410379999999999</v>
      </c>
      <c r="I21" s="6">
        <f t="shared" si="17"/>
        <v>-4.4407643842711781</v>
      </c>
      <c r="K21" s="4">
        <v>3.82</v>
      </c>
      <c r="L21" s="6">
        <f t="shared" si="18"/>
        <v>-1.6228853422221214</v>
      </c>
      <c r="N21" s="4">
        <v>52.665999999999997</v>
      </c>
      <c r="O21" s="6">
        <f t="shared" si="19"/>
        <v>-3.9866082649704984</v>
      </c>
      <c r="Q21" s="4">
        <v>2318.11</v>
      </c>
      <c r="R21" s="6">
        <f t="shared" si="20"/>
        <v>-0.18360174795238599</v>
      </c>
      <c r="T21" s="4">
        <v>137.33000000000001</v>
      </c>
      <c r="U21" s="6">
        <f t="shared" si="21"/>
        <v>-1.2302948639261315</v>
      </c>
      <c r="W21" s="4">
        <v>4.5007080000000004</v>
      </c>
      <c r="X21" s="6">
        <f t="shared" si="22"/>
        <v>-0.63143591389246045</v>
      </c>
      <c r="Z21" s="4">
        <v>0.65237000000000001</v>
      </c>
      <c r="AA21" s="6">
        <f t="shared" si="23"/>
        <v>-1.9686302562479541</v>
      </c>
      <c r="AB21" s="30"/>
      <c r="AC21" s="2">
        <v>44384</v>
      </c>
      <c r="AD21">
        <f t="shared" si="24"/>
        <v>33885.1</v>
      </c>
      <c r="AE21">
        <f t="shared" si="25"/>
        <v>10628.273187134502</v>
      </c>
      <c r="AF21">
        <f t="shared" si="26"/>
        <v>13171.309513875827</v>
      </c>
      <c r="AG21">
        <f t="shared" si="27"/>
        <v>57684.68270101033</v>
      </c>
      <c r="AH21" s="12">
        <f t="shared" si="28"/>
        <v>-0.9455028030576953</v>
      </c>
      <c r="AI21">
        <f t="shared" si="29"/>
        <v>52.665999999999997</v>
      </c>
      <c r="AJ21">
        <f t="shared" si="30"/>
        <v>62.510487881648857</v>
      </c>
      <c r="AK21">
        <f t="shared" si="31"/>
        <v>69.196016763929805</v>
      </c>
      <c r="AL21">
        <f t="shared" si="32"/>
        <v>184.37250464557866</v>
      </c>
      <c r="AM21" s="12">
        <f t="shared" si="33"/>
        <v>-1.8028611576486731</v>
      </c>
      <c r="AN21">
        <f t="shared" si="34"/>
        <v>0.82682243791607024</v>
      </c>
      <c r="AO21">
        <f t="shared" si="35"/>
        <v>0.63851505339321024</v>
      </c>
      <c r="AP21">
        <f t="shared" si="36"/>
        <v>0.68458502572353064</v>
      </c>
      <c r="AQ21">
        <f t="shared" si="37"/>
        <v>2.1499225170328113</v>
      </c>
      <c r="AR21" s="12">
        <f t="shared" si="38"/>
        <v>-2.357000996219055</v>
      </c>
      <c r="AS21" s="30">
        <f t="shared" si="39"/>
        <v>1.4114981931613597</v>
      </c>
      <c r="AT21">
        <f t="shared" si="0"/>
        <v>0.93587074112403035</v>
      </c>
      <c r="AU21">
        <f t="shared" si="1"/>
        <v>1.0550437304578697E-4</v>
      </c>
      <c r="AV21">
        <f t="shared" si="2"/>
        <v>6.4023754502923885E-2</v>
      </c>
      <c r="AW21">
        <f t="shared" si="3"/>
        <v>36207.03</v>
      </c>
      <c r="AX21">
        <f t="shared" si="4"/>
        <v>31860.488158639357</v>
      </c>
      <c r="AY21" s="12">
        <f t="shared" si="40"/>
        <v>-1.0732592089536763</v>
      </c>
      <c r="AZ21">
        <f t="shared" si="5"/>
        <v>0.27078093270349846</v>
      </c>
      <c r="BA21">
        <f t="shared" si="6"/>
        <v>0.70607878874741681</v>
      </c>
      <c r="BB21">
        <f t="shared" si="7"/>
        <v>2.314027854908475E-2</v>
      </c>
      <c r="BC21">
        <f t="shared" si="8"/>
        <v>194.49670800000001</v>
      </c>
      <c r="BD21">
        <f t="shared" si="9"/>
        <v>111.33089629723331</v>
      </c>
      <c r="BE21" s="12">
        <f t="shared" si="41"/>
        <v>-1.2123577343176757</v>
      </c>
      <c r="BF21">
        <f t="shared" si="10"/>
        <v>0.61538460188242072</v>
      </c>
      <c r="BG21">
        <f t="shared" si="11"/>
        <v>9.8341527444017585E-2</v>
      </c>
      <c r="BH21">
        <f t="shared" si="12"/>
        <v>0.2862738706735618</v>
      </c>
      <c r="BI21">
        <f t="shared" si="13"/>
        <v>2.2788317999999999</v>
      </c>
      <c r="BJ21">
        <f t="shared" si="14"/>
        <v>1.0717847145359478</v>
      </c>
      <c r="BK21" s="12">
        <f t="shared" si="42"/>
        <v>-0.90807512999189854</v>
      </c>
      <c r="BL21">
        <f t="shared" si="43"/>
        <v>-0.16518407896177778</v>
      </c>
    </row>
    <row r="22" spans="1:64" x14ac:dyDescent="0.3">
      <c r="A22" s="2">
        <v>44385</v>
      </c>
      <c r="B22" s="4">
        <v>1.3287599999999999</v>
      </c>
      <c r="C22" s="6">
        <f t="shared" si="15"/>
        <v>-5.3908929001096624</v>
      </c>
      <c r="E22" s="4">
        <v>32882.199999999997</v>
      </c>
      <c r="F22" s="6">
        <f t="shared" si="16"/>
        <v>-3.0043911816775677</v>
      </c>
      <c r="H22" s="4">
        <v>0.2073546</v>
      </c>
      <c r="I22" s="6">
        <f t="shared" si="17"/>
        <v>-7.7678966220716541</v>
      </c>
      <c r="K22" s="4">
        <v>3.5992999999999999</v>
      </c>
      <c r="L22" s="6">
        <f t="shared" si="18"/>
        <v>-5.9511040507635871</v>
      </c>
      <c r="N22" s="4">
        <v>49.68</v>
      </c>
      <c r="O22" s="6">
        <f t="shared" si="19"/>
        <v>-5.8367648425669536</v>
      </c>
      <c r="Q22" s="4">
        <v>2114.87</v>
      </c>
      <c r="R22" s="6">
        <f t="shared" si="20"/>
        <v>-9.175885360584461</v>
      </c>
      <c r="T22" s="4">
        <v>132.16</v>
      </c>
      <c r="U22" s="6">
        <f t="shared" si="21"/>
        <v>-3.8373478769522746</v>
      </c>
      <c r="W22" s="4">
        <v>4.0793850000000003</v>
      </c>
      <c r="X22" s="6">
        <f t="shared" si="22"/>
        <v>-9.8288475973770133</v>
      </c>
      <c r="Z22" s="4">
        <v>0.62407000000000001</v>
      </c>
      <c r="AA22" s="6">
        <f t="shared" si="23"/>
        <v>-4.4349344065740945</v>
      </c>
      <c r="AB22" s="30"/>
      <c r="AC22" s="2">
        <v>44385</v>
      </c>
      <c r="AD22">
        <f t="shared" si="24"/>
        <v>32882.199999999997</v>
      </c>
      <c r="AE22">
        <f t="shared" si="25"/>
        <v>10014.226094883041</v>
      </c>
      <c r="AF22">
        <f t="shared" si="26"/>
        <v>12016.516624150954</v>
      </c>
      <c r="AG22">
        <f t="shared" si="27"/>
        <v>54912.942719033992</v>
      </c>
      <c r="AH22" s="12">
        <f t="shared" si="28"/>
        <v>-4.924260228552706</v>
      </c>
      <c r="AI22">
        <f t="shared" si="29"/>
        <v>49.68</v>
      </c>
      <c r="AJ22">
        <f t="shared" si="30"/>
        <v>60.157183997951734</v>
      </c>
      <c r="AK22">
        <f t="shared" si="31"/>
        <v>62.718397382483772</v>
      </c>
      <c r="AL22">
        <f t="shared" si="32"/>
        <v>172.55558138043551</v>
      </c>
      <c r="AM22" s="12">
        <f t="shared" si="33"/>
        <v>-6.6238797403116623</v>
      </c>
      <c r="AN22">
        <f t="shared" si="34"/>
        <v>0.78342946851328787</v>
      </c>
      <c r="AO22">
        <f t="shared" si="35"/>
        <v>0.59079334438027276</v>
      </c>
      <c r="AP22">
        <f t="shared" si="36"/>
        <v>0.65488752855478294</v>
      </c>
      <c r="AQ22">
        <f t="shared" si="37"/>
        <v>2.0291103414483436</v>
      </c>
      <c r="AR22" s="12">
        <f t="shared" si="38"/>
        <v>-5.7834361353230266</v>
      </c>
      <c r="AS22" s="30">
        <f t="shared" si="39"/>
        <v>0.85917590677032063</v>
      </c>
      <c r="AT22">
        <f t="shared" si="0"/>
        <v>0.93947346315460301</v>
      </c>
      <c r="AU22">
        <f t="shared" si="1"/>
        <v>1.0283517635475616E-4</v>
      </c>
      <c r="AV22">
        <f t="shared" si="2"/>
        <v>6.0423701669042075E-2</v>
      </c>
      <c r="AW22">
        <f t="shared" si="3"/>
        <v>35000.669300000001</v>
      </c>
      <c r="AX22">
        <f t="shared" si="4"/>
        <v>31019.742954225745</v>
      </c>
      <c r="AY22" s="12">
        <f t="shared" si="40"/>
        <v>-2.6742755094724142</v>
      </c>
      <c r="AZ22">
        <f t="shared" si="5"/>
        <v>0.26721258786435853</v>
      </c>
      <c r="BA22">
        <f t="shared" si="6"/>
        <v>0.71084572488231923</v>
      </c>
      <c r="BB22">
        <f t="shared" si="7"/>
        <v>2.1941687253322188E-2</v>
      </c>
      <c r="BC22">
        <f t="shared" si="8"/>
        <v>185.91938500000001</v>
      </c>
      <c r="BD22">
        <f t="shared" si="9"/>
        <v>107.31000095540453</v>
      </c>
      <c r="BE22" s="12">
        <f t="shared" si="41"/>
        <v>-3.6784963680946565</v>
      </c>
      <c r="BF22">
        <f t="shared" si="10"/>
        <v>0.61511409719336019</v>
      </c>
      <c r="BG22">
        <f t="shared" si="11"/>
        <v>9.5989296470310917E-2</v>
      </c>
      <c r="BH22">
        <f t="shared" si="12"/>
        <v>0.28889660633632885</v>
      </c>
      <c r="BI22">
        <f t="shared" si="13"/>
        <v>2.1601846</v>
      </c>
      <c r="BJ22">
        <f t="shared" si="14"/>
        <v>1.0175345350768448</v>
      </c>
      <c r="BK22" s="12">
        <f t="shared" si="42"/>
        <v>-5.1942637621693573</v>
      </c>
      <c r="BL22">
        <f t="shared" si="43"/>
        <v>2.519988252696943</v>
      </c>
    </row>
    <row r="23" spans="1:64" x14ac:dyDescent="0.3">
      <c r="A23" s="2">
        <v>44386</v>
      </c>
      <c r="B23" s="4">
        <v>1.3490519999999999</v>
      </c>
      <c r="C23" s="6">
        <f t="shared" si="15"/>
        <v>1.515594703872444</v>
      </c>
      <c r="E23" s="4">
        <v>33791</v>
      </c>
      <c r="F23" s="6">
        <f t="shared" si="16"/>
        <v>2.7263016917614804</v>
      </c>
      <c r="H23" s="4">
        <v>0.21980910000000001</v>
      </c>
      <c r="I23" s="6">
        <f t="shared" si="17"/>
        <v>5.8329071228244196</v>
      </c>
      <c r="K23" s="4">
        <v>4.2168999999999999</v>
      </c>
      <c r="L23" s="6">
        <f t="shared" si="18"/>
        <v>15.836087883197278</v>
      </c>
      <c r="N23" s="4">
        <v>50.676000000000002</v>
      </c>
      <c r="O23" s="6">
        <f t="shared" si="19"/>
        <v>1.984998811458355</v>
      </c>
      <c r="Q23" s="4">
        <v>2146.91</v>
      </c>
      <c r="R23" s="6">
        <f t="shared" si="20"/>
        <v>1.5036254173229924</v>
      </c>
      <c r="T23" s="4">
        <v>134.44999999999999</v>
      </c>
      <c r="U23" s="6">
        <f t="shared" si="21"/>
        <v>1.7179072942205653</v>
      </c>
      <c r="W23" s="4">
        <v>4.1657010000000003</v>
      </c>
      <c r="X23" s="6">
        <f t="shared" si="22"/>
        <v>2.0938327019400247</v>
      </c>
      <c r="Z23" s="4">
        <v>0.63846000000000003</v>
      </c>
      <c r="AA23" s="6">
        <f t="shared" si="23"/>
        <v>2.2796485116736114</v>
      </c>
      <c r="AB23" s="30"/>
      <c r="AC23" s="2">
        <v>44386</v>
      </c>
      <c r="AD23">
        <f t="shared" si="24"/>
        <v>33791</v>
      </c>
      <c r="AE23">
        <f t="shared" si="25"/>
        <v>11732.556335818714</v>
      </c>
      <c r="AF23">
        <f t="shared" si="26"/>
        <v>12198.565257229013</v>
      </c>
      <c r="AG23">
        <f t="shared" si="27"/>
        <v>57722.121593047726</v>
      </c>
      <c r="AH23" s="12">
        <f t="shared" si="28"/>
        <v>4.9891418333762196</v>
      </c>
      <c r="AI23">
        <f t="shared" si="29"/>
        <v>50.676000000000002</v>
      </c>
      <c r="AJ23">
        <f t="shared" si="30"/>
        <v>61.199556511233432</v>
      </c>
      <c r="AK23">
        <f t="shared" si="31"/>
        <v>64.04546045411503</v>
      </c>
      <c r="AL23">
        <f t="shared" si="32"/>
        <v>175.92101696534849</v>
      </c>
      <c r="AM23" s="12">
        <f t="shared" si="33"/>
        <v>1.9315731595953198</v>
      </c>
      <c r="AN23">
        <f t="shared" si="34"/>
        <v>0.79539351828530969</v>
      </c>
      <c r="AO23">
        <f t="shared" si="35"/>
        <v>0.62627862277575619</v>
      </c>
      <c r="AP23">
        <f t="shared" si="36"/>
        <v>0.66998812870525215</v>
      </c>
      <c r="AQ23">
        <f t="shared" si="37"/>
        <v>2.0916602697663182</v>
      </c>
      <c r="AR23" s="12">
        <f t="shared" si="38"/>
        <v>3.036069651846482</v>
      </c>
      <c r="AS23" s="30">
        <f t="shared" si="39"/>
        <v>1.9530721815297376</v>
      </c>
      <c r="AT23">
        <f t="shared" si="0"/>
        <v>0.94015026139145919</v>
      </c>
      <c r="AU23">
        <f t="shared" si="1"/>
        <v>1.1732472070260259E-4</v>
      </c>
      <c r="AV23">
        <f t="shared" si="2"/>
        <v>5.9732413887838107E-2</v>
      </c>
      <c r="AW23">
        <f t="shared" si="3"/>
        <v>35942.126900000003</v>
      </c>
      <c r="AX23">
        <f t="shared" si="4"/>
        <v>31896.858094125349</v>
      </c>
      <c r="AY23" s="12">
        <f t="shared" si="40"/>
        <v>2.7883641331952211</v>
      </c>
      <c r="AZ23">
        <f t="shared" si="5"/>
        <v>0.26771379691917929</v>
      </c>
      <c r="BA23">
        <f t="shared" si="6"/>
        <v>0.71027942212849571</v>
      </c>
      <c r="BB23">
        <f t="shared" si="7"/>
        <v>2.2006780952325007E-2</v>
      </c>
      <c r="BC23">
        <f t="shared" si="8"/>
        <v>189.29170099999999</v>
      </c>
      <c r="BD23">
        <f t="shared" si="9"/>
        <v>109.15540634727245</v>
      </c>
      <c r="BE23" s="12">
        <f t="shared" si="41"/>
        <v>1.7050762280907346</v>
      </c>
      <c r="BF23">
        <f t="shared" si="10"/>
        <v>0.6111716143156517</v>
      </c>
      <c r="BG23">
        <f t="shared" si="11"/>
        <v>9.9581841536331095E-2</v>
      </c>
      <c r="BH23">
        <f t="shared" si="12"/>
        <v>0.28924654414801731</v>
      </c>
      <c r="BI23">
        <f t="shared" si="13"/>
        <v>2.2073210999999997</v>
      </c>
      <c r="BJ23">
        <f t="shared" si="14"/>
        <v>1.0310636321769451</v>
      </c>
      <c r="BK23" s="12">
        <f t="shared" si="42"/>
        <v>1.3208343155514075</v>
      </c>
      <c r="BL23">
        <f t="shared" si="43"/>
        <v>1.4675298176438136</v>
      </c>
    </row>
    <row r="24" spans="1:64" x14ac:dyDescent="0.3">
      <c r="A24" s="2">
        <v>44387</v>
      </c>
      <c r="B24" s="4">
        <v>1.3350059999999999</v>
      </c>
      <c r="C24" s="6">
        <f t="shared" si="15"/>
        <v>-1.0466337330469098</v>
      </c>
      <c r="E24" s="4">
        <v>33522.199999999997</v>
      </c>
      <c r="F24" s="6">
        <f t="shared" si="16"/>
        <v>-0.79865889244897825</v>
      </c>
      <c r="H24" s="4">
        <v>0.213564</v>
      </c>
      <c r="I24" s="6">
        <f t="shared" si="17"/>
        <v>-2.8822888830548394</v>
      </c>
      <c r="K24" s="4">
        <v>3.9697</v>
      </c>
      <c r="L24" s="6">
        <f t="shared" si="18"/>
        <v>-6.0409735849662169</v>
      </c>
      <c r="N24" s="4">
        <v>49.325000000000003</v>
      </c>
      <c r="O24" s="6">
        <f t="shared" si="19"/>
        <v>-2.7021373831127802</v>
      </c>
      <c r="Q24" s="4">
        <v>2111.0300000000002</v>
      </c>
      <c r="R24" s="6">
        <f t="shared" si="20"/>
        <v>-1.6853619021854134</v>
      </c>
      <c r="T24" s="4">
        <v>133.91</v>
      </c>
      <c r="U24" s="6">
        <f t="shared" si="21"/>
        <v>-0.40244502073988497</v>
      </c>
      <c r="W24" s="4">
        <v>4.0489259999999998</v>
      </c>
      <c r="X24" s="6">
        <f t="shared" si="22"/>
        <v>-2.843290801419295</v>
      </c>
      <c r="Z24" s="4">
        <v>0.62414000000000003</v>
      </c>
      <c r="AA24" s="6">
        <f t="shared" si="23"/>
        <v>-2.2684324502619302</v>
      </c>
      <c r="AB24" s="30"/>
      <c r="AC24" s="2">
        <v>44387</v>
      </c>
      <c r="AD24">
        <f t="shared" si="24"/>
        <v>33522.199999999997</v>
      </c>
      <c r="AE24">
        <f t="shared" si="25"/>
        <v>11044.779076169591</v>
      </c>
      <c r="AF24">
        <f t="shared" si="26"/>
        <v>11994.698061385045</v>
      </c>
      <c r="AG24">
        <f t="shared" si="27"/>
        <v>56561.677137554638</v>
      </c>
      <c r="AH24" s="12">
        <f t="shared" si="28"/>
        <v>-2.0308816356483965</v>
      </c>
      <c r="AI24">
        <f t="shared" si="29"/>
        <v>49.325000000000003</v>
      </c>
      <c r="AJ24">
        <f t="shared" si="30"/>
        <v>60.953756879280547</v>
      </c>
      <c r="AK24">
        <f t="shared" si="31"/>
        <v>62.25010628814649</v>
      </c>
      <c r="AL24">
        <f t="shared" si="32"/>
        <v>172.52886316742703</v>
      </c>
      <c r="AM24" s="12">
        <f t="shared" si="33"/>
        <v>-1.9470581885405462</v>
      </c>
      <c r="AN24">
        <f t="shared" si="34"/>
        <v>0.78711207519947202</v>
      </c>
      <c r="AO24">
        <f t="shared" si="35"/>
        <v>0.60848512547697797</v>
      </c>
      <c r="AP24">
        <f t="shared" si="36"/>
        <v>0.65496098526156077</v>
      </c>
      <c r="AQ24">
        <f t="shared" si="37"/>
        <v>2.0505581859380109</v>
      </c>
      <c r="AR24" s="12">
        <f t="shared" si="38"/>
        <v>-1.9846096155330724</v>
      </c>
      <c r="AS24" s="30">
        <f t="shared" si="39"/>
        <v>-4.6272020115324164E-2</v>
      </c>
      <c r="AT24">
        <f t="shared" si="0"/>
        <v>0.94065191098614853</v>
      </c>
      <c r="AU24">
        <f t="shared" si="1"/>
        <v>1.1139202949214891E-4</v>
      </c>
      <c r="AV24">
        <f t="shared" si="2"/>
        <v>5.9236696984359308E-2</v>
      </c>
      <c r="AW24">
        <f t="shared" si="3"/>
        <v>35637.199699999997</v>
      </c>
      <c r="AX24">
        <f t="shared" si="4"/>
        <v>31657.772377087698</v>
      </c>
      <c r="AY24" s="12">
        <f t="shared" si="40"/>
        <v>-0.75238214150166194</v>
      </c>
      <c r="AZ24">
        <f t="shared" si="5"/>
        <v>0.26337017304944793</v>
      </c>
      <c r="BA24">
        <f t="shared" si="6"/>
        <v>0.71501064111609869</v>
      </c>
      <c r="BB24">
        <f t="shared" si="7"/>
        <v>2.1619185834453297E-2</v>
      </c>
      <c r="BC24">
        <f t="shared" si="8"/>
        <v>187.28392600000001</v>
      </c>
      <c r="BD24">
        <f t="shared" si="9"/>
        <v>108.82534322114475</v>
      </c>
      <c r="BE24" s="12">
        <f t="shared" si="41"/>
        <v>-0.30283718083627642</v>
      </c>
      <c r="BF24">
        <f t="shared" si="10"/>
        <v>0.61444279264144774</v>
      </c>
      <c r="BG24">
        <f t="shared" si="11"/>
        <v>9.829383580873656E-2</v>
      </c>
      <c r="BH24">
        <f t="shared" si="12"/>
        <v>0.28726337154981568</v>
      </c>
      <c r="BI24">
        <f t="shared" si="13"/>
        <v>2.1727099999999999</v>
      </c>
      <c r="BJ24">
        <f t="shared" si="14"/>
        <v>1.0205694003028476</v>
      </c>
      <c r="BK24" s="12">
        <f t="shared" si="42"/>
        <v>-1.0230214889922775</v>
      </c>
      <c r="BL24">
        <f t="shared" si="43"/>
        <v>0.27063934749061558</v>
      </c>
    </row>
    <row r="25" spans="1:64" x14ac:dyDescent="0.3">
      <c r="A25" s="2">
        <v>44388</v>
      </c>
      <c r="B25" s="4">
        <v>1.3483670000000001</v>
      </c>
      <c r="C25" s="6">
        <f t="shared" si="15"/>
        <v>0.99584444041384257</v>
      </c>
      <c r="D25" s="4">
        <f>(B18-B25)/B19</f>
        <v>8.0355425899995739E-2</v>
      </c>
      <c r="E25" s="4">
        <v>34246.9</v>
      </c>
      <c r="F25" s="6">
        <f t="shared" si="16"/>
        <v>2.138814374456568</v>
      </c>
      <c r="G25" s="4">
        <f>(E18-E25)/E19</f>
        <v>3.1399862304733829E-2</v>
      </c>
      <c r="H25" s="4">
        <v>0.2158969</v>
      </c>
      <c r="I25" s="6">
        <f t="shared" si="17"/>
        <v>1.086442536252328</v>
      </c>
      <c r="J25" s="4">
        <f>(H18-H25)/H19</f>
        <v>0.13327929962627652</v>
      </c>
      <c r="K25" s="4">
        <v>4.0716000000000001</v>
      </c>
      <c r="L25" s="6">
        <f t="shared" si="18"/>
        <v>2.5345517502889181</v>
      </c>
      <c r="M25" s="4">
        <f>(K18-K25)/K19</f>
        <v>-3.0337901454128304E-3</v>
      </c>
      <c r="N25" s="4">
        <v>50.1</v>
      </c>
      <c r="O25" s="6">
        <f t="shared" si="19"/>
        <v>1.5589956182139937</v>
      </c>
      <c r="P25" s="4">
        <f>(N18-N25)/N19</f>
        <v>0.1168101764891856</v>
      </c>
      <c r="Q25" s="4">
        <v>2140.08</v>
      </c>
      <c r="R25" s="6">
        <f t="shared" si="20"/>
        <v>1.3667231473114549</v>
      </c>
      <c r="S25" s="4">
        <f>(Q18-Q25)/Q19</f>
        <v>8.3533610079382412E-2</v>
      </c>
      <c r="T25" s="4">
        <v>134.19999999999999</v>
      </c>
      <c r="U25" s="6">
        <f t="shared" si="21"/>
        <v>0.21632920301065459</v>
      </c>
      <c r="V25" s="4">
        <f>(T18-T25)/T19</f>
        <v>7.7693144722524546E-2</v>
      </c>
      <c r="W25" s="4">
        <v>4.1616980000000003</v>
      </c>
      <c r="X25" s="6">
        <f t="shared" si="22"/>
        <v>2.7471503304671865</v>
      </c>
      <c r="Y25" s="4">
        <f>(W18-W25)/W19</f>
        <v>8.4405985364334343E-2</v>
      </c>
      <c r="Z25" s="4">
        <v>0.63499000000000005</v>
      </c>
      <c r="AA25" s="6">
        <f t="shared" si="23"/>
        <v>1.7234548558118346</v>
      </c>
      <c r="AB25" s="30">
        <f>(Z18-Z25)/Z19</f>
        <v>9.3354187751096288E-2</v>
      </c>
      <c r="AC25" s="2">
        <v>44388</v>
      </c>
      <c r="AD25">
        <f t="shared" si="24"/>
        <v>34246.9</v>
      </c>
      <c r="AE25">
        <f t="shared" si="25"/>
        <v>11328.292436842106</v>
      </c>
      <c r="AF25">
        <f t="shared" si="26"/>
        <v>12159.757761476107</v>
      </c>
      <c r="AG25">
        <f t="shared" si="27"/>
        <v>57734.950198318213</v>
      </c>
      <c r="AH25" s="12">
        <f t="shared" si="28"/>
        <v>2.0531039302627301</v>
      </c>
      <c r="AI25">
        <f t="shared" si="29"/>
        <v>50.1</v>
      </c>
      <c r="AJ25">
        <f t="shared" si="30"/>
        <v>61.085760385329316</v>
      </c>
      <c r="AK25">
        <f t="shared" si="31"/>
        <v>63.98391643590589</v>
      </c>
      <c r="AL25">
        <f t="shared" si="32"/>
        <v>175.16967682123521</v>
      </c>
      <c r="AM25" s="12">
        <f t="shared" si="33"/>
        <v>1.5190540834032955</v>
      </c>
      <c r="AN25">
        <f t="shared" si="34"/>
        <v>0.79498964611431455</v>
      </c>
      <c r="AO25">
        <f t="shared" si="35"/>
        <v>0.61513200860908468</v>
      </c>
      <c r="AP25">
        <f t="shared" si="36"/>
        <v>0.66634677481212312</v>
      </c>
      <c r="AQ25">
        <f t="shared" si="37"/>
        <v>2.0764684295355225</v>
      </c>
      <c r="AR25" s="12">
        <f t="shared" si="38"/>
        <v>1.2556538371358474</v>
      </c>
      <c r="AS25" s="30">
        <f t="shared" si="39"/>
        <v>0.79745009312688264</v>
      </c>
      <c r="AT25">
        <f t="shared" si="0"/>
        <v>0.94108025171770515</v>
      </c>
      <c r="AU25">
        <f t="shared" si="1"/>
        <v>1.1188464803803579E-4</v>
      </c>
      <c r="AV25">
        <f t="shared" si="2"/>
        <v>5.8807863634256712E-2</v>
      </c>
      <c r="AW25">
        <f t="shared" si="3"/>
        <v>36391.051600000006</v>
      </c>
      <c r="AX25">
        <f t="shared" si="4"/>
        <v>32354.935260907008</v>
      </c>
      <c r="AY25" s="12">
        <f t="shared" si="40"/>
        <v>2.1782876430122045</v>
      </c>
      <c r="AZ25">
        <f t="shared" si="5"/>
        <v>0.26583650965513428</v>
      </c>
      <c r="BA25">
        <f t="shared" si="6"/>
        <v>0.71208102985467103</v>
      </c>
      <c r="BB25">
        <f t="shared" si="7"/>
        <v>2.2082460490194675E-2</v>
      </c>
      <c r="BC25">
        <f t="shared" si="8"/>
        <v>188.46169799999998</v>
      </c>
      <c r="BD25">
        <f t="shared" si="9"/>
        <v>108.97158387187619</v>
      </c>
      <c r="BE25" s="12">
        <f t="shared" si="41"/>
        <v>0.13429085034477989</v>
      </c>
      <c r="BF25">
        <f t="shared" si="10"/>
        <v>0.61310201609736836</v>
      </c>
      <c r="BG25">
        <f t="shared" si="11"/>
        <v>9.8168246967755751E-2</v>
      </c>
      <c r="BH25">
        <f t="shared" si="12"/>
        <v>0.28872973693487597</v>
      </c>
      <c r="BI25">
        <f t="shared" si="13"/>
        <v>2.1992539</v>
      </c>
      <c r="BJ25">
        <f t="shared" si="14"/>
        <v>1.0312212419942102</v>
      </c>
      <c r="BK25" s="12">
        <f t="shared" si="42"/>
        <v>1.0383064595165694</v>
      </c>
      <c r="BL25">
        <f t="shared" si="43"/>
        <v>1.139981183495635</v>
      </c>
    </row>
    <row r="26" spans="1:64" x14ac:dyDescent="0.3">
      <c r="A26" s="2">
        <v>44389</v>
      </c>
      <c r="B26" s="4">
        <v>1.313186</v>
      </c>
      <c r="C26" s="6">
        <f t="shared" si="15"/>
        <v>-2.6437985020612413</v>
      </c>
      <c r="E26" s="4">
        <v>33107.300000000003</v>
      </c>
      <c r="F26" s="6">
        <f t="shared" si="16"/>
        <v>-3.3842247789512494</v>
      </c>
      <c r="H26" s="4">
        <v>0.20792440000000001</v>
      </c>
      <c r="I26" s="6">
        <f t="shared" si="17"/>
        <v>-3.7626426823670034</v>
      </c>
      <c r="K26" s="4">
        <v>4.1936</v>
      </c>
      <c r="L26" s="6">
        <f t="shared" si="18"/>
        <v>2.9523510990957158</v>
      </c>
      <c r="N26" s="4">
        <v>48.399000000000001</v>
      </c>
      <c r="O26" s="6">
        <f t="shared" si="19"/>
        <v>-3.4541855738702507</v>
      </c>
      <c r="Q26" s="4">
        <v>2033.39</v>
      </c>
      <c r="R26" s="6">
        <f t="shared" si="20"/>
        <v>-5.1138860537310959</v>
      </c>
      <c r="T26" s="4">
        <v>133.61000000000001</v>
      </c>
      <c r="U26" s="6">
        <f t="shared" si="21"/>
        <v>-0.44061159367786062</v>
      </c>
      <c r="W26" s="4">
        <v>4.0837149999999998</v>
      </c>
      <c r="X26" s="6">
        <f t="shared" si="22"/>
        <v>-1.8916050727735354</v>
      </c>
      <c r="Z26" s="4">
        <v>0.62936000000000003</v>
      </c>
      <c r="AA26" s="6">
        <f t="shared" si="23"/>
        <v>-0.89058207162069702</v>
      </c>
      <c r="AB26" s="30"/>
      <c r="AC26" s="2">
        <v>44389</v>
      </c>
      <c r="AD26">
        <f t="shared" si="24"/>
        <v>33107.300000000003</v>
      </c>
      <c r="AE26">
        <f t="shared" si="25"/>
        <v>11667.72943391813</v>
      </c>
      <c r="AF26">
        <f t="shared" si="26"/>
        <v>11553.553995461805</v>
      </c>
      <c r="AG26">
        <f t="shared" si="27"/>
        <v>56328.583429379942</v>
      </c>
      <c r="AH26" s="12">
        <f t="shared" si="28"/>
        <v>-2.4660607934254761</v>
      </c>
      <c r="AI26">
        <f t="shared" si="29"/>
        <v>48.399000000000001</v>
      </c>
      <c r="AJ26">
        <f t="shared" si="30"/>
        <v>60.817201528195611</v>
      </c>
      <c r="AK26">
        <f t="shared" si="31"/>
        <v>62.784968853591828</v>
      </c>
      <c r="AL26">
        <f t="shared" si="32"/>
        <v>172.00117038178743</v>
      </c>
      <c r="AM26" s="12">
        <f t="shared" si="33"/>
        <v>-1.8253804682708124</v>
      </c>
      <c r="AN26">
        <f t="shared" si="34"/>
        <v>0.77424712516864636</v>
      </c>
      <c r="AO26">
        <f t="shared" si="35"/>
        <v>0.59241681474277197</v>
      </c>
      <c r="AP26">
        <f t="shared" si="36"/>
        <v>0.66043875682413544</v>
      </c>
      <c r="AQ26">
        <f t="shared" si="37"/>
        <v>2.0271026967355539</v>
      </c>
      <c r="AR26" s="12">
        <f t="shared" si="38"/>
        <v>-2.4061049697173771</v>
      </c>
      <c r="AS26" s="30">
        <f t="shared" si="39"/>
        <v>-5.9955823708099043E-2</v>
      </c>
      <c r="AT26">
        <f t="shared" si="0"/>
        <v>0.9420233219950116</v>
      </c>
      <c r="AU26">
        <f t="shared" si="1"/>
        <v>1.1932320071761455E-4</v>
      </c>
      <c r="AV26">
        <f t="shared" si="2"/>
        <v>5.7857354804270858E-2</v>
      </c>
      <c r="AW26">
        <f t="shared" si="3"/>
        <v>35144.883600000001</v>
      </c>
      <c r="AX26">
        <f t="shared" si="4"/>
        <v>31305.495795364681</v>
      </c>
      <c r="AY26" s="12">
        <f t="shared" si="40"/>
        <v>-3.2972900958652955</v>
      </c>
      <c r="AZ26">
        <f t="shared" si="5"/>
        <v>0.26008003591113166</v>
      </c>
      <c r="BA26">
        <f t="shared" si="6"/>
        <v>0.71797544573413308</v>
      </c>
      <c r="BB26">
        <f t="shared" si="7"/>
        <v>2.1944518354735161E-2</v>
      </c>
      <c r="BC26">
        <f t="shared" si="8"/>
        <v>186.09271500000003</v>
      </c>
      <c r="BD26">
        <f t="shared" si="9"/>
        <v>108.6059281213734</v>
      </c>
      <c r="BE26" s="12">
        <f t="shared" si="41"/>
        <v>-0.33611570552380665</v>
      </c>
      <c r="BF26">
        <f t="shared" si="10"/>
        <v>0.61065058137977624</v>
      </c>
      <c r="BG26">
        <f t="shared" si="11"/>
        <v>9.6687868849531705E-2</v>
      </c>
      <c r="BH26">
        <f t="shared" si="12"/>
        <v>0.29266154977069203</v>
      </c>
      <c r="BI26">
        <f t="shared" si="13"/>
        <v>2.1504704000000001</v>
      </c>
      <c r="BJ26">
        <f t="shared" si="14"/>
        <v>1.0061910344412832</v>
      </c>
      <c r="BK26" s="12">
        <f t="shared" si="42"/>
        <v>-2.4571823006228861</v>
      </c>
      <c r="BL26">
        <f t="shared" si="43"/>
        <v>-0.84010779524240942</v>
      </c>
    </row>
    <row r="27" spans="1:64" x14ac:dyDescent="0.3">
      <c r="A27" s="2">
        <v>44390</v>
      </c>
      <c r="B27" s="4">
        <v>1.2655259999999999</v>
      </c>
      <c r="C27" s="6">
        <f t="shared" si="15"/>
        <v>-3.6968399576634536</v>
      </c>
      <c r="E27" s="4">
        <v>32722.9</v>
      </c>
      <c r="F27" s="6">
        <f t="shared" si="16"/>
        <v>-1.1678663259539193</v>
      </c>
      <c r="H27" s="4">
        <v>0.19985939999999999</v>
      </c>
      <c r="I27" s="6">
        <f t="shared" si="17"/>
        <v>-3.9560432767036335</v>
      </c>
      <c r="K27" s="4">
        <v>3.8853</v>
      </c>
      <c r="L27" s="6">
        <f t="shared" si="18"/>
        <v>-7.6359352671490663</v>
      </c>
      <c r="N27" s="4">
        <v>46.021000000000001</v>
      </c>
      <c r="O27" s="6">
        <f t="shared" si="19"/>
        <v>-5.0381338298236269</v>
      </c>
      <c r="Q27" s="4">
        <v>1939.07</v>
      </c>
      <c r="R27" s="6">
        <f t="shared" si="20"/>
        <v>-4.7495874283366852</v>
      </c>
      <c r="T27" s="4">
        <v>131.53</v>
      </c>
      <c r="U27" s="6">
        <f t="shared" si="21"/>
        <v>-1.5690146120115458</v>
      </c>
      <c r="W27" s="4">
        <v>3.9020549999999998</v>
      </c>
      <c r="X27" s="6">
        <f t="shared" si="22"/>
        <v>-4.5503775905083907</v>
      </c>
      <c r="Z27" s="4">
        <v>0.61799000000000004</v>
      </c>
      <c r="AA27" s="6">
        <f t="shared" si="23"/>
        <v>-1.8231153923987304</v>
      </c>
      <c r="AB27" s="30"/>
      <c r="AC27" s="2">
        <v>44390</v>
      </c>
      <c r="AD27">
        <f t="shared" si="24"/>
        <v>32722.9</v>
      </c>
      <c r="AE27">
        <f t="shared" si="25"/>
        <v>10809.955448684212</v>
      </c>
      <c r="AF27">
        <f t="shared" si="26"/>
        <v>11017.635547524145</v>
      </c>
      <c r="AG27">
        <f t="shared" si="27"/>
        <v>54550.490996208355</v>
      </c>
      <c r="AH27" s="12">
        <f t="shared" si="28"/>
        <v>-3.2075391792703618</v>
      </c>
      <c r="AI27">
        <f t="shared" si="29"/>
        <v>46.021000000000001</v>
      </c>
      <c r="AJ27">
        <f t="shared" si="30"/>
        <v>59.870417760673362</v>
      </c>
      <c r="AK27">
        <f t="shared" si="31"/>
        <v>59.992041961792694</v>
      </c>
      <c r="AL27">
        <f t="shared" si="32"/>
        <v>165.88345972246606</v>
      </c>
      <c r="AM27" s="12">
        <f t="shared" si="33"/>
        <v>-3.6215789396104827</v>
      </c>
      <c r="AN27">
        <f t="shared" si="34"/>
        <v>0.7461470555779427</v>
      </c>
      <c r="AO27">
        <f t="shared" si="35"/>
        <v>0.5694380704929366</v>
      </c>
      <c r="AP27">
        <f t="shared" si="36"/>
        <v>0.64850728888036657</v>
      </c>
      <c r="AQ27">
        <f t="shared" si="37"/>
        <v>1.9640924149512458</v>
      </c>
      <c r="AR27" s="12">
        <f t="shared" si="38"/>
        <v>-3.1577267303788554</v>
      </c>
      <c r="AS27" s="30">
        <f t="shared" si="39"/>
        <v>-4.9812448891506378E-2</v>
      </c>
      <c r="AT27">
        <f t="shared" si="0"/>
        <v>0.94395190070501445</v>
      </c>
      <c r="AU27">
        <f t="shared" si="1"/>
        <v>1.1207858471618323E-4</v>
      </c>
      <c r="AV27">
        <f t="shared" si="2"/>
        <v>5.5936020710269325E-2</v>
      </c>
      <c r="AW27">
        <f t="shared" si="3"/>
        <v>34665.855300000003</v>
      </c>
      <c r="AX27">
        <f t="shared" si="4"/>
        <v>30997.307946717705</v>
      </c>
      <c r="AY27" s="12">
        <f t="shared" si="40"/>
        <v>-0.98933063635571439</v>
      </c>
      <c r="AZ27">
        <f t="shared" si="5"/>
        <v>0.25362482874702774</v>
      </c>
      <c r="BA27">
        <f t="shared" si="6"/>
        <v>0.72487068349441686</v>
      </c>
      <c r="BB27">
        <f t="shared" si="7"/>
        <v>2.1504487758555513E-2</v>
      </c>
      <c r="BC27">
        <f t="shared" si="8"/>
        <v>181.45305499999998</v>
      </c>
      <c r="BD27">
        <f t="shared" si="9"/>
        <v>107.09822093776832</v>
      </c>
      <c r="BE27" s="12">
        <f t="shared" si="41"/>
        <v>-1.3979626672594401</v>
      </c>
      <c r="BF27">
        <f t="shared" si="10"/>
        <v>0.60744021456718744</v>
      </c>
      <c r="BG27">
        <f t="shared" si="11"/>
        <v>9.5930574969830207E-2</v>
      </c>
      <c r="BH27">
        <f t="shared" si="12"/>
        <v>0.29662921046298235</v>
      </c>
      <c r="BI27">
        <f t="shared" si="13"/>
        <v>2.0833754</v>
      </c>
      <c r="BJ27">
        <f t="shared" si="14"/>
        <v>0.97121789790949808</v>
      </c>
      <c r="BK27" s="12">
        <f t="shared" si="42"/>
        <v>-3.5376378912572624</v>
      </c>
      <c r="BL27">
        <f t="shared" si="43"/>
        <v>2.5483072549015482</v>
      </c>
    </row>
    <row r="28" spans="1:64" x14ac:dyDescent="0.3">
      <c r="A28" s="2">
        <v>44391</v>
      </c>
      <c r="B28" s="4">
        <v>1.262786</v>
      </c>
      <c r="C28" s="6">
        <f t="shared" si="15"/>
        <v>-0.21674548652841014</v>
      </c>
      <c r="E28" s="4">
        <v>32815.199999999997</v>
      </c>
      <c r="F28" s="6">
        <f t="shared" si="16"/>
        <v>0.2816684066930123</v>
      </c>
      <c r="H28" s="4">
        <v>0.19755010000000001</v>
      </c>
      <c r="I28" s="6">
        <f t="shared" si="17"/>
        <v>-1.1621896269432526</v>
      </c>
      <c r="K28" s="4">
        <v>3.7978000000000001</v>
      </c>
      <c r="L28" s="6">
        <f t="shared" si="18"/>
        <v>-2.2778249206334715</v>
      </c>
      <c r="N28" s="4">
        <v>45.62</v>
      </c>
      <c r="O28" s="6">
        <f t="shared" si="19"/>
        <v>-0.87515971976384244</v>
      </c>
      <c r="Q28" s="4">
        <v>1993.71</v>
      </c>
      <c r="R28" s="6">
        <f t="shared" si="20"/>
        <v>2.7788747961915585</v>
      </c>
      <c r="T28" s="4">
        <v>130.97</v>
      </c>
      <c r="U28" s="6">
        <f t="shared" si="21"/>
        <v>-0.42666731393756852</v>
      </c>
      <c r="W28" s="4">
        <v>3.8858999999999999</v>
      </c>
      <c r="X28" s="6">
        <f t="shared" si="22"/>
        <v>-0.41487202151235153</v>
      </c>
      <c r="Z28" s="4">
        <v>0.62</v>
      </c>
      <c r="AA28" s="6">
        <f t="shared" si="23"/>
        <v>0.32472019421373405</v>
      </c>
      <c r="AB28" s="30"/>
      <c r="AC28" s="2">
        <v>44391</v>
      </c>
      <c r="AD28">
        <f t="shared" si="24"/>
        <v>32815.199999999997</v>
      </c>
      <c r="AE28">
        <f t="shared" si="25"/>
        <v>10566.506782748538</v>
      </c>
      <c r="AF28">
        <f t="shared" si="26"/>
        <v>11328.095513547405</v>
      </c>
      <c r="AG28">
        <f t="shared" si="27"/>
        <v>54709.802296295944</v>
      </c>
      <c r="AH28" s="12">
        <f t="shared" si="28"/>
        <v>0.29161813168702572</v>
      </c>
      <c r="AI28">
        <f t="shared" si="29"/>
        <v>45.62</v>
      </c>
      <c r="AJ28">
        <f t="shared" si="30"/>
        <v>59.615514438648148</v>
      </c>
      <c r="AK28">
        <f t="shared" si="31"/>
        <v>59.743667339217474</v>
      </c>
      <c r="AL28">
        <f t="shared" si="32"/>
        <v>164.97918177786562</v>
      </c>
      <c r="AM28" s="12">
        <f t="shared" si="33"/>
        <v>-0.54661970423669737</v>
      </c>
      <c r="AN28">
        <f t="shared" si="34"/>
        <v>0.74453156689396194</v>
      </c>
      <c r="AO28">
        <f t="shared" si="35"/>
        <v>0.56285842832354493</v>
      </c>
      <c r="AP28">
        <f t="shared" si="36"/>
        <v>0.65061654574641536</v>
      </c>
      <c r="AQ28">
        <f t="shared" si="37"/>
        <v>1.9580065409639222</v>
      </c>
      <c r="AR28" s="12">
        <f t="shared" si="38"/>
        <v>-0.31033785430345684</v>
      </c>
      <c r="AS28" s="30">
        <f t="shared" si="39"/>
        <v>0.60195598599048261</v>
      </c>
      <c r="AT28">
        <f t="shared" si="0"/>
        <v>0.94262130336210159</v>
      </c>
      <c r="AU28">
        <f t="shared" si="1"/>
        <v>1.0909234701932609E-4</v>
      </c>
      <c r="AV28">
        <f t="shared" si="2"/>
        <v>5.72696042908791E-2</v>
      </c>
      <c r="AW28">
        <f t="shared" si="3"/>
        <v>34812.707799999996</v>
      </c>
      <c r="AX28">
        <f t="shared" si="4"/>
        <v>31046.485991169717</v>
      </c>
      <c r="AY28" s="12">
        <f t="shared" si="40"/>
        <v>0.15852691020237369</v>
      </c>
      <c r="AZ28">
        <f t="shared" si="5"/>
        <v>0.2527761324365192</v>
      </c>
      <c r="BA28">
        <f t="shared" si="6"/>
        <v>0.72569246087704786</v>
      </c>
      <c r="BB28">
        <f t="shared" si="7"/>
        <v>2.1531406686432924E-2</v>
      </c>
      <c r="BC28">
        <f t="shared" si="8"/>
        <v>180.4759</v>
      </c>
      <c r="BD28">
        <f t="shared" si="9"/>
        <v>106.65925765606379</v>
      </c>
      <c r="BE28" s="12">
        <f t="shared" si="41"/>
        <v>-0.41071208515764512</v>
      </c>
      <c r="BF28">
        <f t="shared" si="10"/>
        <v>0.60701056910948192</v>
      </c>
      <c r="BG28">
        <f t="shared" si="11"/>
        <v>9.4960665250196849E-2</v>
      </c>
      <c r="BH28">
        <f t="shared" si="12"/>
        <v>0.29802876564032132</v>
      </c>
      <c r="BI28">
        <f t="shared" si="13"/>
        <v>2.0803360999999998</v>
      </c>
      <c r="BJ28">
        <f t="shared" si="14"/>
        <v>0.9700617721367284</v>
      </c>
      <c r="BK28" s="12">
        <f t="shared" si="42"/>
        <v>-0.11910967052225045</v>
      </c>
      <c r="BL28">
        <f t="shared" si="43"/>
        <v>0.27763658072462416</v>
      </c>
    </row>
    <row r="29" spans="1:64" x14ac:dyDescent="0.3">
      <c r="A29" s="2">
        <v>44392</v>
      </c>
      <c r="B29" s="4">
        <v>1.225487</v>
      </c>
      <c r="C29" s="6">
        <f t="shared" si="15"/>
        <v>-2.998207515111377</v>
      </c>
      <c r="E29" s="4">
        <v>31832.6</v>
      </c>
      <c r="F29" s="6">
        <f t="shared" si="16"/>
        <v>-3.0400900776831938</v>
      </c>
      <c r="H29" s="4">
        <v>0.18526000000000001</v>
      </c>
      <c r="I29" s="6">
        <f t="shared" si="17"/>
        <v>-6.4231979232351915</v>
      </c>
      <c r="K29" s="4">
        <v>3.6718999999999999</v>
      </c>
      <c r="L29" s="6">
        <f t="shared" si="18"/>
        <v>-3.371271243723184</v>
      </c>
      <c r="N29" s="4">
        <v>43.100999999999999</v>
      </c>
      <c r="O29" s="6">
        <f t="shared" si="19"/>
        <v>-5.680001815955019</v>
      </c>
      <c r="Q29" s="4">
        <v>1917.46</v>
      </c>
      <c r="R29" s="6">
        <f t="shared" si="20"/>
        <v>-3.8995831107580057</v>
      </c>
      <c r="T29" s="4">
        <v>125.82</v>
      </c>
      <c r="U29" s="6">
        <f t="shared" si="21"/>
        <v>-4.0115975199428062</v>
      </c>
      <c r="W29" s="4">
        <v>3.7511519999999998</v>
      </c>
      <c r="X29" s="6">
        <f t="shared" si="22"/>
        <v>-3.5291624416122063</v>
      </c>
      <c r="Z29" s="4">
        <v>0.59772999999999998</v>
      </c>
      <c r="AA29" s="6">
        <f t="shared" si="23"/>
        <v>-3.6580331064309148</v>
      </c>
      <c r="AB29" s="30"/>
      <c r="AC29" s="2">
        <v>44392</v>
      </c>
      <c r="AD29">
        <f t="shared" si="24"/>
        <v>31832.6</v>
      </c>
      <c r="AE29">
        <f t="shared" si="25"/>
        <v>10216.218930847954</v>
      </c>
      <c r="AF29">
        <f t="shared" si="26"/>
        <v>10894.849312792034</v>
      </c>
      <c r="AG29">
        <f t="shared" si="27"/>
        <v>52943.668243639986</v>
      </c>
      <c r="AH29" s="12">
        <f t="shared" si="28"/>
        <v>-3.2814409417728116</v>
      </c>
      <c r="AI29">
        <f t="shared" si="29"/>
        <v>43.100999999999999</v>
      </c>
      <c r="AJ29">
        <f t="shared" si="30"/>
        <v>57.271314245023362</v>
      </c>
      <c r="AK29">
        <f t="shared" si="31"/>
        <v>57.671987757492552</v>
      </c>
      <c r="AL29">
        <f t="shared" si="32"/>
        <v>158.04430200251591</v>
      </c>
      <c r="AM29" s="12">
        <f t="shared" si="33"/>
        <v>-4.2943908751761066</v>
      </c>
      <c r="AN29">
        <f t="shared" si="34"/>
        <v>0.72254028498746481</v>
      </c>
      <c r="AO29">
        <f t="shared" si="35"/>
        <v>0.5278415573123979</v>
      </c>
      <c r="AP29">
        <f t="shared" si="36"/>
        <v>0.62724681917581426</v>
      </c>
      <c r="AQ29">
        <f t="shared" si="37"/>
        <v>1.877628661475677</v>
      </c>
      <c r="AR29" s="12">
        <f t="shared" si="38"/>
        <v>-4.1917254346913051</v>
      </c>
      <c r="AS29" s="30">
        <f t="shared" si="39"/>
        <v>0.91028449291849345</v>
      </c>
      <c r="AT29">
        <f t="shared" si="0"/>
        <v>0.94308386682421919</v>
      </c>
      <c r="AU29">
        <f t="shared" si="1"/>
        <v>1.0878500815490569E-4</v>
      </c>
      <c r="AV29">
        <f t="shared" si="2"/>
        <v>5.6807348167625879E-2</v>
      </c>
      <c r="AW29">
        <f t="shared" si="3"/>
        <v>33753.731899999999</v>
      </c>
      <c r="AX29">
        <f t="shared" si="4"/>
        <v>30129.737716333806</v>
      </c>
      <c r="AY29" s="12">
        <f t="shared" si="40"/>
        <v>-2.9972981350456638</v>
      </c>
      <c r="AZ29">
        <f t="shared" si="5"/>
        <v>0.24961176136844582</v>
      </c>
      <c r="BA29">
        <f t="shared" si="6"/>
        <v>0.72866411023822764</v>
      </c>
      <c r="BB29">
        <f t="shared" si="7"/>
        <v>2.1724128393326565E-2</v>
      </c>
      <c r="BC29">
        <f t="shared" si="8"/>
        <v>172.67215199999998</v>
      </c>
      <c r="BD29">
        <f t="shared" si="9"/>
        <v>102.52052538458607</v>
      </c>
      <c r="BE29" s="12">
        <f t="shared" si="41"/>
        <v>-3.9576219052763815</v>
      </c>
      <c r="BF29">
        <f t="shared" si="10"/>
        <v>0.6101573480801622</v>
      </c>
      <c r="BG29">
        <f t="shared" si="11"/>
        <v>9.2239044808578835E-2</v>
      </c>
      <c r="BH29">
        <f t="shared" si="12"/>
        <v>0.29760360711125888</v>
      </c>
      <c r="BI29">
        <f t="shared" si="13"/>
        <v>2.0084770000000001</v>
      </c>
      <c r="BJ29">
        <f t="shared" si="14"/>
        <v>0.94271470754656383</v>
      </c>
      <c r="BK29" s="12">
        <f t="shared" si="42"/>
        <v>-2.8596052291284</v>
      </c>
      <c r="BL29">
        <f t="shared" si="43"/>
        <v>-0.1376929059172638</v>
      </c>
    </row>
    <row r="30" spans="1:64" x14ac:dyDescent="0.3">
      <c r="A30" s="2">
        <v>44393</v>
      </c>
      <c r="B30" s="4">
        <v>1.172784</v>
      </c>
      <c r="C30" s="6">
        <f t="shared" si="15"/>
        <v>-4.3957906522241998</v>
      </c>
      <c r="E30" s="4">
        <v>31405.9</v>
      </c>
      <c r="F30" s="6">
        <f t="shared" si="16"/>
        <v>-1.3495148551267742</v>
      </c>
      <c r="H30" s="4">
        <v>0.1721154</v>
      </c>
      <c r="I30" s="6">
        <f t="shared" si="17"/>
        <v>-7.3595061752936894</v>
      </c>
      <c r="K30" s="4">
        <v>3.657</v>
      </c>
      <c r="L30" s="6">
        <f t="shared" si="18"/>
        <v>-0.40661001047034623</v>
      </c>
      <c r="N30" s="4">
        <v>41.442999999999998</v>
      </c>
      <c r="O30" s="6">
        <f t="shared" si="19"/>
        <v>-3.9227209543376573</v>
      </c>
      <c r="Q30" s="4">
        <v>1875.39</v>
      </c>
      <c r="R30" s="6">
        <f t="shared" si="20"/>
        <v>-2.2184755752880907</v>
      </c>
      <c r="T30" s="4">
        <v>120.66</v>
      </c>
      <c r="U30" s="6">
        <f t="shared" si="21"/>
        <v>-4.1875641129267827</v>
      </c>
      <c r="W30" s="4">
        <v>3.6027040000000001</v>
      </c>
      <c r="X30" s="6">
        <f t="shared" si="22"/>
        <v>-4.0378318175664596</v>
      </c>
      <c r="Z30" s="4">
        <v>0.59062000000000003</v>
      </c>
      <c r="AA30" s="6">
        <f t="shared" si="23"/>
        <v>-1.1966314371119922</v>
      </c>
      <c r="AB30" s="30"/>
      <c r="AC30" s="2">
        <v>44393</v>
      </c>
      <c r="AD30">
        <f t="shared" si="24"/>
        <v>31405.9</v>
      </c>
      <c r="AE30">
        <f t="shared" si="25"/>
        <v>10174.763100877193</v>
      </c>
      <c r="AF30">
        <f t="shared" si="26"/>
        <v>10655.811048322808</v>
      </c>
      <c r="AG30">
        <f t="shared" si="27"/>
        <v>52236.474149200003</v>
      </c>
      <c r="AH30" s="12">
        <f t="shared" si="28"/>
        <v>-1.3447495609865012</v>
      </c>
      <c r="AI30">
        <f t="shared" si="29"/>
        <v>41.442999999999998</v>
      </c>
      <c r="AJ30">
        <f t="shared" si="30"/>
        <v>54.922562206362414</v>
      </c>
      <c r="AK30">
        <f t="shared" si="31"/>
        <v>55.389677886118569</v>
      </c>
      <c r="AL30">
        <f t="shared" si="32"/>
        <v>151.75524009248099</v>
      </c>
      <c r="AM30" s="12">
        <f t="shared" si="33"/>
        <v>-4.0606425714732479</v>
      </c>
      <c r="AN30">
        <f t="shared" si="34"/>
        <v>0.69146689078606216</v>
      </c>
      <c r="AO30">
        <f t="shared" si="35"/>
        <v>0.49039005059616902</v>
      </c>
      <c r="AP30">
        <f t="shared" si="36"/>
        <v>0.61978571653023851</v>
      </c>
      <c r="AQ30">
        <f t="shared" si="37"/>
        <v>1.8016426579124696</v>
      </c>
      <c r="AR30" s="12">
        <f t="shared" si="38"/>
        <v>-4.1310793914874955</v>
      </c>
      <c r="AS30" s="30">
        <f t="shared" si="39"/>
        <v>2.7863298305009945</v>
      </c>
      <c r="AT30">
        <f t="shared" si="0"/>
        <v>0.94354664287132561</v>
      </c>
      <c r="AU30">
        <f t="shared" si="1"/>
        <v>1.0986948544637911E-4</v>
      </c>
      <c r="AV30">
        <f t="shared" si="2"/>
        <v>5.6343487643228038E-2</v>
      </c>
      <c r="AW30">
        <f t="shared" si="3"/>
        <v>33284.947</v>
      </c>
      <c r="AX30">
        <f t="shared" si="4"/>
        <v>29738.597926436509</v>
      </c>
      <c r="AY30" s="12">
        <f t="shared" si="40"/>
        <v>-1.3066852486715443</v>
      </c>
      <c r="AZ30">
        <f t="shared" si="5"/>
        <v>0.25010002069693388</v>
      </c>
      <c r="BA30">
        <f t="shared" si="6"/>
        <v>0.72815839821663586</v>
      </c>
      <c r="BB30">
        <f t="shared" si="7"/>
        <v>2.1741581086430196E-2</v>
      </c>
      <c r="BC30">
        <f t="shared" si="8"/>
        <v>165.705704</v>
      </c>
      <c r="BD30">
        <f t="shared" si="9"/>
        <v>98.30281596770871</v>
      </c>
      <c r="BE30" s="12">
        <f t="shared" si="41"/>
        <v>-4.2010352772777466</v>
      </c>
      <c r="BF30">
        <f t="shared" si="10"/>
        <v>0.60592727719494832</v>
      </c>
      <c r="BG30">
        <f t="shared" si="11"/>
        <v>8.8924657639701254E-2</v>
      </c>
      <c r="BH30">
        <f t="shared" si="12"/>
        <v>0.30514806516535048</v>
      </c>
      <c r="BI30">
        <f t="shared" si="13"/>
        <v>1.9355194</v>
      </c>
      <c r="BJ30">
        <f t="shared" si="14"/>
        <v>0.90615366912527984</v>
      </c>
      <c r="BK30" s="12">
        <f t="shared" si="42"/>
        <v>-3.9554795412249306</v>
      </c>
      <c r="BL30">
        <f t="shared" si="43"/>
        <v>2.6487942925533865</v>
      </c>
    </row>
    <row r="31" spans="1:64" x14ac:dyDescent="0.3">
      <c r="A31" s="2">
        <v>44394</v>
      </c>
      <c r="B31" s="4">
        <v>1.1724460000000001</v>
      </c>
      <c r="C31" s="6">
        <f t="shared" si="15"/>
        <v>-2.8824465177416801E-2</v>
      </c>
      <c r="E31" s="4">
        <v>31510</v>
      </c>
      <c r="F31" s="6">
        <f t="shared" si="16"/>
        <v>0.33091824164386008</v>
      </c>
      <c r="H31" s="4">
        <v>0.18700629999999999</v>
      </c>
      <c r="I31" s="6">
        <f t="shared" si="17"/>
        <v>8.2977124053724225</v>
      </c>
      <c r="K31" s="4">
        <v>3.6562000000000001</v>
      </c>
      <c r="L31" s="6">
        <f t="shared" si="18"/>
        <v>-2.187824763963787E-2</v>
      </c>
      <c r="N31" s="4">
        <v>41.7</v>
      </c>
      <c r="O31" s="6">
        <f t="shared" si="19"/>
        <v>0.61821396514408267</v>
      </c>
      <c r="Q31" s="4">
        <v>1898.77</v>
      </c>
      <c r="R31" s="6">
        <f t="shared" si="20"/>
        <v>1.2389670324554214</v>
      </c>
      <c r="T31" s="4">
        <v>119.87</v>
      </c>
      <c r="U31" s="6">
        <f t="shared" si="21"/>
        <v>-0.65688507936071572</v>
      </c>
      <c r="W31" s="4">
        <v>3.6906080000000001</v>
      </c>
      <c r="X31" s="6">
        <f t="shared" si="22"/>
        <v>2.4106539496708606</v>
      </c>
      <c r="Z31" s="4">
        <v>0.58204</v>
      </c>
      <c r="AA31" s="6">
        <f t="shared" si="23"/>
        <v>-1.4633658711630217</v>
      </c>
      <c r="AB31" s="30"/>
      <c r="AC31" s="2">
        <v>44394</v>
      </c>
      <c r="AD31">
        <f t="shared" si="24"/>
        <v>31510</v>
      </c>
      <c r="AE31">
        <f t="shared" si="25"/>
        <v>10172.537284502925</v>
      </c>
      <c r="AF31">
        <f t="shared" si="26"/>
        <v>10788.654276829831</v>
      </c>
      <c r="AG31">
        <f t="shared" si="27"/>
        <v>52471.191561332758</v>
      </c>
      <c r="AH31" s="12">
        <f t="shared" si="28"/>
        <v>0.44832974489626315</v>
      </c>
      <c r="AI31">
        <f t="shared" si="29"/>
        <v>41.7</v>
      </c>
      <c r="AJ31">
        <f t="shared" si="30"/>
        <v>54.562966448505406</v>
      </c>
      <c r="AK31">
        <f t="shared" si="31"/>
        <v>56.741155621980681</v>
      </c>
      <c r="AL31">
        <f t="shared" si="32"/>
        <v>153.00412207048609</v>
      </c>
      <c r="AM31" s="12">
        <f t="shared" si="33"/>
        <v>0.8195902236067224</v>
      </c>
      <c r="AN31">
        <f t="shared" si="34"/>
        <v>0.69126760787541053</v>
      </c>
      <c r="AO31">
        <f t="shared" si="35"/>
        <v>0.53281710363397095</v>
      </c>
      <c r="AP31">
        <f t="shared" si="36"/>
        <v>0.61078202304232843</v>
      </c>
      <c r="AQ31">
        <f t="shared" si="37"/>
        <v>1.83486673455171</v>
      </c>
      <c r="AR31" s="12">
        <f t="shared" si="38"/>
        <v>1.8273018170512516</v>
      </c>
      <c r="AS31" s="30">
        <f t="shared" si="39"/>
        <v>-1.3789720721549885</v>
      </c>
      <c r="AT31">
        <f t="shared" si="0"/>
        <v>0.94306231494197801</v>
      </c>
      <c r="AU31">
        <f t="shared" si="1"/>
        <v>1.0942635467758998E-4</v>
      </c>
      <c r="AV31">
        <f t="shared" si="2"/>
        <v>5.682825870334432E-2</v>
      </c>
      <c r="AW31">
        <f t="shared" si="3"/>
        <v>33412.426200000002</v>
      </c>
      <c r="AX31">
        <f t="shared" si="4"/>
        <v>29823.797736684515</v>
      </c>
      <c r="AY31" s="12">
        <f t="shared" si="40"/>
        <v>0.28608610318457994</v>
      </c>
      <c r="AZ31">
        <f t="shared" si="5"/>
        <v>0.25232873401990635</v>
      </c>
      <c r="BA31">
        <f t="shared" si="6"/>
        <v>0.72533921695362524</v>
      </c>
      <c r="BB31">
        <f t="shared" si="7"/>
        <v>2.2332049026468549E-2</v>
      </c>
      <c r="BC31">
        <f t="shared" si="8"/>
        <v>165.26060799999999</v>
      </c>
      <c r="BD31">
        <f t="shared" si="9"/>
        <v>97.550938983654632</v>
      </c>
      <c r="BE31" s="12">
        <f t="shared" si="41"/>
        <v>-0.7677980725157022</v>
      </c>
      <c r="BF31">
        <f t="shared" si="10"/>
        <v>0.60388908057992297</v>
      </c>
      <c r="BG31">
        <f t="shared" si="11"/>
        <v>9.6320907376248655E-2</v>
      </c>
      <c r="BH31">
        <f t="shared" si="12"/>
        <v>0.29979001204382832</v>
      </c>
      <c r="BI31">
        <f t="shared" si="13"/>
        <v>1.9414923000000002</v>
      </c>
      <c r="BJ31">
        <f t="shared" si="14"/>
        <v>0.90052973208067322</v>
      </c>
      <c r="BK31" s="12">
        <f t="shared" si="42"/>
        <v>-0.62257230082290282</v>
      </c>
      <c r="BL31">
        <f t="shared" si="43"/>
        <v>0.90865840400748277</v>
      </c>
    </row>
    <row r="32" spans="1:64" x14ac:dyDescent="0.3">
      <c r="A32" s="2">
        <v>44395</v>
      </c>
      <c r="B32" s="4">
        <v>1.1811050000000001</v>
      </c>
      <c r="C32" s="6">
        <f t="shared" si="15"/>
        <v>0.73582761278910225</v>
      </c>
      <c r="D32" s="4">
        <f>(B25-B32)/B26</f>
        <v>0.12737114163568605</v>
      </c>
      <c r="E32" s="4">
        <v>31780.1</v>
      </c>
      <c r="F32" s="6">
        <f t="shared" si="16"/>
        <v>0.85353519675385214</v>
      </c>
      <c r="G32" s="4">
        <f>(E25-E32)/E26</f>
        <v>7.4509247205299209E-2</v>
      </c>
      <c r="H32" s="4">
        <v>0.18146480000000001</v>
      </c>
      <c r="I32" s="6">
        <f t="shared" si="17"/>
        <v>-3.008061062437879</v>
      </c>
      <c r="J32" s="4">
        <f>(H25-H32)/H26</f>
        <v>0.16559913122269437</v>
      </c>
      <c r="K32" s="4">
        <v>3.6345999999999998</v>
      </c>
      <c r="L32" s="6">
        <f t="shared" si="18"/>
        <v>-0.592529302582394</v>
      </c>
      <c r="M32" s="4">
        <f>(K25-K32)/K26</f>
        <v>0.10420640976726447</v>
      </c>
      <c r="N32" s="4">
        <v>42.098999999999997</v>
      </c>
      <c r="O32" s="6">
        <f t="shared" si="19"/>
        <v>0.95228586323525399</v>
      </c>
      <c r="P32" s="4">
        <f>(N25-N32)/N26</f>
        <v>0.16531333292010175</v>
      </c>
      <c r="Q32" s="4">
        <v>1892.04</v>
      </c>
      <c r="R32" s="6">
        <f t="shared" si="20"/>
        <v>-0.35506960626740075</v>
      </c>
      <c r="S32" s="4">
        <f>(Q25-Q32)/Q26</f>
        <v>0.12198348570613604</v>
      </c>
      <c r="T32" s="4">
        <v>119.27</v>
      </c>
      <c r="U32" s="6">
        <f t="shared" si="21"/>
        <v>-0.50179916284308923</v>
      </c>
      <c r="V32" s="4">
        <f>(T25-T32)/T26</f>
        <v>0.11174313299902695</v>
      </c>
      <c r="W32" s="4">
        <v>3.6551840000000002</v>
      </c>
      <c r="X32" s="6">
        <f t="shared" si="22"/>
        <v>-0.96447801952147105</v>
      </c>
      <c r="Y32" s="4">
        <f>(W25-W32)/W26</f>
        <v>0.12403265164194861</v>
      </c>
      <c r="Z32" s="4">
        <v>0.58743000000000001</v>
      </c>
      <c r="AA32" s="6">
        <f t="shared" si="23"/>
        <v>0.92179160912676394</v>
      </c>
      <c r="AB32" s="30">
        <f>(Z25-Z32)/Z26</f>
        <v>7.5568831829159855E-2</v>
      </c>
      <c r="AC32" s="2">
        <v>44395</v>
      </c>
      <c r="AD32">
        <f t="shared" si="24"/>
        <v>31780.1</v>
      </c>
      <c r="AE32">
        <f t="shared" si="25"/>
        <v>10112.440242397661</v>
      </c>
      <c r="AF32">
        <f t="shared" si="26"/>
        <v>10750.414972815621</v>
      </c>
      <c r="AG32">
        <f t="shared" si="27"/>
        <v>52642.955215213282</v>
      </c>
      <c r="AH32" s="12">
        <f t="shared" si="28"/>
        <v>0.32681387240053711</v>
      </c>
      <c r="AI32">
        <f t="shared" si="29"/>
        <v>42.098999999999997</v>
      </c>
      <c r="AJ32">
        <f t="shared" si="30"/>
        <v>54.289855746335526</v>
      </c>
      <c r="AK32">
        <f t="shared" si="31"/>
        <v>56.196530265737742</v>
      </c>
      <c r="AL32">
        <f t="shared" si="32"/>
        <v>152.58538601207326</v>
      </c>
      <c r="AM32" s="12">
        <f t="shared" si="33"/>
        <v>-0.27405150334768602</v>
      </c>
      <c r="AN32">
        <f t="shared" si="34"/>
        <v>0.69637290587343614</v>
      </c>
      <c r="AO32">
        <f t="shared" si="35"/>
        <v>0.51702829876596579</v>
      </c>
      <c r="AP32">
        <f t="shared" si="36"/>
        <v>0.61643818946422058</v>
      </c>
      <c r="AQ32">
        <f t="shared" si="37"/>
        <v>1.8298393941036226</v>
      </c>
      <c r="AR32" s="12">
        <f t="shared" si="38"/>
        <v>-0.27436544297203769</v>
      </c>
      <c r="AS32" s="30">
        <f t="shared" si="39"/>
        <v>0.60117931537257485</v>
      </c>
      <c r="AT32">
        <f t="shared" si="0"/>
        <v>0.94370806247170935</v>
      </c>
      <c r="AU32">
        <f t="shared" si="1"/>
        <v>1.0792921746186056E-4</v>
      </c>
      <c r="AV32">
        <f t="shared" si="2"/>
        <v>5.6184008310828884E-2</v>
      </c>
      <c r="AW32">
        <f t="shared" si="3"/>
        <v>33675.774599999997</v>
      </c>
      <c r="AX32">
        <f t="shared" si="4"/>
        <v>30097.439379521122</v>
      </c>
      <c r="AY32" s="12">
        <f t="shared" si="40"/>
        <v>0.91334411057964848</v>
      </c>
      <c r="AZ32">
        <f t="shared" si="5"/>
        <v>0.25510806343390252</v>
      </c>
      <c r="BA32">
        <f t="shared" si="6"/>
        <v>0.72274255269154974</v>
      </c>
      <c r="BB32">
        <f t="shared" si="7"/>
        <v>2.2149383874547748E-2</v>
      </c>
      <c r="BC32">
        <f t="shared" si="8"/>
        <v>165.02418399999999</v>
      </c>
      <c r="BD32">
        <f t="shared" si="9"/>
        <v>97.022258695573086</v>
      </c>
      <c r="BE32" s="12">
        <f t="shared" si="41"/>
        <v>-0.54342694208390896</v>
      </c>
      <c r="BF32">
        <f t="shared" si="10"/>
        <v>0.60569493391742912</v>
      </c>
      <c r="BG32">
        <f t="shared" si="11"/>
        <v>9.3058881339372443E-2</v>
      </c>
      <c r="BH32">
        <f t="shared" si="12"/>
        <v>0.30124618474319842</v>
      </c>
      <c r="BI32">
        <f t="shared" si="13"/>
        <v>1.9499998000000001</v>
      </c>
      <c r="BJ32">
        <f t="shared" si="14"/>
        <v>0.90923727251871511</v>
      </c>
      <c r="BK32" s="12">
        <f t="shared" si="42"/>
        <v>0.96229046161283527</v>
      </c>
      <c r="BL32">
        <f t="shared" si="43"/>
        <v>-4.8946351033186786E-2</v>
      </c>
    </row>
    <row r="33" spans="1:64" x14ac:dyDescent="0.3">
      <c r="A33" s="2">
        <v>44396</v>
      </c>
      <c r="B33" s="4">
        <v>1.1216010000000001</v>
      </c>
      <c r="C33" s="6">
        <f t="shared" si="15"/>
        <v>-5.1693312087260539</v>
      </c>
      <c r="E33" s="4">
        <v>30820.5</v>
      </c>
      <c r="F33" s="6">
        <f t="shared" si="16"/>
        <v>-3.0660254744679625</v>
      </c>
      <c r="H33" s="4">
        <v>0.17349990000000001</v>
      </c>
      <c r="I33" s="6">
        <f t="shared" si="17"/>
        <v>-4.48846724844182</v>
      </c>
      <c r="K33" s="4">
        <v>3.4300999999999999</v>
      </c>
      <c r="L33" s="6">
        <f t="shared" si="18"/>
        <v>-5.7909648393209565</v>
      </c>
      <c r="N33" s="4">
        <v>41.612000000000002</v>
      </c>
      <c r="O33" s="6">
        <f t="shared" si="19"/>
        <v>-1.1635400228459385</v>
      </c>
      <c r="Q33" s="4">
        <v>1817.31</v>
      </c>
      <c r="R33" s="6">
        <f t="shared" si="20"/>
        <v>-4.0298226296520312</v>
      </c>
      <c r="T33" s="4">
        <v>113.09</v>
      </c>
      <c r="U33" s="6">
        <f t="shared" si="21"/>
        <v>-5.3205868707341963</v>
      </c>
      <c r="W33" s="4">
        <v>3.346454</v>
      </c>
      <c r="X33" s="6">
        <f t="shared" si="22"/>
        <v>-8.8245156172270693</v>
      </c>
      <c r="Z33" s="4">
        <v>0.55723999999999996</v>
      </c>
      <c r="AA33" s="6">
        <f t="shared" si="23"/>
        <v>-5.2761063145321359</v>
      </c>
      <c r="AB33" s="30"/>
      <c r="AC33" s="2">
        <v>44396</v>
      </c>
      <c r="AD33">
        <f t="shared" si="24"/>
        <v>30820.5</v>
      </c>
      <c r="AE33">
        <f t="shared" si="25"/>
        <v>9543.4659317251462</v>
      </c>
      <c r="AF33">
        <f t="shared" si="26"/>
        <v>10325.805286488423</v>
      </c>
      <c r="AG33">
        <f t="shared" si="27"/>
        <v>50689.771218213573</v>
      </c>
      <c r="AH33" s="12">
        <f t="shared" si="28"/>
        <v>-3.7808286425305622</v>
      </c>
      <c r="AI33">
        <f t="shared" si="29"/>
        <v>41.612000000000002</v>
      </c>
      <c r="AJ33">
        <f t="shared" si="30"/>
        <v>51.476815513985791</v>
      </c>
      <c r="AK33">
        <f t="shared" si="31"/>
        <v>51.44996900125934</v>
      </c>
      <c r="AL33">
        <f t="shared" si="32"/>
        <v>144.53878451524514</v>
      </c>
      <c r="AM33" s="12">
        <f t="shared" si="33"/>
        <v>-5.4176471145087381</v>
      </c>
      <c r="AN33">
        <f t="shared" si="34"/>
        <v>0.66128968008818168</v>
      </c>
      <c r="AO33">
        <f t="shared" si="35"/>
        <v>0.49433475876900196</v>
      </c>
      <c r="AP33">
        <f t="shared" si="36"/>
        <v>0.58475736121247168</v>
      </c>
      <c r="AQ33">
        <f t="shared" si="37"/>
        <v>1.7403818000696554</v>
      </c>
      <c r="AR33" s="12">
        <f t="shared" si="38"/>
        <v>-5.0123685733435686</v>
      </c>
      <c r="AS33" s="30">
        <f t="shared" si="39"/>
        <v>1.2315399308130064</v>
      </c>
      <c r="AT33">
        <f t="shared" si="0"/>
        <v>0.9442196407237603</v>
      </c>
      <c r="AU33">
        <f t="shared" si="1"/>
        <v>1.0508485552299834E-4</v>
      </c>
      <c r="AV33">
        <f t="shared" si="2"/>
        <v>5.5675274420716625E-2</v>
      </c>
      <c r="AW33">
        <f t="shared" si="3"/>
        <v>32641.240100000003</v>
      </c>
      <c r="AX33">
        <f t="shared" si="4"/>
        <v>29202.501030335727</v>
      </c>
      <c r="AY33" s="12">
        <f t="shared" si="40"/>
        <v>-3.0185740358168167</v>
      </c>
      <c r="AZ33">
        <f t="shared" si="5"/>
        <v>0.26328634635046794</v>
      </c>
      <c r="BA33">
        <f t="shared" si="6"/>
        <v>0.71554005836716383</v>
      </c>
      <c r="BB33">
        <f t="shared" si="7"/>
        <v>2.1173595282368281E-2</v>
      </c>
      <c r="BC33">
        <f t="shared" si="8"/>
        <v>158.04845399999999</v>
      </c>
      <c r="BD33">
        <f t="shared" si="9"/>
        <v>91.94715310770529</v>
      </c>
      <c r="BE33" s="12">
        <f t="shared" si="41"/>
        <v>-5.3726434004545309</v>
      </c>
      <c r="BF33">
        <f t="shared" si="10"/>
        <v>0.60550463470303983</v>
      </c>
      <c r="BG33">
        <f t="shared" si="11"/>
        <v>9.3665210329264989E-2</v>
      </c>
      <c r="BH33">
        <f t="shared" si="12"/>
        <v>0.30083015496769516</v>
      </c>
      <c r="BI33">
        <f t="shared" si="13"/>
        <v>1.8523409</v>
      </c>
      <c r="BJ33">
        <f t="shared" si="14"/>
        <v>0.86302010396736906</v>
      </c>
      <c r="BK33" s="12">
        <f t="shared" si="42"/>
        <v>-5.2168099734163791</v>
      </c>
      <c r="BL33">
        <f t="shared" si="43"/>
        <v>2.1982359375995624</v>
      </c>
    </row>
    <row r="34" spans="1:64" x14ac:dyDescent="0.3">
      <c r="A34" s="2">
        <v>44397</v>
      </c>
      <c r="B34" s="4">
        <v>1.0564119999999999</v>
      </c>
      <c r="C34" s="6">
        <f t="shared" si="15"/>
        <v>-5.9878868171334378</v>
      </c>
      <c r="E34" s="4">
        <v>29788.1</v>
      </c>
      <c r="F34" s="6">
        <f t="shared" si="16"/>
        <v>-3.4071068092745316</v>
      </c>
      <c r="H34" s="4">
        <v>0.1705805</v>
      </c>
      <c r="I34" s="6">
        <f t="shared" si="17"/>
        <v>-1.69696969552165</v>
      </c>
      <c r="K34" s="4">
        <v>3.2593999999999999</v>
      </c>
      <c r="L34" s="6">
        <f t="shared" si="18"/>
        <v>-5.1046285912062919</v>
      </c>
      <c r="N34" s="4">
        <v>39.46</v>
      </c>
      <c r="O34" s="6">
        <f t="shared" si="19"/>
        <v>-5.3101086614179467</v>
      </c>
      <c r="Q34" s="4">
        <v>1785.01</v>
      </c>
      <c r="R34" s="6">
        <f t="shared" si="20"/>
        <v>-1.7933368301926988</v>
      </c>
      <c r="T34" s="4">
        <v>107.22</v>
      </c>
      <c r="U34" s="6">
        <f t="shared" si="21"/>
        <v>-5.3301163483843963</v>
      </c>
      <c r="W34" s="4">
        <v>3.1619380000000001</v>
      </c>
      <c r="X34" s="6">
        <f t="shared" si="22"/>
        <v>-5.6716147007712658</v>
      </c>
      <c r="Z34" s="4">
        <v>0.52841000000000005</v>
      </c>
      <c r="AA34" s="6">
        <f t="shared" si="23"/>
        <v>-5.3123529312155204</v>
      </c>
      <c r="AB34" s="30"/>
      <c r="AC34" s="2">
        <v>44397</v>
      </c>
      <c r="AD34">
        <f t="shared" si="24"/>
        <v>29788.1</v>
      </c>
      <c r="AE34">
        <f t="shared" si="25"/>
        <v>9068.5323628654969</v>
      </c>
      <c r="AF34">
        <f t="shared" si="26"/>
        <v>10142.279354889753</v>
      </c>
      <c r="AG34">
        <f t="shared" si="27"/>
        <v>48998.911717755247</v>
      </c>
      <c r="AH34" s="12">
        <f t="shared" si="28"/>
        <v>-3.3926051100339873</v>
      </c>
      <c r="AI34">
        <f t="shared" si="29"/>
        <v>39.46</v>
      </c>
      <c r="AJ34">
        <f t="shared" si="30"/>
        <v>48.804882477757154</v>
      </c>
      <c r="AK34">
        <f t="shared" si="31"/>
        <v>48.613132612581545</v>
      </c>
      <c r="AL34">
        <f t="shared" si="32"/>
        <v>136.87801509033869</v>
      </c>
      <c r="AM34" s="12">
        <f t="shared" si="33"/>
        <v>-5.4457748102695591</v>
      </c>
      <c r="AN34">
        <f t="shared" si="34"/>
        <v>0.62285461008087195</v>
      </c>
      <c r="AO34">
        <f t="shared" si="35"/>
        <v>0.4860168237456951</v>
      </c>
      <c r="AP34">
        <f t="shared" si="36"/>
        <v>0.55450369183526349</v>
      </c>
      <c r="AQ34">
        <f t="shared" si="37"/>
        <v>1.6633751256618305</v>
      </c>
      <c r="AR34" s="12">
        <f t="shared" si="38"/>
        <v>-4.5255768055540786</v>
      </c>
      <c r="AS34" s="30">
        <f t="shared" si="39"/>
        <v>1.1329716955200912</v>
      </c>
      <c r="AT34">
        <f t="shared" si="0"/>
        <v>0.94336684571469454</v>
      </c>
      <c r="AU34">
        <f t="shared" si="1"/>
        <v>1.0322275999216048E-4</v>
      </c>
      <c r="AV34">
        <f t="shared" si="2"/>
        <v>5.6529931525313361E-2</v>
      </c>
      <c r="AW34">
        <f t="shared" si="3"/>
        <v>31576.369399999996</v>
      </c>
      <c r="AX34">
        <f t="shared" si="4"/>
        <v>28202.012766350152</v>
      </c>
      <c r="AY34" s="12">
        <f t="shared" si="40"/>
        <v>-3.4861007239879358</v>
      </c>
      <c r="AZ34">
        <f t="shared" si="5"/>
        <v>0.26334416470240796</v>
      </c>
      <c r="BA34">
        <f t="shared" si="6"/>
        <v>0.71555401265565588</v>
      </c>
      <c r="BB34">
        <f t="shared" si="7"/>
        <v>2.1101822641936198E-2</v>
      </c>
      <c r="BC34">
        <f t="shared" si="8"/>
        <v>149.841938</v>
      </c>
      <c r="BD34">
        <f t="shared" si="9"/>
        <v>87.179984630977231</v>
      </c>
      <c r="BE34" s="12">
        <f t="shared" si="41"/>
        <v>-5.3239218743220516</v>
      </c>
      <c r="BF34">
        <f t="shared" si="10"/>
        <v>0.60180613847821218</v>
      </c>
      <c r="BG34">
        <f t="shared" si="11"/>
        <v>9.7174579619204143E-2</v>
      </c>
      <c r="BH34">
        <f t="shared" si="12"/>
        <v>0.30101928190258365</v>
      </c>
      <c r="BI34">
        <f t="shared" si="13"/>
        <v>1.7554025</v>
      </c>
      <c r="BJ34">
        <f t="shared" si="14"/>
        <v>0.81139291349092302</v>
      </c>
      <c r="BK34" s="12">
        <f t="shared" si="42"/>
        <v>-6.1685569202341295</v>
      </c>
      <c r="BL34">
        <f t="shared" si="43"/>
        <v>2.6824561962461937</v>
      </c>
    </row>
    <row r="35" spans="1:64" x14ac:dyDescent="0.3">
      <c r="A35" s="2">
        <v>44398</v>
      </c>
      <c r="B35" s="4">
        <v>1.169397</v>
      </c>
      <c r="C35" s="6">
        <f t="shared" si="15"/>
        <v>10.160997062807025</v>
      </c>
      <c r="E35" s="4">
        <v>32125</v>
      </c>
      <c r="F35" s="6">
        <f t="shared" si="16"/>
        <v>7.5525558316086903</v>
      </c>
      <c r="H35" s="4">
        <v>0.1904073</v>
      </c>
      <c r="I35" s="6">
        <f t="shared" si="17"/>
        <v>10.995813589577216</v>
      </c>
      <c r="K35" s="4">
        <v>3.4992999999999999</v>
      </c>
      <c r="L35" s="6">
        <f t="shared" si="18"/>
        <v>7.1019819132949662</v>
      </c>
      <c r="N35" s="4">
        <v>42.963999999999999</v>
      </c>
      <c r="O35" s="6">
        <f t="shared" si="19"/>
        <v>8.5075055141331202</v>
      </c>
      <c r="Q35" s="4">
        <v>1995</v>
      </c>
      <c r="R35" s="6">
        <f t="shared" si="20"/>
        <v>11.122003288502048</v>
      </c>
      <c r="T35" s="4">
        <v>117.56</v>
      </c>
      <c r="U35" s="6">
        <f t="shared" si="21"/>
        <v>9.2066043151325001</v>
      </c>
      <c r="W35" s="4">
        <v>3.4593120000000002</v>
      </c>
      <c r="X35" s="6">
        <f t="shared" si="22"/>
        <v>8.9884594615014901</v>
      </c>
      <c r="Z35" s="4">
        <v>0.56955999999999996</v>
      </c>
      <c r="AA35" s="6">
        <f t="shared" si="23"/>
        <v>7.4991635386924802</v>
      </c>
      <c r="AB35" s="30"/>
      <c r="AC35" s="2">
        <v>44398</v>
      </c>
      <c r="AD35">
        <f t="shared" si="24"/>
        <v>32125</v>
      </c>
      <c r="AE35">
        <f t="shared" si="25"/>
        <v>9735.9990480994147</v>
      </c>
      <c r="AF35">
        <f t="shared" si="26"/>
        <v>11335.425186976578</v>
      </c>
      <c r="AG35">
        <f t="shared" si="27"/>
        <v>53196.424235075996</v>
      </c>
      <c r="AH35" s="12">
        <f t="shared" si="28"/>
        <v>8.2193092440015807</v>
      </c>
      <c r="AI35">
        <f t="shared" si="29"/>
        <v>42.963999999999999</v>
      </c>
      <c r="AJ35">
        <f t="shared" si="30"/>
        <v>53.511490245151379</v>
      </c>
      <c r="AK35">
        <f t="shared" si="31"/>
        <v>53.185101353756686</v>
      </c>
      <c r="AL35">
        <f t="shared" si="32"/>
        <v>149.66059159890807</v>
      </c>
      <c r="AM35" s="12">
        <f t="shared" si="33"/>
        <v>8.9279879211726101</v>
      </c>
      <c r="AN35">
        <f t="shared" si="34"/>
        <v>0.68946993451867411</v>
      </c>
      <c r="AO35">
        <f t="shared" si="35"/>
        <v>0.54250721016759651</v>
      </c>
      <c r="AP35">
        <f t="shared" si="36"/>
        <v>0.59768574160536825</v>
      </c>
      <c r="AQ35">
        <f t="shared" si="37"/>
        <v>1.8296628862916389</v>
      </c>
      <c r="AR35" s="12">
        <f t="shared" si="38"/>
        <v>9.5282988314386561</v>
      </c>
      <c r="AS35" s="30">
        <f t="shared" si="39"/>
        <v>-1.3089895874370754</v>
      </c>
      <c r="AT35">
        <f t="shared" si="0"/>
        <v>0.94143334238877441</v>
      </c>
      <c r="AU35">
        <f t="shared" si="1"/>
        <v>1.0254809945590781E-4</v>
      </c>
      <c r="AV35">
        <f t="shared" si="2"/>
        <v>5.84641095117698E-2</v>
      </c>
      <c r="AW35">
        <f t="shared" si="3"/>
        <v>34123.499299999996</v>
      </c>
      <c r="AX35">
        <f t="shared" si="4"/>
        <v>30360.182381561925</v>
      </c>
      <c r="AY35" s="12">
        <f t="shared" si="40"/>
        <v>7.3738609716925545</v>
      </c>
      <c r="AZ35">
        <f t="shared" si="5"/>
        <v>0.26200227008465349</v>
      </c>
      <c r="BA35">
        <f t="shared" si="6"/>
        <v>0.71690221746466487</v>
      </c>
      <c r="BB35">
        <f t="shared" si="7"/>
        <v>2.1095512450681565E-2</v>
      </c>
      <c r="BC35">
        <f t="shared" si="8"/>
        <v>163.98331200000001</v>
      </c>
      <c r="BD35">
        <f t="shared" si="9"/>
        <v>95.608666176429836</v>
      </c>
      <c r="BE35" s="12">
        <f t="shared" si="41"/>
        <v>9.2288695810387065</v>
      </c>
      <c r="BF35">
        <f t="shared" si="10"/>
        <v>0.60610481908471092</v>
      </c>
      <c r="BG35">
        <f t="shared" si="11"/>
        <v>9.8689138178829156E-2</v>
      </c>
      <c r="BH35">
        <f t="shared" si="12"/>
        <v>0.29520604273645984</v>
      </c>
      <c r="BI35">
        <f t="shared" si="13"/>
        <v>1.9293643</v>
      </c>
      <c r="BJ35">
        <f t="shared" si="14"/>
        <v>0.89570584316413948</v>
      </c>
      <c r="BK35" s="12">
        <f t="shared" si="42"/>
        <v>9.885964197983018</v>
      </c>
      <c r="BL35">
        <f t="shared" si="43"/>
        <v>-2.5121032262904635</v>
      </c>
    </row>
    <row r="36" spans="1:64" x14ac:dyDescent="0.3">
      <c r="A36" s="2">
        <v>44399</v>
      </c>
      <c r="B36" s="4">
        <v>1.1839740000000001</v>
      </c>
      <c r="C36" s="6">
        <f t="shared" si="15"/>
        <v>1.2388345423262852</v>
      </c>
      <c r="E36" s="4">
        <v>32283.3</v>
      </c>
      <c r="F36" s="6">
        <f t="shared" si="16"/>
        <v>0.49155254444558605</v>
      </c>
      <c r="H36" s="4">
        <v>0.1909662</v>
      </c>
      <c r="I36" s="6">
        <f t="shared" si="17"/>
        <v>0.29309870775558178</v>
      </c>
      <c r="K36" s="4">
        <v>3.5529000000000002</v>
      </c>
      <c r="L36" s="6">
        <f t="shared" si="18"/>
        <v>1.5201222920721076</v>
      </c>
      <c r="N36" s="4">
        <v>43.351999999999997</v>
      </c>
      <c r="O36" s="6">
        <f t="shared" si="19"/>
        <v>0.89902825280124865</v>
      </c>
      <c r="Q36" s="4">
        <v>2018.2</v>
      </c>
      <c r="R36" s="6">
        <f t="shared" si="20"/>
        <v>1.1561974706464631</v>
      </c>
      <c r="T36" s="4">
        <v>120.25</v>
      </c>
      <c r="U36" s="6">
        <f t="shared" si="21"/>
        <v>2.2624067435154021</v>
      </c>
      <c r="W36" s="4">
        <v>3.5640079999999998</v>
      </c>
      <c r="X36" s="6">
        <f t="shared" si="22"/>
        <v>2.9816028908033241</v>
      </c>
      <c r="Z36" s="4">
        <v>0.59331999999999996</v>
      </c>
      <c r="AA36" s="6">
        <f t="shared" si="23"/>
        <v>4.0869749542617679</v>
      </c>
      <c r="AB36" s="30"/>
      <c r="AC36" s="2">
        <v>44399</v>
      </c>
      <c r="AD36">
        <f t="shared" si="24"/>
        <v>32283.3</v>
      </c>
      <c r="AE36">
        <f t="shared" si="25"/>
        <v>9885.1287451754397</v>
      </c>
      <c r="AF36">
        <f t="shared" si="26"/>
        <v>11467.245670353948</v>
      </c>
      <c r="AG36">
        <f t="shared" si="27"/>
        <v>53635.674415529385</v>
      </c>
      <c r="AH36" s="12">
        <f t="shared" si="28"/>
        <v>0.8223233676602868</v>
      </c>
      <c r="AI36">
        <f t="shared" si="29"/>
        <v>43.351999999999997</v>
      </c>
      <c r="AJ36">
        <f t="shared" si="30"/>
        <v>54.735936559879661</v>
      </c>
      <c r="AK36">
        <f t="shared" si="31"/>
        <v>54.794747251939008</v>
      </c>
      <c r="AL36">
        <f t="shared" si="32"/>
        <v>152.88268381181868</v>
      </c>
      <c r="AM36" s="12">
        <f t="shared" si="33"/>
        <v>2.1300847203145619</v>
      </c>
      <c r="AN36">
        <f t="shared" si="34"/>
        <v>0.6980644522363344</v>
      </c>
      <c r="AO36">
        <f t="shared" si="35"/>
        <v>0.54409962432274006</v>
      </c>
      <c r="AP36">
        <f t="shared" si="36"/>
        <v>0.62261904664881151</v>
      </c>
      <c r="AQ36">
        <f t="shared" si="37"/>
        <v>1.864783123207886</v>
      </c>
      <c r="AR36" s="12">
        <f t="shared" si="38"/>
        <v>1.9013023767180361</v>
      </c>
      <c r="AS36" s="30">
        <f t="shared" si="39"/>
        <v>-1.0789790090577493</v>
      </c>
      <c r="AT36">
        <f t="shared" si="0"/>
        <v>0.94106544869954145</v>
      </c>
      <c r="AU36">
        <f t="shared" si="1"/>
        <v>1.035678332972342E-4</v>
      </c>
      <c r="AV36">
        <f t="shared" si="2"/>
        <v>5.8830983467161493E-2</v>
      </c>
      <c r="AW36">
        <f t="shared" si="3"/>
        <v>34305.052899999995</v>
      </c>
      <c r="AX36">
        <f t="shared" si="4"/>
        <v>30499.431258801484</v>
      </c>
      <c r="AY36" s="12">
        <f t="shared" si="40"/>
        <v>0.45760763798843629</v>
      </c>
      <c r="AZ36">
        <f t="shared" si="5"/>
        <v>0.25933501983250085</v>
      </c>
      <c r="BA36">
        <f t="shared" si="6"/>
        <v>0.7193448084254066</v>
      </c>
      <c r="BB36">
        <f t="shared" si="7"/>
        <v>2.1320171742092445E-2</v>
      </c>
      <c r="BC36">
        <f t="shared" si="8"/>
        <v>167.16600800000001</v>
      </c>
      <c r="BD36">
        <f t="shared" si="9"/>
        <v>97.819890255583914</v>
      </c>
      <c r="BE36" s="12">
        <f t="shared" si="41"/>
        <v>2.2864466879042475</v>
      </c>
      <c r="BF36">
        <f t="shared" si="10"/>
        <v>0.60153327288739566</v>
      </c>
      <c r="BG36">
        <f t="shared" si="11"/>
        <v>9.7022842813160579E-2</v>
      </c>
      <c r="BH36">
        <f t="shared" si="12"/>
        <v>0.30144388429944374</v>
      </c>
      <c r="BI36">
        <f t="shared" si="13"/>
        <v>1.9682602</v>
      </c>
      <c r="BJ36">
        <f t="shared" si="14"/>
        <v>0.90958052427135405</v>
      </c>
      <c r="BK36" s="12">
        <f t="shared" si="42"/>
        <v>1.5371471863272907</v>
      </c>
      <c r="BL36">
        <f t="shared" si="43"/>
        <v>-1.0795395483388543</v>
      </c>
    </row>
    <row r="37" spans="1:64" x14ac:dyDescent="0.3">
      <c r="A37" s="2">
        <v>44400</v>
      </c>
      <c r="B37" s="4">
        <v>1.2068810000000001</v>
      </c>
      <c r="C37" s="6">
        <f t="shared" si="15"/>
        <v>1.9162768944390434</v>
      </c>
      <c r="E37" s="4">
        <v>33639</v>
      </c>
      <c r="F37" s="6">
        <f t="shared" si="16"/>
        <v>4.1136039487013605</v>
      </c>
      <c r="H37" s="4">
        <v>0.194797</v>
      </c>
      <c r="I37" s="6">
        <f t="shared" si="17"/>
        <v>1.9861541643186365</v>
      </c>
      <c r="K37" s="4">
        <v>3.6448</v>
      </c>
      <c r="L37" s="6">
        <f t="shared" si="18"/>
        <v>2.5537322857303999</v>
      </c>
      <c r="N37" s="4">
        <v>45.847999999999999</v>
      </c>
      <c r="O37" s="6">
        <f t="shared" si="19"/>
        <v>5.5978738985623266</v>
      </c>
      <c r="Q37" s="4">
        <v>2124.0300000000002</v>
      </c>
      <c r="R37" s="6">
        <f t="shared" si="20"/>
        <v>5.1109202525439557</v>
      </c>
      <c r="T37" s="4">
        <v>124.33</v>
      </c>
      <c r="U37" s="6">
        <f t="shared" si="21"/>
        <v>3.336641197897567</v>
      </c>
      <c r="W37" s="4">
        <v>3.7031489999999998</v>
      </c>
      <c r="X37" s="6">
        <f t="shared" si="22"/>
        <v>3.8297784492160964</v>
      </c>
      <c r="Z37" s="4">
        <v>0.60912999999999995</v>
      </c>
      <c r="AA37" s="6">
        <f t="shared" si="23"/>
        <v>2.629782717036234</v>
      </c>
      <c r="AB37" s="30"/>
      <c r="AC37" s="2">
        <v>44400</v>
      </c>
      <c r="AD37">
        <f t="shared" si="24"/>
        <v>33639</v>
      </c>
      <c r="AE37">
        <f t="shared" si="25"/>
        <v>10140.81940116959</v>
      </c>
      <c r="AF37">
        <f t="shared" si="26"/>
        <v>12068.562987415469</v>
      </c>
      <c r="AG37">
        <f t="shared" si="27"/>
        <v>55848.382388585058</v>
      </c>
      <c r="AH37" s="12">
        <f t="shared" si="28"/>
        <v>4.0426147457961292</v>
      </c>
      <c r="AI37">
        <f t="shared" si="29"/>
        <v>45.847999999999999</v>
      </c>
      <c r="AJ37">
        <f t="shared" si="30"/>
        <v>56.593089334634833</v>
      </c>
      <c r="AK37">
        <f t="shared" si="31"/>
        <v>56.933966896614898</v>
      </c>
      <c r="AL37">
        <f t="shared" si="32"/>
        <v>159.37505623124972</v>
      </c>
      <c r="AM37" s="12">
        <f t="shared" si="33"/>
        <v>4.1589413935864075</v>
      </c>
      <c r="AN37">
        <f t="shared" si="34"/>
        <v>0.71157029139106054</v>
      </c>
      <c r="AO37">
        <f t="shared" si="35"/>
        <v>0.55501431415191171</v>
      </c>
      <c r="AP37">
        <f t="shared" si="36"/>
        <v>0.63920976856534506</v>
      </c>
      <c r="AQ37">
        <f t="shared" si="37"/>
        <v>1.9057943741083172</v>
      </c>
      <c r="AR37" s="12">
        <f t="shared" si="38"/>
        <v>2.1754157433655927</v>
      </c>
      <c r="AS37" s="30">
        <f t="shared" si="39"/>
        <v>1.8671990024305365</v>
      </c>
      <c r="AT37">
        <f t="shared" si="0"/>
        <v>0.94051236767472723</v>
      </c>
      <c r="AU37">
        <f t="shared" si="1"/>
        <v>1.0190491624902184E-4</v>
      </c>
      <c r="AV37">
        <f t="shared" si="2"/>
        <v>5.9385727409023779E-2</v>
      </c>
      <c r="AW37">
        <f t="shared" si="3"/>
        <v>35766.674800000001</v>
      </c>
      <c r="AX37">
        <f t="shared" si="4"/>
        <v>31764.032974221773</v>
      </c>
      <c r="AY37" s="12">
        <f t="shared" si="40"/>
        <v>4.062657494575336</v>
      </c>
      <c r="AZ37">
        <f t="shared" si="5"/>
        <v>0.26367435609710632</v>
      </c>
      <c r="BA37">
        <f t="shared" si="6"/>
        <v>0.71502863142455997</v>
      </c>
      <c r="BB37">
        <f t="shared" si="7"/>
        <v>2.1297012478333693E-2</v>
      </c>
      <c r="BC37">
        <f t="shared" si="8"/>
        <v>173.88114899999999</v>
      </c>
      <c r="BD37">
        <f t="shared" si="9"/>
        <v>101.06731763381781</v>
      </c>
      <c r="BE37" s="12">
        <f t="shared" si="41"/>
        <v>3.2658872838252617</v>
      </c>
      <c r="BF37">
        <f t="shared" si="10"/>
        <v>0.60019703522166223</v>
      </c>
      <c r="BG37">
        <f t="shared" si="11"/>
        <v>9.6874987567186918E-2</v>
      </c>
      <c r="BH37">
        <f t="shared" si="12"/>
        <v>0.30292797721115095</v>
      </c>
      <c r="BI37">
        <f t="shared" si="13"/>
        <v>2.0108079999999999</v>
      </c>
      <c r="BJ37">
        <f t="shared" si="14"/>
        <v>0.92775987377710867</v>
      </c>
      <c r="BK37" s="12">
        <f t="shared" si="42"/>
        <v>1.9789411701281554</v>
      </c>
      <c r="BL37">
        <f t="shared" si="43"/>
        <v>2.0837163244471806</v>
      </c>
    </row>
    <row r="38" spans="1:64" x14ac:dyDescent="0.3">
      <c r="A38" s="2">
        <v>44401</v>
      </c>
      <c r="B38" s="4">
        <v>1.233203</v>
      </c>
      <c r="C38" s="6">
        <f t="shared" si="15"/>
        <v>2.1575504016693428</v>
      </c>
      <c r="E38" s="4">
        <v>34284.6</v>
      </c>
      <c r="F38" s="6">
        <f t="shared" si="16"/>
        <v>1.9010165611688168</v>
      </c>
      <c r="H38" s="4">
        <v>0.197161</v>
      </c>
      <c r="I38" s="6">
        <f t="shared" si="17"/>
        <v>1.2062663167867553</v>
      </c>
      <c r="K38" s="4">
        <v>3.6707000000000001</v>
      </c>
      <c r="L38" s="6">
        <f t="shared" si="18"/>
        <v>0.70808853028358154</v>
      </c>
      <c r="N38" s="4">
        <v>49.655999999999999</v>
      </c>
      <c r="O38" s="6">
        <f t="shared" si="19"/>
        <v>7.9787651861915219</v>
      </c>
      <c r="Q38" s="4">
        <v>2187</v>
      </c>
      <c r="R38" s="6">
        <f t="shared" si="20"/>
        <v>2.9215514120899946</v>
      </c>
      <c r="T38" s="4">
        <v>126.11</v>
      </c>
      <c r="U38" s="6">
        <f t="shared" si="21"/>
        <v>1.4215221002936862</v>
      </c>
      <c r="W38" s="4">
        <v>3.7285279999999998</v>
      </c>
      <c r="X38" s="6">
        <f t="shared" si="22"/>
        <v>0.68299789288073276</v>
      </c>
      <c r="Z38" s="4">
        <v>0.60962000000000005</v>
      </c>
      <c r="AA38" s="6">
        <f t="shared" si="23"/>
        <v>8.0410260742920459E-2</v>
      </c>
      <c r="AB38" s="30"/>
      <c r="AC38" s="2">
        <v>44401</v>
      </c>
      <c r="AD38">
        <f t="shared" si="24"/>
        <v>34284.6</v>
      </c>
      <c r="AE38">
        <f t="shared" si="25"/>
        <v>10212.880206286551</v>
      </c>
      <c r="AF38">
        <f t="shared" si="26"/>
        <v>12426.353325272066</v>
      </c>
      <c r="AG38">
        <f t="shared" si="27"/>
        <v>56923.833531558616</v>
      </c>
      <c r="AH38" s="12">
        <f t="shared" si="28"/>
        <v>1.9073558822133474</v>
      </c>
      <c r="AI38">
        <f t="shared" si="29"/>
        <v>49.655999999999999</v>
      </c>
      <c r="AJ38">
        <f t="shared" si="30"/>
        <v>57.403317751072137</v>
      </c>
      <c r="AK38">
        <f t="shared" si="31"/>
        <v>57.324155664571357</v>
      </c>
      <c r="AL38">
        <f t="shared" si="32"/>
        <v>164.38347341564349</v>
      </c>
      <c r="AM38" s="12">
        <f t="shared" si="33"/>
        <v>3.0941682163944071</v>
      </c>
      <c r="AN38">
        <f t="shared" si="34"/>
        <v>0.72708959545666052</v>
      </c>
      <c r="AO38">
        <f t="shared" si="35"/>
        <v>0.56174980719674872</v>
      </c>
      <c r="AP38">
        <f t="shared" si="36"/>
        <v>0.63972396551278998</v>
      </c>
      <c r="AQ38">
        <f t="shared" si="37"/>
        <v>1.9285633681661991</v>
      </c>
      <c r="AR38" s="12">
        <f t="shared" si="38"/>
        <v>1.1876440967666517</v>
      </c>
      <c r="AS38" s="30">
        <f t="shared" si="39"/>
        <v>0.71971178544669567</v>
      </c>
      <c r="AT38">
        <f t="shared" si="0"/>
        <v>0.93994093373514009</v>
      </c>
      <c r="AU38">
        <f t="shared" si="1"/>
        <v>1.0063530522338249E-4</v>
      </c>
      <c r="AV38">
        <f t="shared" si="2"/>
        <v>5.995843095963644E-2</v>
      </c>
      <c r="AW38">
        <f t="shared" si="3"/>
        <v>36475.270700000001</v>
      </c>
      <c r="AX38">
        <f t="shared" si="4"/>
        <v>32356.628394646523</v>
      </c>
      <c r="AY38" s="12">
        <f t="shared" si="40"/>
        <v>1.8484285105332283</v>
      </c>
      <c r="AZ38">
        <f t="shared" si="5"/>
        <v>0.27664353088245675</v>
      </c>
      <c r="BA38">
        <f t="shared" si="6"/>
        <v>0.70258409214569484</v>
      </c>
      <c r="BB38">
        <f t="shared" si="7"/>
        <v>2.0772376971848409E-2</v>
      </c>
      <c r="BC38">
        <f t="shared" si="8"/>
        <v>179.494528</v>
      </c>
      <c r="BD38">
        <f t="shared" si="9"/>
        <v>102.41734141915893</v>
      </c>
      <c r="BE38" s="12">
        <f t="shared" si="41"/>
        <v>1.3269242016605136</v>
      </c>
      <c r="BF38">
        <f t="shared" si="10"/>
        <v>0.60451601581188874</v>
      </c>
      <c r="BG38">
        <f t="shared" si="11"/>
        <v>9.6648307045545459E-2</v>
      </c>
      <c r="BH38">
        <f t="shared" si="12"/>
        <v>0.29883567714256587</v>
      </c>
      <c r="BI38">
        <f t="shared" si="13"/>
        <v>2.039984</v>
      </c>
      <c r="BJ38">
        <f t="shared" si="14"/>
        <v>0.94672244661232652</v>
      </c>
      <c r="BK38" s="12">
        <f t="shared" si="42"/>
        <v>2.023302063188464</v>
      </c>
      <c r="BL38">
        <f t="shared" si="43"/>
        <v>-0.17487355265523563</v>
      </c>
    </row>
    <row r="39" spans="1:64" x14ac:dyDescent="0.3">
      <c r="A39" s="2">
        <v>44402</v>
      </c>
      <c r="B39" s="4">
        <v>1.2297929999999999</v>
      </c>
      <c r="C39" s="6">
        <f t="shared" si="15"/>
        <v>-0.27689871837291236</v>
      </c>
      <c r="D39" s="4">
        <f>(B32-B39)/B33</f>
        <v>-4.3409376418173523E-2</v>
      </c>
      <c r="E39" s="4">
        <v>35413.599999999999</v>
      </c>
      <c r="F39" s="6">
        <f t="shared" si="16"/>
        <v>3.2399653393603103</v>
      </c>
      <c r="G39" s="4">
        <f>(E32-E39)/E33</f>
        <v>-0.11789231193523791</v>
      </c>
      <c r="H39" s="4">
        <v>0.19803660000000001</v>
      </c>
      <c r="I39" s="6">
        <f t="shared" si="17"/>
        <v>0.443120824997072</v>
      </c>
      <c r="J39" s="4">
        <f>(H32-H39)/H33</f>
        <v>-9.5514752458070562E-2</v>
      </c>
      <c r="K39" s="4">
        <v>3.6566000000000001</v>
      </c>
      <c r="L39" s="6">
        <f t="shared" si="18"/>
        <v>-0.38486256612943381</v>
      </c>
      <c r="M39" s="4">
        <f>(K32-K39)/K33</f>
        <v>-6.4138071776333756E-3</v>
      </c>
      <c r="N39" s="4">
        <v>48.63</v>
      </c>
      <c r="O39" s="6">
        <f t="shared" si="19"/>
        <v>-2.0878604695657046</v>
      </c>
      <c r="P39" s="4">
        <f>(N32-N39)/N33</f>
        <v>-0.15694991829280028</v>
      </c>
      <c r="Q39" s="4">
        <v>2192.33</v>
      </c>
      <c r="R39" s="6">
        <f t="shared" si="20"/>
        <v>0.24341635052644137</v>
      </c>
      <c r="S39" s="4">
        <f>(Q32-Q39)/Q33</f>
        <v>-0.16523873197198055</v>
      </c>
      <c r="T39" s="4">
        <v>127.73</v>
      </c>
      <c r="U39" s="6">
        <f t="shared" si="21"/>
        <v>1.2764119086902381</v>
      </c>
      <c r="V39" s="4">
        <f>(T32-T39)/T33</f>
        <v>-7.4807675302856202E-2</v>
      </c>
      <c r="W39" s="4">
        <v>3.7808700000000002</v>
      </c>
      <c r="X39" s="6">
        <f t="shared" si="22"/>
        <v>1.3940624183274806</v>
      </c>
      <c r="Y39" s="4">
        <f>(W32-W39)/W33</f>
        <v>-3.7557964340761883E-2</v>
      </c>
      <c r="Z39" s="4">
        <v>0.60677999999999999</v>
      </c>
      <c r="AA39" s="6">
        <f t="shared" si="23"/>
        <v>-0.46695250910689212</v>
      </c>
      <c r="AB39" s="30">
        <f>(Z32-Z39)/Z33</f>
        <v>-3.472471466513527E-2</v>
      </c>
      <c r="AC39" s="2">
        <v>44402</v>
      </c>
      <c r="AD39">
        <f t="shared" si="24"/>
        <v>35413.599999999999</v>
      </c>
      <c r="AE39">
        <f t="shared" si="25"/>
        <v>10173.65019269006</v>
      </c>
      <c r="AF39">
        <f t="shared" si="26"/>
        <v>12456.637944944539</v>
      </c>
      <c r="AG39">
        <f t="shared" si="27"/>
        <v>58043.888137634596</v>
      </c>
      <c r="AH39" s="12">
        <f t="shared" si="28"/>
        <v>1.948529600856199</v>
      </c>
      <c r="AI39">
        <f t="shared" si="29"/>
        <v>48.63</v>
      </c>
      <c r="AJ39">
        <f t="shared" si="30"/>
        <v>58.140716646930805</v>
      </c>
      <c r="AK39">
        <f t="shared" si="31"/>
        <v>58.128886366820346</v>
      </c>
      <c r="AL39">
        <f t="shared" si="32"/>
        <v>164.89960301375115</v>
      </c>
      <c r="AM39" s="12">
        <f t="shared" si="33"/>
        <v>0.31348712262372097</v>
      </c>
      <c r="AN39">
        <f t="shared" si="34"/>
        <v>0.72507907851783759</v>
      </c>
      <c r="AO39">
        <f t="shared" si="35"/>
        <v>0.564244560881207</v>
      </c>
      <c r="AP39">
        <f t="shared" si="36"/>
        <v>0.63674372198066109</v>
      </c>
      <c r="AQ39">
        <f t="shared" si="37"/>
        <v>1.9260673613797057</v>
      </c>
      <c r="AR39" s="12">
        <f t="shared" si="38"/>
        <v>-0.12950693908088157</v>
      </c>
      <c r="AS39" s="30">
        <f t="shared" si="39"/>
        <v>2.0780365399370804</v>
      </c>
      <c r="AT39">
        <f t="shared" si="0"/>
        <v>0.9416109880878083</v>
      </c>
      <c r="AU39">
        <f t="shared" si="1"/>
        <v>9.7225211191233885E-5</v>
      </c>
      <c r="AV39">
        <f t="shared" si="2"/>
        <v>5.8291786701000319E-2</v>
      </c>
      <c r="AW39">
        <f t="shared" si="3"/>
        <v>37609.586600000002</v>
      </c>
      <c r="AX39">
        <f t="shared" si="4"/>
        <v>33473.630075998321</v>
      </c>
      <c r="AY39" s="12">
        <f t="shared" si="40"/>
        <v>3.3939070707729639</v>
      </c>
      <c r="AZ39">
        <f t="shared" si="5"/>
        <v>0.26995539657380363</v>
      </c>
      <c r="BA39">
        <f t="shared" si="6"/>
        <v>0.70905619585383373</v>
      </c>
      <c r="BB39">
        <f t="shared" si="7"/>
        <v>2.0988407572362675E-2</v>
      </c>
      <c r="BC39">
        <f t="shared" si="8"/>
        <v>180.14087000000001</v>
      </c>
      <c r="BD39">
        <f t="shared" si="9"/>
        <v>103.77503327233238</v>
      </c>
      <c r="BE39" s="12">
        <f t="shared" si="41"/>
        <v>1.3169366495149464</v>
      </c>
      <c r="BF39">
        <f t="shared" si="10"/>
        <v>0.60443684134784381</v>
      </c>
      <c r="BG39">
        <f t="shared" si="11"/>
        <v>9.7333955369128311E-2</v>
      </c>
      <c r="BH39">
        <f t="shared" si="12"/>
        <v>0.29822920328302788</v>
      </c>
      <c r="BI39">
        <f t="shared" si="13"/>
        <v>2.0346096</v>
      </c>
      <c r="BJ39">
        <f t="shared" si="14"/>
        <v>0.94356739798561839</v>
      </c>
      <c r="BK39" s="12">
        <f t="shared" si="42"/>
        <v>-0.33381669647583045</v>
      </c>
      <c r="BL39">
        <f t="shared" si="43"/>
        <v>3.7277237672487944</v>
      </c>
    </row>
    <row r="40" spans="1:64" x14ac:dyDescent="0.3">
      <c r="A40" s="2">
        <v>44403</v>
      </c>
      <c r="B40" s="4">
        <v>1.2553859999999999</v>
      </c>
      <c r="C40" s="6">
        <f t="shared" si="15"/>
        <v>2.0597232476395737</v>
      </c>
      <c r="E40" s="4">
        <v>37274.9</v>
      </c>
      <c r="F40" s="6">
        <f t="shared" si="16"/>
        <v>5.1224250731812644</v>
      </c>
      <c r="H40" s="4">
        <v>0.2037301</v>
      </c>
      <c r="I40" s="6">
        <f t="shared" si="17"/>
        <v>2.8344216542408693</v>
      </c>
      <c r="K40" s="4">
        <v>3.6937000000000002</v>
      </c>
      <c r="L40" s="6">
        <f t="shared" si="18"/>
        <v>1.0094911789367567</v>
      </c>
      <c r="N40" s="4">
        <v>48.503999999999998</v>
      </c>
      <c r="O40" s="6">
        <f t="shared" si="19"/>
        <v>-0.25943556462649853</v>
      </c>
      <c r="Q40" s="4">
        <v>2229.46</v>
      </c>
      <c r="R40" s="6">
        <f t="shared" si="20"/>
        <v>1.6794498482122209</v>
      </c>
      <c r="T40" s="4">
        <v>131.44999999999999</v>
      </c>
      <c r="U40" s="6">
        <f t="shared" si="21"/>
        <v>2.870789012120468</v>
      </c>
      <c r="W40" s="4">
        <v>3.8</v>
      </c>
      <c r="X40" s="6">
        <f t="shared" si="22"/>
        <v>0.50469248531421418</v>
      </c>
      <c r="Z40" s="4">
        <v>0.62558000000000002</v>
      </c>
      <c r="AA40" s="6">
        <f t="shared" si="23"/>
        <v>3.0512932268475184</v>
      </c>
      <c r="AB40" s="30"/>
      <c r="AC40" s="2">
        <v>44403</v>
      </c>
      <c r="AD40">
        <f t="shared" si="24"/>
        <v>37274.9</v>
      </c>
      <c r="AE40">
        <f t="shared" si="25"/>
        <v>10276.872427046785</v>
      </c>
      <c r="AF40">
        <f t="shared" si="26"/>
        <v>12667.607537522204</v>
      </c>
      <c r="AG40">
        <f t="shared" si="27"/>
        <v>60219.379964568994</v>
      </c>
      <c r="AH40" s="12">
        <f t="shared" si="28"/>
        <v>3.6794810401829303</v>
      </c>
      <c r="AI40">
        <f t="shared" si="29"/>
        <v>48.503999999999998</v>
      </c>
      <c r="AJ40">
        <f t="shared" si="30"/>
        <v>59.834003000384044</v>
      </c>
      <c r="AK40">
        <f t="shared" si="31"/>
        <v>58.423000048644177</v>
      </c>
      <c r="AL40">
        <f t="shared" si="32"/>
        <v>166.76100304902823</v>
      </c>
      <c r="AM40" s="12">
        <f t="shared" si="33"/>
        <v>1.1224845793980138</v>
      </c>
      <c r="AN40">
        <f t="shared" si="34"/>
        <v>0.74016856825839306</v>
      </c>
      <c r="AO40">
        <f t="shared" si="35"/>
        <v>0.58046644313618989</v>
      </c>
      <c r="AP40">
        <f t="shared" si="36"/>
        <v>0.65647209465813317</v>
      </c>
      <c r="AQ40">
        <f t="shared" si="37"/>
        <v>1.9771071060527161</v>
      </c>
      <c r="AR40" s="12">
        <f t="shared" si="38"/>
        <v>2.615443125180505</v>
      </c>
      <c r="AS40" s="30">
        <f t="shared" si="39"/>
        <v>1.0640379150024253</v>
      </c>
      <c r="AT40">
        <f t="shared" si="0"/>
        <v>0.94347598803633292</v>
      </c>
      <c r="AU40">
        <f t="shared" si="1"/>
        <v>9.3492330147359285E-5</v>
      </c>
      <c r="AV40">
        <f t="shared" si="2"/>
        <v>5.643051963351968E-2</v>
      </c>
      <c r="AW40">
        <f t="shared" si="3"/>
        <v>39508.053700000004</v>
      </c>
      <c r="AX40">
        <f t="shared" si="4"/>
        <v>35293.783038090274</v>
      </c>
      <c r="AY40" s="12">
        <f t="shared" si="40"/>
        <v>5.2948863581638346</v>
      </c>
      <c r="AZ40">
        <f t="shared" si="5"/>
        <v>0.26396160083590015</v>
      </c>
      <c r="BA40">
        <f t="shared" si="6"/>
        <v>0.7153585772282508</v>
      </c>
      <c r="BB40">
        <f t="shared" si="7"/>
        <v>2.0679821935849017E-2</v>
      </c>
      <c r="BC40">
        <f t="shared" si="8"/>
        <v>183.75399999999999</v>
      </c>
      <c r="BD40">
        <f t="shared" si="9"/>
        <v>106.91566178695427</v>
      </c>
      <c r="BE40" s="12">
        <f t="shared" si="41"/>
        <v>2.9814901505439151</v>
      </c>
      <c r="BF40">
        <f t="shared" si="10"/>
        <v>0.60219136976367915</v>
      </c>
      <c r="BG40">
        <f t="shared" si="11"/>
        <v>9.7726522345391253E-2</v>
      </c>
      <c r="BH40">
        <f t="shared" si="12"/>
        <v>0.30008210789092954</v>
      </c>
      <c r="BI40">
        <f t="shared" si="13"/>
        <v>2.0846960999999999</v>
      </c>
      <c r="BJ40">
        <f t="shared" si="14"/>
        <v>0.9636178141466325</v>
      </c>
      <c r="BK40" s="12">
        <f t="shared" si="42"/>
        <v>2.1026961381706299</v>
      </c>
      <c r="BL40">
        <f t="shared" si="43"/>
        <v>3.1921902199932046</v>
      </c>
    </row>
    <row r="41" spans="1:64" x14ac:dyDescent="0.3">
      <c r="A41" s="2">
        <v>44404</v>
      </c>
      <c r="B41" s="4">
        <v>1.280465</v>
      </c>
      <c r="C41" s="6">
        <f t="shared" si="15"/>
        <v>1.9780198195876983</v>
      </c>
      <c r="E41" s="4">
        <v>39506.199999999997</v>
      </c>
      <c r="F41" s="6">
        <f t="shared" si="16"/>
        <v>5.8137443731185261</v>
      </c>
      <c r="H41" s="4">
        <v>0.20602490000000001</v>
      </c>
      <c r="I41" s="6">
        <f t="shared" si="17"/>
        <v>1.1200956631925048</v>
      </c>
      <c r="K41" s="4">
        <v>3.7555000000000001</v>
      </c>
      <c r="L41" s="6">
        <f t="shared" si="18"/>
        <v>1.6592766442294324</v>
      </c>
      <c r="N41" s="4">
        <v>49.584000000000003</v>
      </c>
      <c r="O41" s="6">
        <f t="shared" si="19"/>
        <v>2.2021932275962932</v>
      </c>
      <c r="Q41" s="4">
        <v>2301.73</v>
      </c>
      <c r="R41" s="6">
        <f t="shared" si="20"/>
        <v>3.1901610425103839</v>
      </c>
      <c r="T41" s="4">
        <v>134.63999999999999</v>
      </c>
      <c r="U41" s="6">
        <f t="shared" si="21"/>
        <v>2.3977998706660402</v>
      </c>
      <c r="W41" s="4">
        <v>3.929351</v>
      </c>
      <c r="X41" s="6">
        <f t="shared" si="22"/>
        <v>3.3473205562617596</v>
      </c>
      <c r="Z41" s="4">
        <v>0.64500000000000002</v>
      </c>
      <c r="AA41" s="6">
        <f t="shared" si="23"/>
        <v>3.0571097385163326</v>
      </c>
      <c r="AB41" s="30"/>
      <c r="AC41" s="2">
        <v>44404</v>
      </c>
      <c r="AD41">
        <f t="shared" si="24"/>
        <v>39506.199999999997</v>
      </c>
      <c r="AE41">
        <f t="shared" si="25"/>
        <v>10448.816741959065</v>
      </c>
      <c r="AF41">
        <f t="shared" si="26"/>
        <v>13078.239707077491</v>
      </c>
      <c r="AG41">
        <f t="shared" si="27"/>
        <v>63033.256449036548</v>
      </c>
      <c r="AH41" s="12">
        <f t="shared" si="28"/>
        <v>4.5668240425900626</v>
      </c>
      <c r="AI41">
        <f t="shared" si="29"/>
        <v>49.584000000000003</v>
      </c>
      <c r="AJ41">
        <f t="shared" si="30"/>
        <v>61.286041566920559</v>
      </c>
      <c r="AK41">
        <f t="shared" si="31"/>
        <v>60.411703595826324</v>
      </c>
      <c r="AL41">
        <f t="shared" si="32"/>
        <v>171.28174516274689</v>
      </c>
      <c r="AM41" s="12">
        <f t="shared" si="33"/>
        <v>2.6748165255646645</v>
      </c>
      <c r="AN41">
        <f t="shared" si="34"/>
        <v>0.75495500647209968</v>
      </c>
      <c r="AO41">
        <f t="shared" si="35"/>
        <v>0.58700477200221868</v>
      </c>
      <c r="AP41">
        <f t="shared" si="36"/>
        <v>0.67685108388135151</v>
      </c>
      <c r="AQ41">
        <f t="shared" si="37"/>
        <v>2.0188108623556698</v>
      </c>
      <c r="AR41" s="12">
        <f t="shared" si="38"/>
        <v>2.0873937297733476</v>
      </c>
      <c r="AS41" s="30">
        <f t="shared" si="39"/>
        <v>2.479430312816715</v>
      </c>
      <c r="AT41">
        <f t="shared" si="0"/>
        <v>0.94486025922107342</v>
      </c>
      <c r="AU41">
        <f t="shared" si="1"/>
        <v>8.9819387931634571E-5</v>
      </c>
      <c r="AV41">
        <f t="shared" si="2"/>
        <v>5.504992139099487E-2</v>
      </c>
      <c r="AW41">
        <f t="shared" si="3"/>
        <v>41811.6855</v>
      </c>
      <c r="AX41">
        <f t="shared" si="4"/>
        <v>37454.548765719577</v>
      </c>
      <c r="AY41" s="12">
        <f t="shared" si="40"/>
        <v>5.9421334428739359</v>
      </c>
      <c r="AZ41">
        <f t="shared" si="5"/>
        <v>0.26352972049910506</v>
      </c>
      <c r="BA41">
        <f t="shared" si="6"/>
        <v>0.71558651113261329</v>
      </c>
      <c r="BB41">
        <f t="shared" si="7"/>
        <v>2.088376836828168E-2</v>
      </c>
      <c r="BC41">
        <f t="shared" si="8"/>
        <v>188.15335099999999</v>
      </c>
      <c r="BD41">
        <f t="shared" si="9"/>
        <v>109.49548517624434</v>
      </c>
      <c r="BE41" s="12">
        <f t="shared" si="41"/>
        <v>2.3843001074936438</v>
      </c>
      <c r="BF41">
        <f t="shared" si="10"/>
        <v>0.60073707128520759</v>
      </c>
      <c r="BG41">
        <f t="shared" si="11"/>
        <v>9.6657694695151966E-2</v>
      </c>
      <c r="BH41">
        <f t="shared" si="12"/>
        <v>0.30260523401964046</v>
      </c>
      <c r="BI41">
        <f t="shared" si="13"/>
        <v>2.1314899</v>
      </c>
      <c r="BJ41">
        <f t="shared" si="14"/>
        <v>0.9843170618096807</v>
      </c>
      <c r="BK41" s="12">
        <f t="shared" si="42"/>
        <v>2.1253304791634378</v>
      </c>
      <c r="BL41">
        <f t="shared" si="43"/>
        <v>3.8168029637104981</v>
      </c>
    </row>
    <row r="42" spans="1:64" x14ac:dyDescent="0.3">
      <c r="A42" s="2">
        <v>44405</v>
      </c>
      <c r="B42" s="4">
        <v>1.2865629999999999</v>
      </c>
      <c r="C42" s="6">
        <f t="shared" si="15"/>
        <v>0.47510284036414213</v>
      </c>
      <c r="E42" s="4">
        <v>40011</v>
      </c>
      <c r="F42" s="6">
        <f t="shared" si="16"/>
        <v>1.269679469322438</v>
      </c>
      <c r="H42" s="4">
        <v>0.2055999</v>
      </c>
      <c r="I42" s="6">
        <f t="shared" si="17"/>
        <v>-0.20649880717725824</v>
      </c>
      <c r="K42" s="4">
        <v>3.915</v>
      </c>
      <c r="L42" s="6">
        <f t="shared" si="18"/>
        <v>4.1593897298836922</v>
      </c>
      <c r="N42" s="4">
        <v>49.228999999999999</v>
      </c>
      <c r="O42" s="6">
        <f t="shared" si="19"/>
        <v>-0.71853202989791509</v>
      </c>
      <c r="Q42" s="4">
        <v>2300.1</v>
      </c>
      <c r="R42" s="6">
        <f t="shared" si="20"/>
        <v>-7.0841385629985668E-2</v>
      </c>
      <c r="T42" s="4">
        <v>140.43</v>
      </c>
      <c r="U42" s="6">
        <f t="shared" si="21"/>
        <v>4.2104594097538515</v>
      </c>
      <c r="W42" s="4">
        <v>3.915991</v>
      </c>
      <c r="X42" s="6">
        <f t="shared" si="22"/>
        <v>-0.34058458928689589</v>
      </c>
      <c r="Z42" s="4">
        <v>0.73363999999999996</v>
      </c>
      <c r="AA42" s="6">
        <f t="shared" si="23"/>
        <v>12.876812828705923</v>
      </c>
      <c r="AB42" s="30"/>
      <c r="AC42" s="2">
        <v>44405</v>
      </c>
      <c r="AD42">
        <f t="shared" si="24"/>
        <v>40011</v>
      </c>
      <c r="AE42">
        <f t="shared" si="25"/>
        <v>10892.588881578948</v>
      </c>
      <c r="AF42">
        <f t="shared" si="26"/>
        <v>13068.978181736753</v>
      </c>
      <c r="AG42">
        <f t="shared" si="27"/>
        <v>63972.567063315706</v>
      </c>
      <c r="AH42" s="12">
        <f t="shared" si="28"/>
        <v>1.4791884576490877</v>
      </c>
      <c r="AI42">
        <f t="shared" si="29"/>
        <v>49.228999999999999</v>
      </c>
      <c r="AJ42">
        <f t="shared" si="30"/>
        <v>63.921559842859885</v>
      </c>
      <c r="AK42">
        <f t="shared" si="31"/>
        <v>60.206300627234249</v>
      </c>
      <c r="AL42">
        <f t="shared" si="32"/>
        <v>173.35686047009412</v>
      </c>
      <c r="AM42" s="12">
        <f t="shared" si="33"/>
        <v>1.2042414001755892</v>
      </c>
      <c r="AN42">
        <f t="shared" si="34"/>
        <v>0.7585503531855724</v>
      </c>
      <c r="AO42">
        <f t="shared" si="35"/>
        <v>0.58579386483468243</v>
      </c>
      <c r="AP42">
        <f t="shared" si="36"/>
        <v>0.76986826229258087</v>
      </c>
      <c r="AQ42">
        <f t="shared" si="37"/>
        <v>2.1142124803128355</v>
      </c>
      <c r="AR42" s="12">
        <f t="shared" si="38"/>
        <v>4.617373735529438</v>
      </c>
      <c r="AS42" s="30">
        <f t="shared" si="39"/>
        <v>-3.1381852778803503</v>
      </c>
      <c r="AT42">
        <f t="shared" si="0"/>
        <v>0.94555088778770369</v>
      </c>
      <c r="AU42">
        <f t="shared" si="1"/>
        <v>9.2520350045958869E-5</v>
      </c>
      <c r="AV42">
        <f t="shared" si="2"/>
        <v>5.4356591862250316E-2</v>
      </c>
      <c r="AW42">
        <f t="shared" si="3"/>
        <v>42315.014999999999</v>
      </c>
      <c r="AX42">
        <f t="shared" si="4"/>
        <v>37957.462530433346</v>
      </c>
      <c r="AY42" s="12">
        <f t="shared" si="40"/>
        <v>1.3337960672160298</v>
      </c>
      <c r="AZ42">
        <f t="shared" si="5"/>
        <v>0.25431487686340642</v>
      </c>
      <c r="BA42">
        <f t="shared" si="6"/>
        <v>0.72545528363217138</v>
      </c>
      <c r="BB42">
        <f t="shared" si="7"/>
        <v>2.0229839504422347E-2</v>
      </c>
      <c r="BC42">
        <f t="shared" si="8"/>
        <v>193.57499099999998</v>
      </c>
      <c r="BD42">
        <f t="shared" si="9"/>
        <v>114.47457242300523</v>
      </c>
      <c r="BE42" s="12">
        <f t="shared" si="41"/>
        <v>4.4469406284410882</v>
      </c>
      <c r="BF42">
        <f t="shared" si="10"/>
        <v>0.57802198029304397</v>
      </c>
      <c r="BG42">
        <f t="shared" si="11"/>
        <v>9.2371116957390989E-2</v>
      </c>
      <c r="BH42">
        <f t="shared" si="12"/>
        <v>0.32960690274956511</v>
      </c>
      <c r="BI42">
        <f t="shared" si="13"/>
        <v>2.2258028999999997</v>
      </c>
      <c r="BJ42">
        <f t="shared" si="14"/>
        <v>1.0044659935742781</v>
      </c>
      <c r="BK42" s="12">
        <f t="shared" si="42"/>
        <v>2.0263267161902263</v>
      </c>
      <c r="BL42">
        <f t="shared" si="43"/>
        <v>-0.69253064897419647</v>
      </c>
    </row>
    <row r="43" spans="1:64" x14ac:dyDescent="0.3">
      <c r="A43" s="2">
        <v>44406</v>
      </c>
      <c r="B43" s="4">
        <v>1.2840009999999999</v>
      </c>
      <c r="C43" s="6">
        <f t="shared" si="15"/>
        <v>-0.19933375308450627</v>
      </c>
      <c r="E43" s="4">
        <v>40000</v>
      </c>
      <c r="F43" s="6">
        <f t="shared" si="16"/>
        <v>-2.7496219443083655E-2</v>
      </c>
      <c r="H43" s="4">
        <v>0.20499970000000001</v>
      </c>
      <c r="I43" s="6">
        <f t="shared" si="17"/>
        <v>-0.29235314768654952</v>
      </c>
      <c r="K43" s="4">
        <v>3.9579</v>
      </c>
      <c r="L43" s="6">
        <f t="shared" si="18"/>
        <v>1.0898252132937041</v>
      </c>
      <c r="N43" s="4">
        <v>49.4</v>
      </c>
      <c r="O43" s="6">
        <f t="shared" si="19"/>
        <v>0.34675434474635392</v>
      </c>
      <c r="Q43" s="4">
        <v>2381.58</v>
      </c>
      <c r="R43" s="6">
        <f t="shared" si="20"/>
        <v>3.4811532717525866</v>
      </c>
      <c r="T43" s="4">
        <v>141.4</v>
      </c>
      <c r="U43" s="6">
        <f t="shared" si="21"/>
        <v>0.68836094823835825</v>
      </c>
      <c r="W43" s="4">
        <v>4.0918799999999997</v>
      </c>
      <c r="X43" s="6">
        <f t="shared" si="22"/>
        <v>4.3936095744093535</v>
      </c>
      <c r="Z43" s="4">
        <v>0.74995000000000001</v>
      </c>
      <c r="AA43" s="6">
        <f t="shared" si="23"/>
        <v>2.1988092558536603</v>
      </c>
      <c r="AB43" s="30"/>
      <c r="AC43" s="2">
        <v>44406</v>
      </c>
      <c r="AD43">
        <f t="shared" si="24"/>
        <v>40000</v>
      </c>
      <c r="AE43">
        <f t="shared" si="25"/>
        <v>11011.948284649123</v>
      </c>
      <c r="AF43">
        <f t="shared" si="26"/>
        <v>13531.940810425902</v>
      </c>
      <c r="AG43">
        <f t="shared" si="27"/>
        <v>64543.889095075021</v>
      </c>
      <c r="AH43" s="12">
        <f t="shared" si="28"/>
        <v>0.8891091654535378</v>
      </c>
      <c r="AI43">
        <f t="shared" si="29"/>
        <v>49.4</v>
      </c>
      <c r="AJ43">
        <f t="shared" si="30"/>
        <v>64.363088811367859</v>
      </c>
      <c r="AK43">
        <f t="shared" si="31"/>
        <v>62.910501431327923</v>
      </c>
      <c r="AL43">
        <f t="shared" si="32"/>
        <v>176.67359024269578</v>
      </c>
      <c r="AM43" s="12">
        <f t="shared" si="33"/>
        <v>1.8951659985422691</v>
      </c>
      <c r="AN43">
        <f t="shared" si="34"/>
        <v>0.75703981230660933</v>
      </c>
      <c r="AO43">
        <f t="shared" si="35"/>
        <v>0.58408377899478769</v>
      </c>
      <c r="AP43">
        <f t="shared" si="36"/>
        <v>0.78698367497181321</v>
      </c>
      <c r="AQ43">
        <f t="shared" si="37"/>
        <v>2.1281072662732101</v>
      </c>
      <c r="AR43" s="12">
        <f t="shared" si="38"/>
        <v>0.65505838672967198</v>
      </c>
      <c r="AS43" s="30">
        <f t="shared" si="39"/>
        <v>0.23405077872386582</v>
      </c>
      <c r="AT43">
        <f t="shared" si="0"/>
        <v>0.94371811664563066</v>
      </c>
      <c r="AU43">
        <f t="shared" si="1"/>
        <v>9.3378548346793536E-5</v>
      </c>
      <c r="AV43">
        <f t="shared" si="2"/>
        <v>5.618850480602252E-2</v>
      </c>
      <c r="AW43">
        <f t="shared" si="3"/>
        <v>42385.537900000003</v>
      </c>
      <c r="AX43">
        <f t="shared" si="4"/>
        <v>37882.54245468411</v>
      </c>
      <c r="AY43" s="12">
        <f t="shared" si="40"/>
        <v>-0.19757409070619231</v>
      </c>
      <c r="AZ43">
        <f t="shared" si="5"/>
        <v>0.25347387484794132</v>
      </c>
      <c r="BA43">
        <f t="shared" si="6"/>
        <v>0.72553048387649599</v>
      </c>
      <c r="BB43">
        <f t="shared" si="7"/>
        <v>2.0995641275562631E-2</v>
      </c>
      <c r="BC43">
        <f t="shared" si="8"/>
        <v>194.89188000000001</v>
      </c>
      <c r="BD43">
        <f t="shared" si="9"/>
        <v>115.1975314822475</v>
      </c>
      <c r="BE43" s="12">
        <f t="shared" si="41"/>
        <v>0.62955965029560279</v>
      </c>
      <c r="BF43">
        <f t="shared" si="10"/>
        <v>0.57348337326051879</v>
      </c>
      <c r="BG43">
        <f t="shared" si="11"/>
        <v>9.1560613639237343E-2</v>
      </c>
      <c r="BH43">
        <f t="shared" si="12"/>
        <v>0.33495601310024375</v>
      </c>
      <c r="BI43">
        <f t="shared" si="13"/>
        <v>2.2389507000000002</v>
      </c>
      <c r="BJ43">
        <f t="shared" si="14"/>
        <v>1.0063233851022668</v>
      </c>
      <c r="BK43" s="12">
        <f t="shared" si="42"/>
        <v>0.18474257681641815</v>
      </c>
      <c r="BL43">
        <f t="shared" si="43"/>
        <v>-0.38231666752261045</v>
      </c>
    </row>
    <row r="44" spans="1:64" x14ac:dyDescent="0.3">
      <c r="A44" s="2">
        <v>44407</v>
      </c>
      <c r="B44" s="4">
        <v>1.3103340000000001</v>
      </c>
      <c r="C44" s="6">
        <f t="shared" si="15"/>
        <v>2.0301082464211619</v>
      </c>
      <c r="E44" s="4">
        <v>42229.599999999999</v>
      </c>
      <c r="F44" s="6">
        <f t="shared" si="16"/>
        <v>5.4241942847677116</v>
      </c>
      <c r="H44" s="4">
        <v>0.20885110000000001</v>
      </c>
      <c r="I44" s="6">
        <f t="shared" si="17"/>
        <v>1.861304214460473</v>
      </c>
      <c r="K44" s="4">
        <v>4.0682999999999998</v>
      </c>
      <c r="L44" s="6">
        <f t="shared" si="18"/>
        <v>2.7511640204168675</v>
      </c>
      <c r="N44" s="4">
        <v>50.896000000000001</v>
      </c>
      <c r="O44" s="6">
        <f t="shared" si="19"/>
        <v>2.9833910812911464</v>
      </c>
      <c r="Q44" s="4">
        <v>2463.8200000000002</v>
      </c>
      <c r="R44" s="6">
        <f t="shared" si="20"/>
        <v>3.3948858086450748</v>
      </c>
      <c r="T44" s="4">
        <v>145.79</v>
      </c>
      <c r="U44" s="6">
        <f t="shared" si="21"/>
        <v>3.0574476654258071</v>
      </c>
      <c r="W44" s="4">
        <v>4.2364540000000002</v>
      </c>
      <c r="X44" s="6">
        <f t="shared" si="22"/>
        <v>3.4722076431659072</v>
      </c>
      <c r="Z44" s="4">
        <v>0.75282000000000004</v>
      </c>
      <c r="AA44" s="6">
        <f t="shared" si="23"/>
        <v>0.38196177582949603</v>
      </c>
      <c r="AB44" s="30"/>
      <c r="AC44" s="2">
        <v>44407</v>
      </c>
      <c r="AD44">
        <f t="shared" si="24"/>
        <v>42229.599999999999</v>
      </c>
      <c r="AE44">
        <f t="shared" si="25"/>
        <v>11319.110944298245</v>
      </c>
      <c r="AF44">
        <f t="shared" si="26"/>
        <v>13999.221696329139</v>
      </c>
      <c r="AG44">
        <f t="shared" si="27"/>
        <v>67547.93264062739</v>
      </c>
      <c r="AH44" s="12">
        <f t="shared" si="28"/>
        <v>4.5492015575600222</v>
      </c>
      <c r="AI44">
        <f t="shared" si="29"/>
        <v>50.896000000000001</v>
      </c>
      <c r="AJ44">
        <f t="shared" si="30"/>
        <v>66.361348782244121</v>
      </c>
      <c r="AK44">
        <f t="shared" si="31"/>
        <v>65.13325059159969</v>
      </c>
      <c r="AL44">
        <f t="shared" si="32"/>
        <v>182.39059937384383</v>
      </c>
      <c r="AM44" s="12">
        <f t="shared" si="33"/>
        <v>3.1846630628340025</v>
      </c>
      <c r="AN44">
        <f t="shared" si="34"/>
        <v>0.77256560191072188</v>
      </c>
      <c r="AO44">
        <f t="shared" si="35"/>
        <v>0.59505716220666816</v>
      </c>
      <c r="AP44">
        <f t="shared" si="36"/>
        <v>0.78999539994970391</v>
      </c>
      <c r="AQ44">
        <f t="shared" si="37"/>
        <v>2.1576181640670939</v>
      </c>
      <c r="AR44" s="12">
        <f t="shared" si="38"/>
        <v>1.37719341600381</v>
      </c>
      <c r="AS44" s="30">
        <f t="shared" si="39"/>
        <v>3.172008141556212</v>
      </c>
      <c r="AT44">
        <f t="shared" si="0"/>
        <v>0.94478686848271964</v>
      </c>
      <c r="AU44">
        <f t="shared" si="1"/>
        <v>9.1018537164648687E-5</v>
      </c>
      <c r="AV44">
        <f t="shared" si="2"/>
        <v>5.5122112980115719E-2</v>
      </c>
      <c r="AW44">
        <f t="shared" si="3"/>
        <v>44697.488299999997</v>
      </c>
      <c r="AX44">
        <f t="shared" si="4"/>
        <v>40033.782875971236</v>
      </c>
      <c r="AY44" s="12">
        <f t="shared" si="40"/>
        <v>5.5233284841670383</v>
      </c>
      <c r="AZ44">
        <f t="shared" si="5"/>
        <v>0.25331165823805835</v>
      </c>
      <c r="BA44">
        <f t="shared" si="6"/>
        <v>0.72560332156803142</v>
      </c>
      <c r="BB44">
        <f t="shared" si="7"/>
        <v>2.1085020193910235E-2</v>
      </c>
      <c r="BC44">
        <f t="shared" si="8"/>
        <v>200.92245399999999</v>
      </c>
      <c r="BD44">
        <f t="shared" si="9"/>
        <v>118.76758412722808</v>
      </c>
      <c r="BE44" s="12">
        <f t="shared" si="41"/>
        <v>3.0520188886607031</v>
      </c>
      <c r="BF44">
        <f t="shared" si="10"/>
        <v>0.57673021948762349</v>
      </c>
      <c r="BG44">
        <f t="shared" si="11"/>
        <v>9.1923693305089843E-2</v>
      </c>
      <c r="BH44">
        <f t="shared" si="12"/>
        <v>0.33134608720728659</v>
      </c>
      <c r="BI44">
        <f t="shared" si="13"/>
        <v>2.2720051000000003</v>
      </c>
      <c r="BJ44">
        <f t="shared" si="14"/>
        <v>1.0243515412563158</v>
      </c>
      <c r="BK44" s="12">
        <f t="shared" si="42"/>
        <v>1.7756293325183321</v>
      </c>
      <c r="BL44">
        <f t="shared" si="43"/>
        <v>3.7476991516487059</v>
      </c>
    </row>
    <row r="45" spans="1:64" x14ac:dyDescent="0.3">
      <c r="A45" s="2">
        <v>44408</v>
      </c>
      <c r="B45" s="4">
        <v>1.318233</v>
      </c>
      <c r="C45" s="6">
        <f t="shared" si="15"/>
        <v>0.60101369127168036</v>
      </c>
      <c r="E45" s="4">
        <v>41488.5</v>
      </c>
      <c r="F45" s="6">
        <f t="shared" si="16"/>
        <v>-1.7705116560332264</v>
      </c>
      <c r="H45" s="4">
        <v>0.20763200000000001</v>
      </c>
      <c r="I45" s="6">
        <f t="shared" si="17"/>
        <v>-0.58542758724331168</v>
      </c>
      <c r="K45" s="4">
        <v>4.069</v>
      </c>
      <c r="L45" s="6">
        <f t="shared" si="18"/>
        <v>1.7204723968063388E-2</v>
      </c>
      <c r="N45" s="4">
        <v>51.323</v>
      </c>
      <c r="O45" s="6">
        <f t="shared" si="19"/>
        <v>0.83546597741294948</v>
      </c>
      <c r="Q45" s="4">
        <v>2530.5300000000002</v>
      </c>
      <c r="R45" s="6">
        <f t="shared" si="20"/>
        <v>2.6715775911475954</v>
      </c>
      <c r="T45" s="4">
        <v>144.43</v>
      </c>
      <c r="U45" s="6">
        <f t="shared" si="21"/>
        <v>-0.93722690036550771</v>
      </c>
      <c r="W45" s="4">
        <v>4.4619</v>
      </c>
      <c r="X45" s="6">
        <f t="shared" si="22"/>
        <v>5.1848085706683378</v>
      </c>
      <c r="Z45" s="4">
        <v>0.74643999999999999</v>
      </c>
      <c r="AA45" s="6">
        <f t="shared" si="23"/>
        <v>-0.85109167343925485</v>
      </c>
      <c r="AB45" s="30"/>
      <c r="AC45" s="2">
        <v>44408</v>
      </c>
      <c r="AD45">
        <f t="shared" si="24"/>
        <v>41488.5</v>
      </c>
      <c r="AE45">
        <f t="shared" si="25"/>
        <v>11321.058533625732</v>
      </c>
      <c r="AF45">
        <f t="shared" si="26"/>
        <v>14378.262405212952</v>
      </c>
      <c r="AG45">
        <f t="shared" si="27"/>
        <v>67187.820938838689</v>
      </c>
      <c r="AH45" s="12">
        <f t="shared" si="28"/>
        <v>-0.53454639872027354</v>
      </c>
      <c r="AI45">
        <f t="shared" si="29"/>
        <v>51.323</v>
      </c>
      <c r="AJ45">
        <f t="shared" si="30"/>
        <v>65.742297857325738</v>
      </c>
      <c r="AK45">
        <f t="shared" si="31"/>
        <v>68.599364188696171</v>
      </c>
      <c r="AL45">
        <f t="shared" si="32"/>
        <v>185.6646620460219</v>
      </c>
      <c r="AM45" s="12">
        <f t="shared" si="33"/>
        <v>1.779161652981015</v>
      </c>
      <c r="AN45">
        <f t="shared" si="34"/>
        <v>0.7772228081569863</v>
      </c>
      <c r="AO45">
        <f t="shared" si="35"/>
        <v>0.59158371061150705</v>
      </c>
      <c r="AP45">
        <f t="shared" si="36"/>
        <v>0.78330034581766816</v>
      </c>
      <c r="AQ45">
        <f t="shared" si="37"/>
        <v>2.1521068645861616</v>
      </c>
      <c r="AR45" s="12">
        <f t="shared" si="38"/>
        <v>-0.25576121207650082</v>
      </c>
      <c r="AS45" s="30">
        <f t="shared" si="39"/>
        <v>-0.27878518664377272</v>
      </c>
      <c r="AT45">
        <f t="shared" si="0"/>
        <v>0.94242570247042345</v>
      </c>
      <c r="AU45">
        <f t="shared" si="1"/>
        <v>9.2428749734315609E-5</v>
      </c>
      <c r="AV45">
        <f t="shared" si="2"/>
        <v>5.7481868779842148E-2</v>
      </c>
      <c r="AW45">
        <f t="shared" si="3"/>
        <v>44023.099000000002</v>
      </c>
      <c r="AX45">
        <f t="shared" si="4"/>
        <v>39245.288726440194</v>
      </c>
      <c r="AY45" s="12">
        <f t="shared" si="40"/>
        <v>-1.9892264986491943</v>
      </c>
      <c r="AZ45">
        <f t="shared" si="5"/>
        <v>0.2563395631394067</v>
      </c>
      <c r="BA45">
        <f t="shared" si="6"/>
        <v>0.72137488268855121</v>
      </c>
      <c r="BB45">
        <f t="shared" si="7"/>
        <v>2.228555417204214E-2</v>
      </c>
      <c r="BC45">
        <f t="shared" si="8"/>
        <v>200.2149</v>
      </c>
      <c r="BD45">
        <f t="shared" si="9"/>
        <v>117.44372561987146</v>
      </c>
      <c r="BE45" s="12">
        <f t="shared" si="41"/>
        <v>-1.120922084785213</v>
      </c>
      <c r="BF45">
        <f t="shared" si="10"/>
        <v>0.58013030821126554</v>
      </c>
      <c r="BG45">
        <f t="shared" si="11"/>
        <v>9.1375057485680838E-2</v>
      </c>
      <c r="BH45">
        <f t="shared" si="12"/>
        <v>0.32849463430305348</v>
      </c>
      <c r="BI45">
        <f t="shared" si="13"/>
        <v>2.2723050000000002</v>
      </c>
      <c r="BJ45">
        <f t="shared" si="14"/>
        <v>1.0289208373492993</v>
      </c>
      <c r="BK45" s="12">
        <f t="shared" si="42"/>
        <v>0.44507525484027527</v>
      </c>
      <c r="BL45">
        <f t="shared" si="43"/>
        <v>-2.4343017534894695</v>
      </c>
    </row>
    <row r="46" spans="1:64" x14ac:dyDescent="0.3">
      <c r="A46" s="2">
        <v>44409</v>
      </c>
      <c r="B46" s="4">
        <v>1.3161579999999999</v>
      </c>
      <c r="C46" s="6">
        <f t="shared" si="15"/>
        <v>-0.15753169739147427</v>
      </c>
      <c r="D46" s="4">
        <f>(B39-B46)/B40</f>
        <v>-6.8795573632333032E-2</v>
      </c>
      <c r="E46" s="4">
        <v>39889.1</v>
      </c>
      <c r="F46" s="6">
        <f t="shared" si="16"/>
        <v>-3.9313176784118218</v>
      </c>
      <c r="G46" s="4">
        <f>(E39-E46)/E40</f>
        <v>-0.12006739119353774</v>
      </c>
      <c r="H46" s="4">
        <v>0.20486389999999999</v>
      </c>
      <c r="I46" s="6">
        <f t="shared" si="17"/>
        <v>-1.3421425776305904</v>
      </c>
      <c r="J46" s="4">
        <f>(H39-H46)/H40</f>
        <v>-3.3511493883328879E-2</v>
      </c>
      <c r="K46" s="4">
        <v>3.9434999999999998</v>
      </c>
      <c r="L46" s="6">
        <f t="shared" si="18"/>
        <v>-3.132861516364438</v>
      </c>
      <c r="M46" s="4">
        <f>(K39-K46)/K40</f>
        <v>-7.7672794217180527E-2</v>
      </c>
      <c r="N46" s="4">
        <v>50.34</v>
      </c>
      <c r="O46" s="6">
        <f t="shared" si="19"/>
        <v>-1.933900507374793</v>
      </c>
      <c r="P46" s="4">
        <f>(N39-N46)/N40</f>
        <v>-3.5254824344383991E-2</v>
      </c>
      <c r="Q46" s="4">
        <v>2557.4499999999998</v>
      </c>
      <c r="R46" s="6">
        <f t="shared" si="20"/>
        <v>1.0581901344129199</v>
      </c>
      <c r="S46" s="4">
        <f>(Q39-Q46)/Q40</f>
        <v>-0.16377059915854059</v>
      </c>
      <c r="T46" s="4">
        <v>140.47999999999999</v>
      </c>
      <c r="U46" s="6">
        <f t="shared" si="21"/>
        <v>-2.7729831226268988</v>
      </c>
      <c r="V46" s="4">
        <f>(T39-T46)/T40</f>
        <v>-9.6995055154050866E-2</v>
      </c>
      <c r="W46" s="4">
        <v>4.3407359999999997</v>
      </c>
      <c r="X46" s="6">
        <f t="shared" si="22"/>
        <v>-2.7530765296708832</v>
      </c>
      <c r="Y46" s="4">
        <f>(W39-W46)/W40</f>
        <v>-0.14733315789473672</v>
      </c>
      <c r="Z46" s="4">
        <v>0.72533000000000003</v>
      </c>
      <c r="AA46" s="6">
        <f t="shared" si="23"/>
        <v>-2.8688514956342357</v>
      </c>
      <c r="AB46" s="30">
        <f>(Z39-Z46)/Z40</f>
        <v>-0.18950414015793349</v>
      </c>
      <c r="AC46" s="2">
        <v>44409</v>
      </c>
      <c r="AD46">
        <f t="shared" si="24"/>
        <v>39889.1</v>
      </c>
      <c r="AE46">
        <f t="shared" si="25"/>
        <v>10971.883589912281</v>
      </c>
      <c r="AF46">
        <f t="shared" si="26"/>
        <v>14531.219621269796</v>
      </c>
      <c r="AG46">
        <f t="shared" si="27"/>
        <v>65392.203211182074</v>
      </c>
      <c r="AH46" s="12">
        <f t="shared" si="28"/>
        <v>-2.7088960672839408</v>
      </c>
      <c r="AI46">
        <f t="shared" si="29"/>
        <v>50.34</v>
      </c>
      <c r="AJ46">
        <f t="shared" si="30"/>
        <v>63.944319068040706</v>
      </c>
      <c r="AK46">
        <f t="shared" si="31"/>
        <v>66.736531457671447</v>
      </c>
      <c r="AL46">
        <f t="shared" si="32"/>
        <v>181.02085052571215</v>
      </c>
      <c r="AM46" s="12">
        <f t="shared" si="33"/>
        <v>-2.5329933415395613</v>
      </c>
      <c r="AN46">
        <f t="shared" si="34"/>
        <v>0.77599939975579635</v>
      </c>
      <c r="AO46">
        <f t="shared" si="35"/>
        <v>0.5836968585398431</v>
      </c>
      <c r="AP46">
        <f t="shared" si="36"/>
        <v>0.76114790181652814</v>
      </c>
      <c r="AQ46">
        <f t="shared" si="37"/>
        <v>2.1208441601121679</v>
      </c>
      <c r="AR46" s="12">
        <f t="shared" si="38"/>
        <v>-1.4633101171571012</v>
      </c>
      <c r="AS46" s="30">
        <f t="shared" si="39"/>
        <v>-1.2455859501268396</v>
      </c>
      <c r="AT46">
        <f t="shared" si="0"/>
        <v>0.93966163196665786</v>
      </c>
      <c r="AU46">
        <f t="shared" si="1"/>
        <v>9.2896446539543758E-5</v>
      </c>
      <c r="AV46">
        <f t="shared" si="2"/>
        <v>6.0245471586802636E-2</v>
      </c>
      <c r="AW46">
        <f t="shared" si="3"/>
        <v>42450.493499999997</v>
      </c>
      <c r="AX46">
        <f t="shared" si="4"/>
        <v>37636.331951328015</v>
      </c>
      <c r="AY46" s="12">
        <f t="shared" si="40"/>
        <v>-4.186154542290085</v>
      </c>
      <c r="AZ46">
        <f t="shared" si="5"/>
        <v>0.25794122850612744</v>
      </c>
      <c r="BA46">
        <f t="shared" si="6"/>
        <v>0.71981692055106827</v>
      </c>
      <c r="BB46">
        <f t="shared" si="7"/>
        <v>2.2241850942804398E-2</v>
      </c>
      <c r="BC46">
        <f t="shared" si="8"/>
        <v>195.16073599999999</v>
      </c>
      <c r="BD46">
        <f t="shared" si="9"/>
        <v>114.20118844510658</v>
      </c>
      <c r="BE46" s="12">
        <f t="shared" si="41"/>
        <v>-2.7997584098002473</v>
      </c>
      <c r="BF46">
        <f t="shared" si="10"/>
        <v>0.58590909109120437</v>
      </c>
      <c r="BG46">
        <f t="shared" si="11"/>
        <v>9.1198489426344995E-2</v>
      </c>
      <c r="BH46">
        <f t="shared" si="12"/>
        <v>0.32289241948245062</v>
      </c>
      <c r="BI46">
        <f t="shared" si="13"/>
        <v>2.2463519000000001</v>
      </c>
      <c r="BJ46">
        <f t="shared" si="14"/>
        <v>1.024035774353613</v>
      </c>
      <c r="BK46" s="12">
        <f t="shared" si="42"/>
        <v>-0.47590603599164089</v>
      </c>
      <c r="BL46">
        <f t="shared" si="43"/>
        <v>-3.710248506298444</v>
      </c>
    </row>
    <row r="47" spans="1:64" x14ac:dyDescent="0.3">
      <c r="A47" s="2">
        <v>44410</v>
      </c>
      <c r="B47" s="4">
        <v>1.31141</v>
      </c>
      <c r="C47" s="6">
        <f t="shared" si="15"/>
        <v>-0.36139922299079841</v>
      </c>
      <c r="E47" s="4">
        <v>39152.300000000003</v>
      </c>
      <c r="F47" s="6">
        <f t="shared" si="16"/>
        <v>-1.8643934502394637</v>
      </c>
      <c r="H47" s="4">
        <v>0.20331830000000001</v>
      </c>
      <c r="I47" s="6">
        <f t="shared" si="17"/>
        <v>-0.75731248788355288</v>
      </c>
      <c r="K47" s="4">
        <v>4.0324999999999998</v>
      </c>
      <c r="L47" s="6">
        <f t="shared" si="18"/>
        <v>2.2317877161318243</v>
      </c>
      <c r="N47" s="4">
        <v>51.357999999999997</v>
      </c>
      <c r="O47" s="6">
        <f t="shared" si="19"/>
        <v>2.0020728106353838</v>
      </c>
      <c r="Q47" s="4">
        <v>2609.6</v>
      </c>
      <c r="R47" s="6">
        <f t="shared" si="20"/>
        <v>2.0186284574209381</v>
      </c>
      <c r="T47" s="4">
        <v>141.41999999999999</v>
      </c>
      <c r="U47" s="6">
        <f t="shared" si="21"/>
        <v>0.66690562892881078</v>
      </c>
      <c r="W47" s="4">
        <v>4.4034329999999997</v>
      </c>
      <c r="X47" s="6">
        <f t="shared" si="22"/>
        <v>1.434054499005782</v>
      </c>
      <c r="Z47" s="4">
        <v>0.73980000000000001</v>
      </c>
      <c r="AA47" s="6">
        <f t="shared" si="23"/>
        <v>1.9753155689425022</v>
      </c>
      <c r="AB47" s="30"/>
      <c r="AC47" s="2">
        <v>44410</v>
      </c>
      <c r="AD47">
        <f t="shared" si="24"/>
        <v>39152.300000000003</v>
      </c>
      <c r="AE47">
        <f t="shared" si="25"/>
        <v>11219.505661549707</v>
      </c>
      <c r="AF47">
        <f t="shared" si="26"/>
        <v>14827.531612999535</v>
      </c>
      <c r="AG47">
        <f t="shared" si="27"/>
        <v>65199.337274549245</v>
      </c>
      <c r="AH47" s="12">
        <f t="shared" si="28"/>
        <v>-0.29537300216746132</v>
      </c>
      <c r="AI47">
        <f t="shared" si="29"/>
        <v>51.357999999999997</v>
      </c>
      <c r="AJ47">
        <f t="shared" si="30"/>
        <v>64.372192501440182</v>
      </c>
      <c r="AK47">
        <f t="shared" si="31"/>
        <v>67.700464835052983</v>
      </c>
      <c r="AL47">
        <f t="shared" si="32"/>
        <v>183.43065733649314</v>
      </c>
      <c r="AM47" s="12">
        <f t="shared" si="33"/>
        <v>1.3224485996196749</v>
      </c>
      <c r="AN47">
        <f t="shared" si="34"/>
        <v>0.7732000054961099</v>
      </c>
      <c r="AO47">
        <f t="shared" si="35"/>
        <v>0.57929314532068066</v>
      </c>
      <c r="AP47">
        <f t="shared" si="36"/>
        <v>0.77633245248902916</v>
      </c>
      <c r="AQ47">
        <f t="shared" si="37"/>
        <v>2.1288256033058195</v>
      </c>
      <c r="AR47" s="12">
        <f t="shared" si="38"/>
        <v>0.3756269556241979</v>
      </c>
      <c r="AS47" s="30">
        <f t="shared" si="39"/>
        <v>-0.67099995779165922</v>
      </c>
      <c r="AT47">
        <f t="shared" si="0"/>
        <v>0.93742190480243681</v>
      </c>
      <c r="AU47">
        <f t="shared" si="1"/>
        <v>9.6549981255656143E-5</v>
      </c>
      <c r="AV47">
        <f t="shared" si="2"/>
        <v>6.2481545216307569E-2</v>
      </c>
      <c r="AW47">
        <f t="shared" si="3"/>
        <v>41765.932500000003</v>
      </c>
      <c r="AX47">
        <f t="shared" si="4"/>
        <v>36865.275873130726</v>
      </c>
      <c r="AY47" s="12">
        <f t="shared" si="40"/>
        <v>-2.0699784405429513</v>
      </c>
      <c r="AZ47">
        <f t="shared" si="5"/>
        <v>0.26046062866375452</v>
      </c>
      <c r="BA47">
        <f t="shared" si="6"/>
        <v>0.71720748677184021</v>
      </c>
      <c r="BB47">
        <f t="shared" si="7"/>
        <v>2.233188456440521E-2</v>
      </c>
      <c r="BC47">
        <f t="shared" si="8"/>
        <v>197.181433</v>
      </c>
      <c r="BD47">
        <f t="shared" si="9"/>
        <v>114.90255670362983</v>
      </c>
      <c r="BE47" s="12">
        <f t="shared" si="41"/>
        <v>0.61227322943345763</v>
      </c>
      <c r="BF47">
        <f t="shared" si="10"/>
        <v>0.58167821623707272</v>
      </c>
      <c r="BG47">
        <f t="shared" si="11"/>
        <v>9.0182190216907016E-2</v>
      </c>
      <c r="BH47">
        <f t="shared" si="12"/>
        <v>0.32813959354602024</v>
      </c>
      <c r="BI47">
        <f t="shared" si="13"/>
        <v>2.2545283</v>
      </c>
      <c r="BJ47">
        <f t="shared" si="14"/>
        <v>1.0239119904659835</v>
      </c>
      <c r="BK47" s="12">
        <f t="shared" si="42"/>
        <v>-1.2088578615794964E-2</v>
      </c>
      <c r="BL47">
        <f t="shared" si="43"/>
        <v>-2.0578898619271562</v>
      </c>
    </row>
    <row r="48" spans="1:64" x14ac:dyDescent="0.3">
      <c r="A48" s="2">
        <v>44411</v>
      </c>
      <c r="B48" s="4">
        <v>1.3685590000000001</v>
      </c>
      <c r="C48" s="6">
        <f t="shared" si="15"/>
        <v>4.2655467209824147</v>
      </c>
      <c r="E48" s="4">
        <v>38163</v>
      </c>
      <c r="F48" s="6">
        <f t="shared" si="16"/>
        <v>-2.5592709272584764</v>
      </c>
      <c r="H48" s="4">
        <v>0.19608</v>
      </c>
      <c r="I48" s="6">
        <f t="shared" si="17"/>
        <v>-3.6249992119876144</v>
      </c>
      <c r="K48" s="4">
        <v>4.0186999999999999</v>
      </c>
      <c r="L48" s="6">
        <f t="shared" si="18"/>
        <v>-0.34280637704594291</v>
      </c>
      <c r="N48" s="4">
        <v>49.51</v>
      </c>
      <c r="O48" s="6">
        <f t="shared" si="19"/>
        <v>-3.6646048440192205</v>
      </c>
      <c r="Q48" s="4">
        <v>2507.34</v>
      </c>
      <c r="R48" s="6">
        <f t="shared" si="20"/>
        <v>-3.99745226407896</v>
      </c>
      <c r="T48" s="4">
        <v>138.13999999999999</v>
      </c>
      <c r="U48" s="6">
        <f t="shared" si="21"/>
        <v>-2.3466522515267858</v>
      </c>
      <c r="W48" s="4">
        <v>4.1805750000000002</v>
      </c>
      <c r="X48" s="6">
        <f t="shared" si="22"/>
        <v>-5.1935667093079285</v>
      </c>
      <c r="Z48" s="4">
        <v>0.71242000000000005</v>
      </c>
      <c r="AA48" s="6">
        <f t="shared" si="23"/>
        <v>-3.7712254261252278</v>
      </c>
      <c r="AB48" s="30"/>
      <c r="AC48" s="2">
        <v>44411</v>
      </c>
      <c r="AD48">
        <f t="shared" si="24"/>
        <v>38163</v>
      </c>
      <c r="AE48">
        <f t="shared" si="25"/>
        <v>11181.110329093568</v>
      </c>
      <c r="AF48">
        <f t="shared" si="26"/>
        <v>14246.498741009449</v>
      </c>
      <c r="AG48">
        <f t="shared" si="27"/>
        <v>63590.609070103019</v>
      </c>
      <c r="AH48" s="12">
        <f t="shared" si="28"/>
        <v>-2.4983501066788767</v>
      </c>
      <c r="AI48">
        <f t="shared" si="29"/>
        <v>49.51</v>
      </c>
      <c r="AJ48">
        <f t="shared" si="30"/>
        <v>62.87918732957818</v>
      </c>
      <c r="AK48">
        <f t="shared" si="31"/>
        <v>64.274140375884372</v>
      </c>
      <c r="AL48">
        <f t="shared" si="32"/>
        <v>176.66332770546256</v>
      </c>
      <c r="AM48" s="12">
        <f t="shared" si="33"/>
        <v>-3.7590888983039834</v>
      </c>
      <c r="AN48">
        <f t="shared" si="34"/>
        <v>0.80689473644531506</v>
      </c>
      <c r="AO48">
        <f t="shared" si="35"/>
        <v>0.55866982920120356</v>
      </c>
      <c r="AP48">
        <f t="shared" si="36"/>
        <v>0.74760038632364723</v>
      </c>
      <c r="AQ48">
        <f t="shared" si="37"/>
        <v>2.1131649519701656</v>
      </c>
      <c r="AR48" s="12">
        <f t="shared" si="38"/>
        <v>-0.73836668333736566</v>
      </c>
      <c r="AS48" s="30">
        <f t="shared" si="39"/>
        <v>-1.759983423341511</v>
      </c>
      <c r="AT48">
        <f t="shared" si="0"/>
        <v>0.93825695646431917</v>
      </c>
      <c r="AU48">
        <f t="shared" si="1"/>
        <v>9.8801803604097144E-5</v>
      </c>
      <c r="AV48">
        <f t="shared" si="2"/>
        <v>6.1644241732076784E-2</v>
      </c>
      <c r="AW48">
        <f t="shared" si="3"/>
        <v>40674.358699999997</v>
      </c>
      <c r="AX48">
        <f t="shared" si="4"/>
        <v>35961.263699667128</v>
      </c>
      <c r="AY48" s="12">
        <f t="shared" si="40"/>
        <v>-2.4827723947279896</v>
      </c>
      <c r="AZ48">
        <f t="shared" si="5"/>
        <v>0.25809232965078693</v>
      </c>
      <c r="BA48">
        <f t="shared" si="6"/>
        <v>0.72011461155240764</v>
      </c>
      <c r="BB48">
        <f t="shared" si="7"/>
        <v>2.1793058796805466E-2</v>
      </c>
      <c r="BC48">
        <f t="shared" si="8"/>
        <v>191.83057499999998</v>
      </c>
      <c r="BD48">
        <f t="shared" si="9"/>
        <v>112.3458911976395</v>
      </c>
      <c r="BE48" s="12">
        <f t="shared" si="41"/>
        <v>-2.2502009648797761</v>
      </c>
      <c r="BF48">
        <f t="shared" si="10"/>
        <v>0.60102043908392355</v>
      </c>
      <c r="BG48">
        <f t="shared" si="11"/>
        <v>8.6111075734093837E-2</v>
      </c>
      <c r="BH48">
        <f t="shared" si="12"/>
        <v>0.31286848518198251</v>
      </c>
      <c r="BI48">
        <f t="shared" si="13"/>
        <v>2.2770590000000004</v>
      </c>
      <c r="BJ48">
        <f t="shared" si="14"/>
        <v>1.0623103570355446</v>
      </c>
      <c r="BK48" s="12">
        <f t="shared" si="42"/>
        <v>3.6815542276573763</v>
      </c>
      <c r="BL48">
        <f t="shared" si="43"/>
        <v>-6.1643266223853654</v>
      </c>
    </row>
    <row r="49" spans="1:64" x14ac:dyDescent="0.3">
      <c r="A49" s="2">
        <v>44412</v>
      </c>
      <c r="B49" s="4">
        <v>1.3775440000000001</v>
      </c>
      <c r="C49" s="6">
        <f t="shared" si="15"/>
        <v>0.6543841991979682</v>
      </c>
      <c r="E49" s="4">
        <v>39749</v>
      </c>
      <c r="F49" s="6">
        <f t="shared" si="16"/>
        <v>4.0718223709004508</v>
      </c>
      <c r="H49" s="4">
        <v>0.20144590000000001</v>
      </c>
      <c r="I49" s="6">
        <f t="shared" si="17"/>
        <v>2.6998119765609876</v>
      </c>
      <c r="K49" s="4">
        <v>4.1189</v>
      </c>
      <c r="L49" s="6">
        <f t="shared" si="18"/>
        <v>2.4627670175152478</v>
      </c>
      <c r="N49" s="4">
        <v>51.567999999999998</v>
      </c>
      <c r="O49" s="6">
        <f t="shared" si="19"/>
        <v>4.0726655699750296</v>
      </c>
      <c r="Q49" s="4">
        <v>2724.91</v>
      </c>
      <c r="R49" s="6">
        <f t="shared" si="20"/>
        <v>8.3212969803028134</v>
      </c>
      <c r="T49" s="4">
        <v>142.57</v>
      </c>
      <c r="U49" s="6">
        <f t="shared" si="21"/>
        <v>3.1565443505042765</v>
      </c>
      <c r="W49" s="4">
        <v>4.3125739999999997</v>
      </c>
      <c r="X49" s="6">
        <f t="shared" si="22"/>
        <v>3.1086144745752251</v>
      </c>
      <c r="Z49" s="4">
        <v>0.73048999999999997</v>
      </c>
      <c r="AA49" s="6">
        <f t="shared" si="23"/>
        <v>2.5047916706018327</v>
      </c>
      <c r="AB49" s="30"/>
      <c r="AC49" s="2">
        <v>44412</v>
      </c>
      <c r="AD49">
        <f t="shared" si="24"/>
        <v>39749</v>
      </c>
      <c r="AE49">
        <f t="shared" si="25"/>
        <v>11459.893829970761</v>
      </c>
      <c r="AF49">
        <f t="shared" si="26"/>
        <v>15482.713506889395</v>
      </c>
      <c r="AG49">
        <f t="shared" si="27"/>
        <v>66691.60733686015</v>
      </c>
      <c r="AH49" s="12">
        <f t="shared" si="28"/>
        <v>4.7613314657730559</v>
      </c>
      <c r="AI49">
        <f t="shared" si="29"/>
        <v>51.567999999999998</v>
      </c>
      <c r="AJ49">
        <f t="shared" si="30"/>
        <v>64.895654680599108</v>
      </c>
      <c r="AK49">
        <f t="shared" si="31"/>
        <v>66.303555529416215</v>
      </c>
      <c r="AL49">
        <f t="shared" si="32"/>
        <v>182.76721021001532</v>
      </c>
      <c r="AM49" s="12">
        <f t="shared" si="33"/>
        <v>3.3967449792602302</v>
      </c>
      <c r="AN49">
        <f t="shared" si="34"/>
        <v>0.81219224222106989</v>
      </c>
      <c r="AO49">
        <f t="shared" si="35"/>
        <v>0.57395831571951617</v>
      </c>
      <c r="AP49">
        <f t="shared" si="36"/>
        <v>0.76656271048757896</v>
      </c>
      <c r="AQ49">
        <f t="shared" si="37"/>
        <v>2.1527132684281649</v>
      </c>
      <c r="AR49" s="12">
        <f t="shared" si="38"/>
        <v>1.8542230937994861</v>
      </c>
      <c r="AS49" s="30">
        <f t="shared" si="39"/>
        <v>2.9071083719735697</v>
      </c>
      <c r="AT49">
        <f t="shared" si="0"/>
        <v>0.93575434240546873</v>
      </c>
      <c r="AU49">
        <f t="shared" si="1"/>
        <v>9.6965422046690108E-5</v>
      </c>
      <c r="AV49">
        <f t="shared" si="2"/>
        <v>6.4148692172484478E-2</v>
      </c>
      <c r="AW49">
        <f t="shared" si="3"/>
        <v>42478.028900000005</v>
      </c>
      <c r="AX49">
        <f t="shared" si="4"/>
        <v>37370.099168453577</v>
      </c>
      <c r="AY49" s="12">
        <f t="shared" si="40"/>
        <v>3.8428546384478173</v>
      </c>
      <c r="AZ49">
        <f t="shared" si="5"/>
        <v>0.25985311586954646</v>
      </c>
      <c r="BA49">
        <f t="shared" si="6"/>
        <v>0.71841565950824615</v>
      </c>
      <c r="BB49">
        <f t="shared" si="7"/>
        <v>2.1731224622207442E-2</v>
      </c>
      <c r="BC49">
        <f t="shared" si="8"/>
        <v>198.45057399999999</v>
      </c>
      <c r="BD49">
        <f t="shared" si="9"/>
        <v>115.9183435695453</v>
      </c>
      <c r="BE49" s="12">
        <f t="shared" si="41"/>
        <v>3.1303581969664216</v>
      </c>
      <c r="BF49">
        <f t="shared" si="10"/>
        <v>0.59647369089464697</v>
      </c>
      <c r="BG49">
        <f t="shared" si="11"/>
        <v>8.7225656304694407E-2</v>
      </c>
      <c r="BH49">
        <f t="shared" si="12"/>
        <v>0.31630065280065872</v>
      </c>
      <c r="BI49">
        <f t="shared" si="13"/>
        <v>2.3094798999999999</v>
      </c>
      <c r="BJ49">
        <f t="shared" si="14"/>
        <v>1.0702944687515186</v>
      </c>
      <c r="BK49" s="12">
        <f t="shared" si="42"/>
        <v>0.74876966630025121</v>
      </c>
      <c r="BL49">
        <f t="shared" si="43"/>
        <v>3.0940849721475661</v>
      </c>
    </row>
    <row r="50" spans="1:64" x14ac:dyDescent="0.3">
      <c r="A50" s="2">
        <v>44413</v>
      </c>
      <c r="B50" s="4">
        <v>1.386727</v>
      </c>
      <c r="C50" s="6">
        <f t="shared" si="15"/>
        <v>0.66440908153559664</v>
      </c>
      <c r="E50" s="4">
        <v>40886.400000000001</v>
      </c>
      <c r="F50" s="6">
        <f t="shared" si="16"/>
        <v>2.8212805863678985</v>
      </c>
      <c r="H50" s="4">
        <v>0.20100850000000001</v>
      </c>
      <c r="I50" s="6">
        <f t="shared" si="17"/>
        <v>-0.21736632633132555</v>
      </c>
      <c r="K50" s="4">
        <v>4.1887999999999996</v>
      </c>
      <c r="L50" s="6">
        <f t="shared" si="18"/>
        <v>1.6828159311523931</v>
      </c>
      <c r="N50" s="4">
        <v>52.567999999999998</v>
      </c>
      <c r="O50" s="6">
        <f t="shared" si="19"/>
        <v>1.9206244522484606</v>
      </c>
      <c r="Q50" s="4">
        <v>2828.88</v>
      </c>
      <c r="R50" s="6">
        <f t="shared" si="20"/>
        <v>3.7445473557435873</v>
      </c>
      <c r="T50" s="4">
        <v>143.52000000000001</v>
      </c>
      <c r="U50" s="6">
        <f t="shared" si="21"/>
        <v>0.66412911446164768</v>
      </c>
      <c r="W50" s="4">
        <v>4.4661030000000004</v>
      </c>
      <c r="X50" s="6">
        <f t="shared" si="22"/>
        <v>3.4981274665222113</v>
      </c>
      <c r="Z50" s="4">
        <v>0.73321000000000003</v>
      </c>
      <c r="AA50" s="6">
        <f t="shared" si="23"/>
        <v>0.37166128728481768</v>
      </c>
      <c r="AB50" s="30"/>
      <c r="AC50" s="2">
        <v>44413</v>
      </c>
      <c r="AD50">
        <f t="shared" si="24"/>
        <v>40886.400000000001</v>
      </c>
      <c r="AE50">
        <f t="shared" si="25"/>
        <v>11654.374535672514</v>
      </c>
      <c r="AF50">
        <f t="shared" si="26"/>
        <v>16073.462457611178</v>
      </c>
      <c r="AG50">
        <f t="shared" si="27"/>
        <v>68614.236993283688</v>
      </c>
      <c r="AH50" s="12">
        <f t="shared" si="28"/>
        <v>2.842093157328283</v>
      </c>
      <c r="AI50">
        <f t="shared" si="29"/>
        <v>52.567999999999998</v>
      </c>
      <c r="AJ50">
        <f t="shared" si="30"/>
        <v>65.328079959034767</v>
      </c>
      <c r="AK50">
        <f t="shared" si="31"/>
        <v>68.663983101644718</v>
      </c>
      <c r="AL50">
        <f t="shared" si="32"/>
        <v>186.56006306067948</v>
      </c>
      <c r="AM50" s="12">
        <f t="shared" si="33"/>
        <v>2.0539973468635981</v>
      </c>
      <c r="AN50">
        <f t="shared" si="34"/>
        <v>0.81760648769004662</v>
      </c>
      <c r="AO50">
        <f t="shared" si="35"/>
        <v>0.57271207855462114</v>
      </c>
      <c r="AP50">
        <f t="shared" si="36"/>
        <v>0.76941702823666003</v>
      </c>
      <c r="AQ50">
        <f t="shared" si="37"/>
        <v>2.1597355944813277</v>
      </c>
      <c r="AR50" s="12">
        <f t="shared" si="38"/>
        <v>0.32567724201702736</v>
      </c>
      <c r="AS50" s="30">
        <f t="shared" si="39"/>
        <v>2.5164159153112555</v>
      </c>
      <c r="AT50">
        <f t="shared" si="0"/>
        <v>0.93519891989172566</v>
      </c>
      <c r="AU50">
        <f t="shared" si="1"/>
        <v>9.5810862185040992E-5</v>
      </c>
      <c r="AV50">
        <f t="shared" si="2"/>
        <v>6.4705269246089284E-2</v>
      </c>
      <c r="AW50">
        <f t="shared" si="3"/>
        <v>43719.468800000002</v>
      </c>
      <c r="AX50">
        <f t="shared" si="4"/>
        <v>38419.960961658464</v>
      </c>
      <c r="AY50" s="12">
        <f t="shared" si="40"/>
        <v>2.770624406020163</v>
      </c>
      <c r="AZ50">
        <f t="shared" si="5"/>
        <v>0.2621138097583573</v>
      </c>
      <c r="BA50">
        <f t="shared" si="6"/>
        <v>0.71561737133844627</v>
      </c>
      <c r="BB50">
        <f t="shared" si="7"/>
        <v>2.2268818903196409E-2</v>
      </c>
      <c r="BC50">
        <f t="shared" si="8"/>
        <v>200.55410300000003</v>
      </c>
      <c r="BD50">
        <f t="shared" si="9"/>
        <v>116.58365872478116</v>
      </c>
      <c r="BE50" s="12">
        <f t="shared" si="41"/>
        <v>0.57231074540862481</v>
      </c>
      <c r="BF50">
        <f t="shared" si="10"/>
        <v>0.59748365482946497</v>
      </c>
      <c r="BG50">
        <f t="shared" si="11"/>
        <v>8.6606299027702283E-2</v>
      </c>
      <c r="BH50">
        <f t="shared" si="12"/>
        <v>0.31591004614283275</v>
      </c>
      <c r="BI50">
        <f t="shared" si="13"/>
        <v>2.3209455000000001</v>
      </c>
      <c r="BJ50">
        <f t="shared" si="14"/>
        <v>1.0775837234011958</v>
      </c>
      <c r="BK50" s="12">
        <f t="shared" si="42"/>
        <v>0.67874264568996645</v>
      </c>
      <c r="BL50">
        <f t="shared" si="43"/>
        <v>2.0918817603301965</v>
      </c>
    </row>
    <row r="51" spans="1:64" x14ac:dyDescent="0.3">
      <c r="A51" s="2">
        <v>44414</v>
      </c>
      <c r="B51" s="4">
        <v>1.4009050000000001</v>
      </c>
      <c r="C51" s="6">
        <f t="shared" si="15"/>
        <v>1.0172162073758961</v>
      </c>
      <c r="E51" s="4">
        <v>42823.9</v>
      </c>
      <c r="F51" s="6">
        <f t="shared" si="16"/>
        <v>4.6298868534312358</v>
      </c>
      <c r="H51" s="4">
        <v>0.2045139</v>
      </c>
      <c r="I51" s="6">
        <f t="shared" si="17"/>
        <v>1.7288748110948542</v>
      </c>
      <c r="K51" s="4">
        <v>4.3113000000000001</v>
      </c>
      <c r="L51" s="6">
        <f t="shared" si="18"/>
        <v>2.8825186032730139</v>
      </c>
      <c r="N51" s="4">
        <v>53.043999999999997</v>
      </c>
      <c r="O51" s="6">
        <f t="shared" si="19"/>
        <v>0.90141882197858292</v>
      </c>
      <c r="Q51" s="4">
        <v>2892.33</v>
      </c>
      <c r="R51" s="6">
        <f t="shared" si="20"/>
        <v>2.218153206623962</v>
      </c>
      <c r="T51" s="4">
        <v>147.97</v>
      </c>
      <c r="U51" s="6">
        <f t="shared" si="21"/>
        <v>3.0535152203956799</v>
      </c>
      <c r="W51" s="4">
        <v>4.7287650000000001</v>
      </c>
      <c r="X51" s="6">
        <f t="shared" si="22"/>
        <v>5.7147852749948438</v>
      </c>
      <c r="Z51" s="4">
        <v>0.74685000000000001</v>
      </c>
      <c r="AA51" s="6">
        <f t="shared" si="23"/>
        <v>1.8432207040333548</v>
      </c>
      <c r="AB51" s="30"/>
      <c r="AC51" s="2">
        <v>44414</v>
      </c>
      <c r="AD51">
        <f t="shared" si="24"/>
        <v>42823.9</v>
      </c>
      <c r="AE51">
        <f t="shared" si="25"/>
        <v>11995.202667982458</v>
      </c>
      <c r="AF51">
        <f t="shared" si="26"/>
        <v>16433.980115813516</v>
      </c>
      <c r="AG51">
        <f t="shared" si="27"/>
        <v>71253.082783795981</v>
      </c>
      <c r="AH51" s="12">
        <f t="shared" si="28"/>
        <v>3.7738035809365695</v>
      </c>
      <c r="AI51">
        <f t="shared" si="29"/>
        <v>53.043999999999997</v>
      </c>
      <c r="AJ51">
        <f t="shared" si="30"/>
        <v>67.353651000128011</v>
      </c>
      <c r="AK51">
        <f t="shared" si="31"/>
        <v>72.702273111849181</v>
      </c>
      <c r="AL51">
        <f t="shared" si="32"/>
        <v>193.0999241119772</v>
      </c>
      <c r="AM51" s="12">
        <f t="shared" si="33"/>
        <v>3.4454555255534731</v>
      </c>
      <c r="AN51">
        <f t="shared" si="34"/>
        <v>0.82596575723803223</v>
      </c>
      <c r="AO51">
        <f t="shared" si="35"/>
        <v>0.58269964087246029</v>
      </c>
      <c r="AP51">
        <f t="shared" si="36"/>
        <v>0.78373059224308117</v>
      </c>
      <c r="AQ51">
        <f t="shared" si="37"/>
        <v>2.1923959903535737</v>
      </c>
      <c r="AR51" s="12">
        <f t="shared" si="38"/>
        <v>1.5009201062615316</v>
      </c>
      <c r="AS51" s="30">
        <f t="shared" si="39"/>
        <v>2.2728834746750382</v>
      </c>
      <c r="AT51">
        <f t="shared" si="0"/>
        <v>0.93664464116919799</v>
      </c>
      <c r="AU51">
        <f t="shared" si="1"/>
        <v>9.4296783839696133E-5</v>
      </c>
      <c r="AV51">
        <f t="shared" si="2"/>
        <v>6.3261062046962246E-2</v>
      </c>
      <c r="AW51">
        <f t="shared" si="3"/>
        <v>45720.541300000004</v>
      </c>
      <c r="AX51">
        <f t="shared" si="4"/>
        <v>40293.748723097633</v>
      </c>
      <c r="AY51" s="12">
        <f t="shared" si="40"/>
        <v>4.7619197141323077</v>
      </c>
      <c r="AZ51">
        <f t="shared" si="5"/>
        <v>0.25781708532982917</v>
      </c>
      <c r="BA51">
        <f t="shared" si="6"/>
        <v>0.71919904449616967</v>
      </c>
      <c r="BB51">
        <f t="shared" si="7"/>
        <v>2.2983870174001015E-2</v>
      </c>
      <c r="BC51">
        <f t="shared" si="8"/>
        <v>205.74276500000002</v>
      </c>
      <c r="BD51">
        <f t="shared" si="9"/>
        <v>120.20421740917705</v>
      </c>
      <c r="BE51" s="12">
        <f t="shared" si="41"/>
        <v>3.0582992147642361</v>
      </c>
      <c r="BF51">
        <f t="shared" si="10"/>
        <v>0.59555478542440443</v>
      </c>
      <c r="BG51">
        <f t="shared" si="11"/>
        <v>8.6943248707662624E-2</v>
      </c>
      <c r="BH51">
        <f t="shared" si="12"/>
        <v>0.31750196586793283</v>
      </c>
      <c r="BI51">
        <f t="shared" si="13"/>
        <v>2.3522689000000003</v>
      </c>
      <c r="BJ51">
        <f t="shared" si="14"/>
        <v>1.0892231227553151</v>
      </c>
      <c r="BK51" s="12">
        <f t="shared" si="42"/>
        <v>1.0743469200532791</v>
      </c>
      <c r="BL51">
        <f t="shared" si="43"/>
        <v>3.6875727940790286</v>
      </c>
    </row>
    <row r="52" spans="1:64" x14ac:dyDescent="0.3">
      <c r="A52" s="2">
        <v>44415</v>
      </c>
      <c r="B52" s="4">
        <v>1.475457</v>
      </c>
      <c r="C52" s="6">
        <f t="shared" si="15"/>
        <v>5.1849315965007543</v>
      </c>
      <c r="E52" s="4">
        <v>44610.7</v>
      </c>
      <c r="F52" s="6">
        <f t="shared" si="16"/>
        <v>4.0877382616862894</v>
      </c>
      <c r="H52" s="4">
        <v>0.26224720000000001</v>
      </c>
      <c r="I52" s="6">
        <f t="shared" si="17"/>
        <v>24.865162655122532</v>
      </c>
      <c r="K52" s="4">
        <v>4.6059000000000001</v>
      </c>
      <c r="L52" s="6">
        <f t="shared" si="18"/>
        <v>6.6098607584652109</v>
      </c>
      <c r="N52" s="4">
        <v>61.051000000000002</v>
      </c>
      <c r="O52" s="6">
        <f t="shared" si="19"/>
        <v>14.058782262359031</v>
      </c>
      <c r="Q52" s="4">
        <v>3162.58</v>
      </c>
      <c r="R52" s="6">
        <f t="shared" si="20"/>
        <v>8.9325744505850526</v>
      </c>
      <c r="T52" s="4">
        <v>155.96</v>
      </c>
      <c r="U52" s="6">
        <f t="shared" si="21"/>
        <v>5.2590013599953807</v>
      </c>
      <c r="W52" s="4">
        <v>5.0852649999999997</v>
      </c>
      <c r="X52" s="6">
        <f t="shared" si="22"/>
        <v>7.2683073157879141</v>
      </c>
      <c r="Z52" s="4">
        <v>0.81845000000000001</v>
      </c>
      <c r="AA52" s="6">
        <f t="shared" si="23"/>
        <v>9.1547945834062201</v>
      </c>
      <c r="AB52" s="30"/>
      <c r="AC52" s="2">
        <v>44415</v>
      </c>
      <c r="AD52">
        <f t="shared" si="24"/>
        <v>44610.7</v>
      </c>
      <c r="AE52">
        <f t="shared" si="25"/>
        <v>12814.859547807018</v>
      </c>
      <c r="AF52">
        <f t="shared" si="26"/>
        <v>17969.518289638287</v>
      </c>
      <c r="AG52">
        <f t="shared" si="27"/>
        <v>75395.077837445308</v>
      </c>
      <c r="AH52" s="12">
        <f t="shared" si="28"/>
        <v>5.650390685878774</v>
      </c>
      <c r="AI52">
        <f t="shared" si="29"/>
        <v>61.051000000000002</v>
      </c>
      <c r="AJ52">
        <f t="shared" si="30"/>
        <v>70.990575184023555</v>
      </c>
      <c r="AK52">
        <f t="shared" si="31"/>
        <v>78.18327298483382</v>
      </c>
      <c r="AL52">
        <f t="shared" si="32"/>
        <v>210.22484816885736</v>
      </c>
      <c r="AM52" s="12">
        <f t="shared" si="33"/>
        <v>8.4969867051252326</v>
      </c>
      <c r="AN52">
        <f t="shared" si="34"/>
        <v>0.86992119970815673</v>
      </c>
      <c r="AO52">
        <f t="shared" si="35"/>
        <v>0.74719297446192301</v>
      </c>
      <c r="AP52">
        <f t="shared" si="36"/>
        <v>0.85886630946153819</v>
      </c>
      <c r="AQ52">
        <f t="shared" si="37"/>
        <v>2.4759804836316177</v>
      </c>
      <c r="AR52" s="12">
        <f t="shared" si="38"/>
        <v>12.164146727102255</v>
      </c>
      <c r="AS52" s="30">
        <f t="shared" si="39"/>
        <v>-6.5137560412234805</v>
      </c>
      <c r="AT52">
        <f t="shared" si="0"/>
        <v>0.93371021257346998</v>
      </c>
      <c r="AU52">
        <f t="shared" si="1"/>
        <v>9.6402339978797599E-5</v>
      </c>
      <c r="AV52">
        <f t="shared" si="2"/>
        <v>6.6193385086551093E-2</v>
      </c>
      <c r="AW52">
        <f t="shared" si="3"/>
        <v>47777.885900000001</v>
      </c>
      <c r="AX52">
        <f t="shared" si="4"/>
        <v>41862.808499877858</v>
      </c>
      <c r="AY52" s="12">
        <f t="shared" si="40"/>
        <v>3.8201469067285192</v>
      </c>
      <c r="AZ52">
        <f t="shared" si="5"/>
        <v>0.27488530705367781</v>
      </c>
      <c r="BA52">
        <f t="shared" si="6"/>
        <v>0.70221802244175513</v>
      </c>
      <c r="BB52">
        <f t="shared" si="7"/>
        <v>2.2896670504567014E-2</v>
      </c>
      <c r="BC52">
        <f t="shared" si="8"/>
        <v>222.09626500000002</v>
      </c>
      <c r="BD52">
        <f t="shared" si="9"/>
        <v>126.41638129808362</v>
      </c>
      <c r="BE52" s="12">
        <f t="shared" si="41"/>
        <v>5.0388964108394259</v>
      </c>
      <c r="BF52">
        <f t="shared" si="10"/>
        <v>0.57721752467046006</v>
      </c>
      <c r="BG52">
        <f t="shared" si="11"/>
        <v>0.10259443659541354</v>
      </c>
      <c r="BH52">
        <f t="shared" si="12"/>
        <v>0.32018803873412643</v>
      </c>
      <c r="BI52">
        <f t="shared" si="13"/>
        <v>2.5561541999999999</v>
      </c>
      <c r="BJ52">
        <f t="shared" si="14"/>
        <v>1.1406226413323735</v>
      </c>
      <c r="BK52" s="12">
        <f t="shared" si="42"/>
        <v>4.6109579203470314</v>
      </c>
      <c r="BL52">
        <f t="shared" si="43"/>
        <v>-0.79081101361851225</v>
      </c>
    </row>
    <row r="53" spans="1:64" x14ac:dyDescent="0.3">
      <c r="A53" s="2">
        <v>44416</v>
      </c>
      <c r="B53" s="4">
        <v>1.4281839999999999</v>
      </c>
      <c r="C53" s="6">
        <f t="shared" si="15"/>
        <v>-3.2564065155335435</v>
      </c>
      <c r="D53" s="4">
        <f>(B46-B53)/B47</f>
        <v>-8.5424085526265597E-2</v>
      </c>
      <c r="E53" s="4">
        <v>43845.599999999999</v>
      </c>
      <c r="F53" s="6">
        <f t="shared" si="16"/>
        <v>-1.7299368857709698</v>
      </c>
      <c r="G53" s="4">
        <f>(E46-E53)/E47</f>
        <v>-0.10105408877639371</v>
      </c>
      <c r="H53" s="4">
        <v>0.2400159</v>
      </c>
      <c r="I53" s="6">
        <f t="shared" si="17"/>
        <v>-8.8582399236770826</v>
      </c>
      <c r="J53" s="4">
        <f>(H46-H53)/H47</f>
        <v>-0.17289147115631015</v>
      </c>
      <c r="K53" s="4">
        <v>4.2991999999999999</v>
      </c>
      <c r="L53" s="6">
        <f t="shared" si="18"/>
        <v>-6.8909131471736353</v>
      </c>
      <c r="M53" s="4">
        <f>(K46-K53)/K47</f>
        <v>-8.820830750154994E-2</v>
      </c>
      <c r="N53" s="4">
        <v>57.113999999999997</v>
      </c>
      <c r="O53" s="6">
        <f t="shared" si="19"/>
        <v>-6.6660309941719635</v>
      </c>
      <c r="P53" s="4">
        <f>(N46-N53)/N47</f>
        <v>-0.13189765956618238</v>
      </c>
      <c r="Q53" s="4">
        <v>3012.95</v>
      </c>
      <c r="R53" s="6">
        <f t="shared" si="20"/>
        <v>-4.8468484921964174</v>
      </c>
      <c r="S53" s="4">
        <f>(Q46-Q53)/Q47</f>
        <v>-0.174547823421214</v>
      </c>
      <c r="T53" s="4">
        <v>149.94999999999999</v>
      </c>
      <c r="U53" s="6">
        <f t="shared" si="21"/>
        <v>-3.929765891937862</v>
      </c>
      <c r="V53" s="4">
        <f>(T46-T53)/T47</f>
        <v>-6.6963654362890673E-2</v>
      </c>
      <c r="W53" s="4">
        <v>4.7649080000000001</v>
      </c>
      <c r="X53" s="6">
        <f t="shared" si="22"/>
        <v>-6.5068912733979536</v>
      </c>
      <c r="Y53" s="4">
        <f>(W46-W53)/W47</f>
        <v>-9.6327569875594904E-2</v>
      </c>
      <c r="Z53" s="4">
        <v>0.77951999999999999</v>
      </c>
      <c r="AA53" s="6">
        <f t="shared" si="23"/>
        <v>-4.8733961948940818</v>
      </c>
      <c r="AB53" s="30">
        <f>(Z46-Z53)/Z47</f>
        <v>-7.3249526899161879E-2</v>
      </c>
      <c r="AC53" s="2">
        <v>44416</v>
      </c>
      <c r="AD53">
        <f t="shared" si="24"/>
        <v>43845.599999999999</v>
      </c>
      <c r="AE53">
        <f t="shared" si="25"/>
        <v>11961.537195321638</v>
      </c>
      <c r="AF53">
        <f t="shared" si="26"/>
        <v>17119.332991028106</v>
      </c>
      <c r="AG53">
        <f t="shared" si="27"/>
        <v>72926.470186349747</v>
      </c>
      <c r="AH53" s="12">
        <f t="shared" si="28"/>
        <v>-3.3290316410353147</v>
      </c>
      <c r="AI53">
        <f t="shared" si="29"/>
        <v>57.113999999999997</v>
      </c>
      <c r="AJ53">
        <f t="shared" si="30"/>
        <v>68.254916317288604</v>
      </c>
      <c r="AK53">
        <f t="shared" si="31"/>
        <v>73.257952714680272</v>
      </c>
      <c r="AL53">
        <f t="shared" si="32"/>
        <v>198.62686903196888</v>
      </c>
      <c r="AM53" s="12">
        <f t="shared" si="33"/>
        <v>-5.674962882189071</v>
      </c>
      <c r="AN53">
        <f t="shared" si="34"/>
        <v>0.84204930315420512</v>
      </c>
      <c r="AO53">
        <f t="shared" si="35"/>
        <v>0.68385170266510176</v>
      </c>
      <c r="AP53">
        <f t="shared" si="36"/>
        <v>0.8180138866778156</v>
      </c>
      <c r="AQ53">
        <f t="shared" si="37"/>
        <v>2.3439148924971227</v>
      </c>
      <c r="AR53" s="12">
        <f t="shared" si="38"/>
        <v>-5.4813910180698544</v>
      </c>
      <c r="AS53" s="30">
        <f t="shared" si="39"/>
        <v>2.1523593770345397</v>
      </c>
      <c r="AT53">
        <f t="shared" si="0"/>
        <v>0.93561532746071274</v>
      </c>
      <c r="AU53">
        <f t="shared" si="1"/>
        <v>9.1740047252611355E-5</v>
      </c>
      <c r="AV53">
        <f t="shared" si="2"/>
        <v>6.4292932492034646E-2</v>
      </c>
      <c r="AW53">
        <f t="shared" si="3"/>
        <v>46862.849199999997</v>
      </c>
      <c r="AX53">
        <f t="shared" si="4"/>
        <v>41216.327187072107</v>
      </c>
      <c r="AY53" s="12">
        <f t="shared" si="40"/>
        <v>-1.5563338652926699</v>
      </c>
      <c r="AZ53">
        <f t="shared" si="5"/>
        <v>0.26962325651983249</v>
      </c>
      <c r="BA53">
        <f t="shared" si="6"/>
        <v>0.70788260873251541</v>
      </c>
      <c r="BB53">
        <f t="shared" si="7"/>
        <v>2.2494134747652102E-2</v>
      </c>
      <c r="BC53">
        <f t="shared" si="8"/>
        <v>211.82890799999998</v>
      </c>
      <c r="BD53">
        <f t="shared" si="9"/>
        <v>121.65344233492655</v>
      </c>
      <c r="BE53" s="12">
        <f t="shared" si="41"/>
        <v>-3.8404706323527216</v>
      </c>
      <c r="BF53">
        <f t="shared" si="10"/>
        <v>0.58347525793290311</v>
      </c>
      <c r="BG53">
        <f t="shared" si="11"/>
        <v>9.8056930451887084E-2</v>
      </c>
      <c r="BH53">
        <f t="shared" si="12"/>
        <v>0.31846781161520971</v>
      </c>
      <c r="BI53">
        <f t="shared" si="13"/>
        <v>2.4477199000000001</v>
      </c>
      <c r="BJ53">
        <f t="shared" si="14"/>
        <v>1.1050972786995805</v>
      </c>
      <c r="BK53" s="12">
        <f t="shared" si="42"/>
        <v>-3.1640923796487788</v>
      </c>
      <c r="BL53">
        <f t="shared" si="43"/>
        <v>1.6077585143561088</v>
      </c>
    </row>
    <row r="54" spans="1:64" x14ac:dyDescent="0.3">
      <c r="A54" s="2">
        <v>44417</v>
      </c>
      <c r="B54" s="4">
        <v>1.4766109999999999</v>
      </c>
      <c r="C54" s="6">
        <f t="shared" si="15"/>
        <v>3.3345890004073189</v>
      </c>
      <c r="E54" s="4">
        <v>46307.1</v>
      </c>
      <c r="F54" s="6">
        <f t="shared" si="16"/>
        <v>5.4620925359475647</v>
      </c>
      <c r="H54" s="4">
        <v>0.25671709999999998</v>
      </c>
      <c r="I54" s="6">
        <f t="shared" si="17"/>
        <v>6.7269529236235694</v>
      </c>
      <c r="K54" s="4">
        <v>4.5369999999999999</v>
      </c>
      <c r="L54" s="6">
        <f t="shared" si="18"/>
        <v>5.3837041802737167</v>
      </c>
      <c r="N54" s="4">
        <v>59.198999999999998</v>
      </c>
      <c r="O54" s="6">
        <f t="shared" si="19"/>
        <v>3.5855379358175288</v>
      </c>
      <c r="Q54" s="4">
        <v>3164.5</v>
      </c>
      <c r="R54" s="6">
        <f t="shared" si="20"/>
        <v>4.9075399978810434</v>
      </c>
      <c r="T54" s="4">
        <v>166.79</v>
      </c>
      <c r="U54" s="6">
        <f t="shared" si="21"/>
        <v>10.643363089406375</v>
      </c>
      <c r="W54" s="4">
        <v>4.9730189999999999</v>
      </c>
      <c r="X54" s="6">
        <f t="shared" si="22"/>
        <v>4.2748870887095674</v>
      </c>
      <c r="Z54" s="4">
        <v>0.81959000000000004</v>
      </c>
      <c r="AA54" s="6">
        <f t="shared" si="23"/>
        <v>5.0125869575193684</v>
      </c>
      <c r="AB54" s="30"/>
      <c r="AC54" s="2">
        <v>44417</v>
      </c>
      <c r="AD54">
        <f t="shared" si="24"/>
        <v>46307.1</v>
      </c>
      <c r="AE54">
        <f t="shared" si="25"/>
        <v>12623.1611125731</v>
      </c>
      <c r="AF54">
        <f t="shared" si="26"/>
        <v>17980.427571021242</v>
      </c>
      <c r="AG54">
        <f t="shared" si="27"/>
        <v>76910.688683594344</v>
      </c>
      <c r="AH54" s="12">
        <f t="shared" si="28"/>
        <v>5.3193185635653037</v>
      </c>
      <c r="AI54">
        <f t="shared" si="29"/>
        <v>59.198999999999998</v>
      </c>
      <c r="AJ54">
        <f t="shared" si="30"/>
        <v>75.920223358189844</v>
      </c>
      <c r="AK54">
        <f t="shared" si="31"/>
        <v>76.457549810239058</v>
      </c>
      <c r="AL54">
        <f t="shared" si="32"/>
        <v>211.57677316842893</v>
      </c>
      <c r="AM54" s="12">
        <f t="shared" si="33"/>
        <v>6.3159891659024154</v>
      </c>
      <c r="AN54">
        <f t="shared" si="34"/>
        <v>0.87060159165754125</v>
      </c>
      <c r="AO54">
        <f t="shared" si="35"/>
        <v>0.73143665039794103</v>
      </c>
      <c r="AP54">
        <f t="shared" si="36"/>
        <v>0.86006260440049132</v>
      </c>
      <c r="AQ54">
        <f t="shared" si="37"/>
        <v>2.4621008464559733</v>
      </c>
      <c r="AR54" s="12">
        <f t="shared" si="38"/>
        <v>4.9192425721936788</v>
      </c>
      <c r="AS54" s="30">
        <f t="shared" si="39"/>
        <v>0.40007599137162497</v>
      </c>
      <c r="AT54">
        <f t="shared" si="0"/>
        <v>0.93594817234821714</v>
      </c>
      <c r="AU54">
        <f t="shared" si="1"/>
        <v>9.170077283923764E-5</v>
      </c>
      <c r="AV54">
        <f t="shared" si="2"/>
        <v>6.3960126878943688E-2</v>
      </c>
      <c r="AW54">
        <f t="shared" si="3"/>
        <v>49476.136999999995</v>
      </c>
      <c r="AX54">
        <f t="shared" si="4"/>
        <v>43543.447849300945</v>
      </c>
      <c r="AY54" s="12">
        <f t="shared" si="40"/>
        <v>5.4924771956714675</v>
      </c>
      <c r="AZ54">
        <f t="shared" si="5"/>
        <v>0.25631487054155</v>
      </c>
      <c r="BA54">
        <f t="shared" si="6"/>
        <v>0.72215336842894506</v>
      </c>
      <c r="BB54">
        <f t="shared" si="7"/>
        <v>2.153176102950503E-2</v>
      </c>
      <c r="BC54">
        <f t="shared" si="8"/>
        <v>230.96201899999997</v>
      </c>
      <c r="BD54">
        <f t="shared" si="9"/>
        <v>135.72862219815616</v>
      </c>
      <c r="BE54" s="12">
        <f t="shared" si="41"/>
        <v>10.948110134035897</v>
      </c>
      <c r="BF54">
        <f t="shared" si="10"/>
        <v>0.57840124209233346</v>
      </c>
      <c r="BG54">
        <f t="shared" si="11"/>
        <v>0.10055829836452645</v>
      </c>
      <c r="BH54">
        <f t="shared" si="12"/>
        <v>0.32104045954314009</v>
      </c>
      <c r="BI54">
        <f t="shared" si="13"/>
        <v>2.5529180999999999</v>
      </c>
      <c r="BJ54">
        <f t="shared" si="14"/>
        <v>1.1430102214612408</v>
      </c>
      <c r="BK54" s="12">
        <f t="shared" si="42"/>
        <v>3.3731961316335499</v>
      </c>
      <c r="BL54">
        <f t="shared" si="43"/>
        <v>2.1192810640379176</v>
      </c>
    </row>
    <row r="55" spans="1:64" x14ac:dyDescent="0.3">
      <c r="A55" s="2">
        <v>44418</v>
      </c>
      <c r="B55" s="4">
        <v>1.6781630000000001</v>
      </c>
      <c r="C55" s="6">
        <f t="shared" si="15"/>
        <v>12.79501456175765</v>
      </c>
      <c r="E55" s="4">
        <v>45595.1</v>
      </c>
      <c r="F55" s="6">
        <f t="shared" si="16"/>
        <v>-1.5495042461643422</v>
      </c>
      <c r="H55" s="4">
        <v>0.25737919999999997</v>
      </c>
      <c r="I55" s="6">
        <f t="shared" si="17"/>
        <v>0.25757834322766276</v>
      </c>
      <c r="K55" s="4">
        <v>4.5926</v>
      </c>
      <c r="L55" s="6">
        <f t="shared" si="18"/>
        <v>1.2180311820806036</v>
      </c>
      <c r="N55" s="4">
        <v>58.688000000000002</v>
      </c>
      <c r="O55" s="6">
        <f t="shared" si="19"/>
        <v>-0.86693732213987285</v>
      </c>
      <c r="Q55" s="4">
        <v>3141.69</v>
      </c>
      <c r="R55" s="6">
        <f t="shared" si="20"/>
        <v>-0.72341935391357048</v>
      </c>
      <c r="T55" s="4">
        <v>165.44</v>
      </c>
      <c r="U55" s="6">
        <f t="shared" si="21"/>
        <v>-0.81269447690174579</v>
      </c>
      <c r="W55" s="4">
        <v>5.1188919999999998</v>
      </c>
      <c r="X55" s="6">
        <f t="shared" si="22"/>
        <v>2.8910909025492657</v>
      </c>
      <c r="Z55" s="4">
        <v>0.85255999999999998</v>
      </c>
      <c r="AA55" s="6">
        <f t="shared" si="23"/>
        <v>3.9439372696084058</v>
      </c>
      <c r="AB55" s="30"/>
      <c r="AC55" s="2">
        <v>44418</v>
      </c>
      <c r="AD55">
        <f t="shared" si="24"/>
        <v>45595.1</v>
      </c>
      <c r="AE55">
        <f t="shared" si="25"/>
        <v>12777.855350584796</v>
      </c>
      <c r="AF55">
        <f t="shared" si="26"/>
        <v>17850.823035424783</v>
      </c>
      <c r="AG55">
        <f t="shared" si="27"/>
        <v>76223.778386009581</v>
      </c>
      <c r="AH55" s="12">
        <f t="shared" si="28"/>
        <v>-0.89713951136059256</v>
      </c>
      <c r="AI55">
        <f t="shared" si="29"/>
        <v>58.688000000000002</v>
      </c>
      <c r="AJ55">
        <f t="shared" si="30"/>
        <v>75.305724278307622</v>
      </c>
      <c r="AK55">
        <f t="shared" si="31"/>
        <v>78.700270411843235</v>
      </c>
      <c r="AL55">
        <f t="shared" si="32"/>
        <v>212.69399469015087</v>
      </c>
      <c r="AM55" s="12">
        <f t="shared" si="33"/>
        <v>0.52665617746595705</v>
      </c>
      <c r="AN55">
        <f t="shared" si="34"/>
        <v>0.98943552422458902</v>
      </c>
      <c r="AO55">
        <f t="shared" si="35"/>
        <v>0.73332310130529577</v>
      </c>
      <c r="AP55">
        <f t="shared" si="36"/>
        <v>0.89466071329284491</v>
      </c>
      <c r="AQ55">
        <f t="shared" si="37"/>
        <v>2.6174193388227298</v>
      </c>
      <c r="AR55" s="12">
        <f t="shared" si="38"/>
        <v>6.1173859058267759</v>
      </c>
      <c r="AS55" s="30">
        <f t="shared" si="39"/>
        <v>-7.0145254171873681</v>
      </c>
      <c r="AT55">
        <f t="shared" si="0"/>
        <v>0.93544945932658041</v>
      </c>
      <c r="AU55">
        <f t="shared" si="1"/>
        <v>9.4223835168762729E-5</v>
      </c>
      <c r="AV55">
        <f t="shared" si="2"/>
        <v>6.4456316838250705E-2</v>
      </c>
      <c r="AW55">
        <f t="shared" si="3"/>
        <v>48741.382600000004</v>
      </c>
      <c r="AX55">
        <f t="shared" si="4"/>
        <v>42854.413841721311</v>
      </c>
      <c r="AY55" s="12">
        <f t="shared" si="40"/>
        <v>-1.5950594211111693</v>
      </c>
      <c r="AZ55">
        <f t="shared" si="5"/>
        <v>0.25600347070354179</v>
      </c>
      <c r="BA55">
        <f t="shared" si="6"/>
        <v>0.72166736288839206</v>
      </c>
      <c r="BB55">
        <f t="shared" si="7"/>
        <v>2.232916640806629E-2</v>
      </c>
      <c r="BC55">
        <f t="shared" si="8"/>
        <v>229.24689199999997</v>
      </c>
      <c r="BD55">
        <f t="shared" si="9"/>
        <v>134.53128079619796</v>
      </c>
      <c r="BE55" s="12">
        <f t="shared" si="41"/>
        <v>-0.88607242327170732</v>
      </c>
      <c r="BF55">
        <f t="shared" si="10"/>
        <v>0.60190153718181494</v>
      </c>
      <c r="BG55">
        <f t="shared" si="11"/>
        <v>9.2313402284894708E-2</v>
      </c>
      <c r="BH55">
        <f t="shared" si="12"/>
        <v>0.30578506053329035</v>
      </c>
      <c r="BI55">
        <f t="shared" si="13"/>
        <v>2.7881022</v>
      </c>
      <c r="BJ55">
        <f t="shared" si="14"/>
        <v>1.2945485501792726</v>
      </c>
      <c r="BK55" s="12">
        <f t="shared" si="42"/>
        <v>12.449669703932708</v>
      </c>
      <c r="BL55">
        <f t="shared" si="43"/>
        <v>-14.044729125043878</v>
      </c>
    </row>
    <row r="56" spans="1:64" x14ac:dyDescent="0.3">
      <c r="A56" s="2">
        <v>44419</v>
      </c>
      <c r="B56" s="4">
        <v>1.7999989999999999</v>
      </c>
      <c r="C56" s="6">
        <f t="shared" si="15"/>
        <v>7.0086366567397347</v>
      </c>
      <c r="E56" s="4">
        <v>45571.7</v>
      </c>
      <c r="F56" s="6">
        <f t="shared" si="16"/>
        <v>-5.1334478151853588E-2</v>
      </c>
      <c r="H56" s="4">
        <v>0.2650304</v>
      </c>
      <c r="I56" s="6">
        <f t="shared" si="17"/>
        <v>2.9294052571795315</v>
      </c>
      <c r="K56" s="4">
        <v>4.7531999999999996</v>
      </c>
      <c r="L56" s="6">
        <f t="shared" si="18"/>
        <v>3.4371762931101371</v>
      </c>
      <c r="N56" s="4">
        <v>60.984999999999999</v>
      </c>
      <c r="O56" s="6">
        <f t="shared" si="19"/>
        <v>3.8392655661201891</v>
      </c>
      <c r="Q56" s="4">
        <v>3164.5</v>
      </c>
      <c r="R56" s="6">
        <f t="shared" si="20"/>
        <v>0.72341935391357171</v>
      </c>
      <c r="T56" s="4">
        <v>170.88</v>
      </c>
      <c r="U56" s="6">
        <f t="shared" si="21"/>
        <v>3.2352964451765667</v>
      </c>
      <c r="W56" s="4">
        <v>5.2836249999999998</v>
      </c>
      <c r="X56" s="6">
        <f t="shared" si="22"/>
        <v>3.1674405796550795</v>
      </c>
      <c r="Z56" s="4">
        <v>1.01214</v>
      </c>
      <c r="AA56" s="6">
        <f t="shared" si="23"/>
        <v>17.157859228757442</v>
      </c>
      <c r="AB56" s="30"/>
      <c r="AC56" s="2">
        <v>44419</v>
      </c>
      <c r="AD56">
        <f t="shared" si="24"/>
        <v>45571.7</v>
      </c>
      <c r="AE56">
        <f t="shared" si="25"/>
        <v>13224.687987719299</v>
      </c>
      <c r="AF56">
        <f t="shared" si="26"/>
        <v>17980.427571021242</v>
      </c>
      <c r="AG56">
        <f t="shared" si="27"/>
        <v>76776.815558740534</v>
      </c>
      <c r="AH56" s="12">
        <f t="shared" si="28"/>
        <v>0.72292475086538488</v>
      </c>
      <c r="AI56">
        <f t="shared" si="29"/>
        <v>60.984999999999999</v>
      </c>
      <c r="AJ56">
        <f t="shared" si="30"/>
        <v>77.781927977981184</v>
      </c>
      <c r="AK56">
        <f t="shared" si="31"/>
        <v>81.232953587373046</v>
      </c>
      <c r="AL56">
        <f t="shared" si="32"/>
        <v>219.99988156535426</v>
      </c>
      <c r="AM56" s="12">
        <f t="shared" si="33"/>
        <v>3.3772519914045485</v>
      </c>
      <c r="AN56">
        <f t="shared" si="34"/>
        <v>1.0612693487871774</v>
      </c>
      <c r="AO56">
        <f t="shared" si="35"/>
        <v>0.75512284935295115</v>
      </c>
      <c r="AP56">
        <f t="shared" si="36"/>
        <v>1.0621210171157691</v>
      </c>
      <c r="AQ56">
        <f t="shared" si="37"/>
        <v>2.8785132152558974</v>
      </c>
      <c r="AR56" s="12">
        <f t="shared" si="38"/>
        <v>9.5085068970707116</v>
      </c>
      <c r="AS56" s="30">
        <f t="shared" si="39"/>
        <v>-8.7855821462053267</v>
      </c>
      <c r="AT56">
        <f t="shared" si="0"/>
        <v>0.93497761139394375</v>
      </c>
      <c r="AU56">
        <f t="shared" si="1"/>
        <v>9.7519635705442049E-5</v>
      </c>
      <c r="AV56">
        <f t="shared" si="2"/>
        <v>6.4924868970350796E-2</v>
      </c>
      <c r="AW56">
        <f t="shared" si="3"/>
        <v>48740.953199999996</v>
      </c>
      <c r="AX56">
        <f t="shared" si="4"/>
        <v>42813.974424548389</v>
      </c>
      <c r="AY56" s="12">
        <f t="shared" si="40"/>
        <v>-9.4409200394666423E-2</v>
      </c>
      <c r="AZ56">
        <f t="shared" si="5"/>
        <v>0.25715940794512299</v>
      </c>
      <c r="BA56">
        <f t="shared" si="6"/>
        <v>0.72056078756518194</v>
      </c>
      <c r="BB56">
        <f t="shared" si="7"/>
        <v>2.2279804489695014E-2</v>
      </c>
      <c r="BC56">
        <f t="shared" si="8"/>
        <v>237.14862500000001</v>
      </c>
      <c r="BD56">
        <f t="shared" si="9"/>
        <v>138.93001200466847</v>
      </c>
      <c r="BE56" s="12">
        <f t="shared" si="41"/>
        <v>3.21735525918962</v>
      </c>
      <c r="BF56">
        <f t="shared" si="10"/>
        <v>0.58495284659986546</v>
      </c>
      <c r="BG56">
        <f t="shared" si="11"/>
        <v>8.6127985024158901E-2</v>
      </c>
      <c r="BH56">
        <f t="shared" si="12"/>
        <v>0.32891916837597568</v>
      </c>
      <c r="BI56">
        <f t="shared" si="13"/>
        <v>3.0771693999999998</v>
      </c>
      <c r="BJ56">
        <f t="shared" si="14"/>
        <v>1.4086533203291181</v>
      </c>
      <c r="BK56" s="12">
        <f t="shared" si="42"/>
        <v>8.4472131561192842</v>
      </c>
      <c r="BL56">
        <f t="shared" si="43"/>
        <v>-8.5416223565139511</v>
      </c>
    </row>
    <row r="57" spans="1:64" x14ac:dyDescent="0.3">
      <c r="A57" s="2">
        <v>44420</v>
      </c>
      <c r="B57" s="4">
        <v>1.8315999999999999</v>
      </c>
      <c r="C57" s="6">
        <f t="shared" si="15"/>
        <v>1.7403792454394253</v>
      </c>
      <c r="E57" s="4">
        <v>44401.1</v>
      </c>
      <c r="F57" s="6">
        <f t="shared" si="16"/>
        <v>-2.6022665918582146</v>
      </c>
      <c r="H57" s="4">
        <v>0.2640885</v>
      </c>
      <c r="I57" s="6">
        <f t="shared" si="17"/>
        <v>-0.35602621449291189</v>
      </c>
      <c r="K57" s="4">
        <v>4.6574999999999998</v>
      </c>
      <c r="L57" s="6">
        <f t="shared" si="18"/>
        <v>-2.0339251940127756</v>
      </c>
      <c r="N57" s="4">
        <v>60.05</v>
      </c>
      <c r="O57" s="6">
        <f t="shared" si="19"/>
        <v>-1.5450383769209037</v>
      </c>
      <c r="Q57" s="4">
        <v>3048.8</v>
      </c>
      <c r="R57" s="6">
        <f t="shared" si="20"/>
        <v>-3.7246994655709575</v>
      </c>
      <c r="T57" s="4">
        <v>165.03</v>
      </c>
      <c r="U57" s="6">
        <f t="shared" si="21"/>
        <v>-3.4834280216353557</v>
      </c>
      <c r="W57" s="4">
        <v>5.0388019999999996</v>
      </c>
      <c r="X57" s="6">
        <f t="shared" si="22"/>
        <v>-4.7444059762922448</v>
      </c>
      <c r="Z57" s="4">
        <v>0.96577000000000002</v>
      </c>
      <c r="AA57" s="6">
        <f t="shared" si="23"/>
        <v>-4.6896469575023483</v>
      </c>
      <c r="AB57" s="30"/>
      <c r="AC57" s="2">
        <v>44420</v>
      </c>
      <c r="AD57">
        <f t="shared" si="24"/>
        <v>44401.1</v>
      </c>
      <c r="AE57">
        <f t="shared" si="25"/>
        <v>12958.424703947368</v>
      </c>
      <c r="AF57">
        <f t="shared" si="26"/>
        <v>17323.02972935047</v>
      </c>
      <c r="AG57">
        <f t="shared" si="27"/>
        <v>74682.554433297832</v>
      </c>
      <c r="AH57" s="12">
        <f t="shared" si="28"/>
        <v>-2.7656190692159655</v>
      </c>
      <c r="AI57">
        <f t="shared" si="29"/>
        <v>60.05</v>
      </c>
      <c r="AJ57">
        <f t="shared" si="30"/>
        <v>75.119098631824869</v>
      </c>
      <c r="AK57">
        <f t="shared" si="31"/>
        <v>77.468928813449565</v>
      </c>
      <c r="AL57">
        <f t="shared" si="32"/>
        <v>212.63802744527442</v>
      </c>
      <c r="AM57" s="12">
        <f t="shared" si="33"/>
        <v>-3.4035689589907223</v>
      </c>
      <c r="AN57">
        <f t="shared" si="34"/>
        <v>1.0799011217442864</v>
      </c>
      <c r="AO57">
        <f t="shared" si="35"/>
        <v>0.7524391941503572</v>
      </c>
      <c r="AP57">
        <f t="shared" si="36"/>
        <v>1.0134611957830897</v>
      </c>
      <c r="AQ57">
        <f t="shared" si="37"/>
        <v>2.8458015116777333</v>
      </c>
      <c r="AR57" s="12">
        <f t="shared" si="38"/>
        <v>-1.1429161819497728</v>
      </c>
      <c r="AS57" s="30">
        <f t="shared" si="39"/>
        <v>-1.6227028872661926</v>
      </c>
      <c r="AT57">
        <f t="shared" si="0"/>
        <v>0.93565512648600713</v>
      </c>
      <c r="AU57">
        <f t="shared" si="1"/>
        <v>9.8146526811465889E-5</v>
      </c>
      <c r="AV57">
        <f t="shared" si="2"/>
        <v>6.4246726987181368E-2</v>
      </c>
      <c r="AW57">
        <f t="shared" si="3"/>
        <v>47454.557500000003</v>
      </c>
      <c r="AX57">
        <f t="shared" si="4"/>
        <v>41739.992714973814</v>
      </c>
      <c r="AY57" s="12">
        <f t="shared" si="40"/>
        <v>-2.5404827427380563</v>
      </c>
      <c r="AZ57">
        <f t="shared" si="5"/>
        <v>0.26095216678557193</v>
      </c>
      <c r="BA57">
        <f t="shared" si="6"/>
        <v>0.71715130865317134</v>
      </c>
      <c r="BB57">
        <f t="shared" si="7"/>
        <v>2.189652456125684E-2</v>
      </c>
      <c r="BC57">
        <f t="shared" si="8"/>
        <v>230.11880199999999</v>
      </c>
      <c r="BD57">
        <f t="shared" si="9"/>
        <v>134.13199033425877</v>
      </c>
      <c r="BE57" s="12">
        <f t="shared" si="41"/>
        <v>-3.514597792005552</v>
      </c>
      <c r="BF57">
        <f t="shared" si="10"/>
        <v>0.59827693238369872</v>
      </c>
      <c r="BG57">
        <f t="shared" si="11"/>
        <v>8.6262315821037591E-2</v>
      </c>
      <c r="BH57">
        <f t="shared" si="12"/>
        <v>0.31546075179526362</v>
      </c>
      <c r="BI57">
        <f t="shared" si="13"/>
        <v>3.0614585000000001</v>
      </c>
      <c r="BJ57">
        <f t="shared" si="14"/>
        <v>1.4232474452069983</v>
      </c>
      <c r="BK57" s="12">
        <f t="shared" si="42"/>
        <v>1.0307037771850522</v>
      </c>
      <c r="BL57">
        <f t="shared" si="43"/>
        <v>-3.5711865199231085</v>
      </c>
    </row>
    <row r="58" spans="1:64" x14ac:dyDescent="0.3">
      <c r="A58" s="2">
        <v>44421</v>
      </c>
      <c r="B58" s="4">
        <v>2.139475</v>
      </c>
      <c r="C58" s="6">
        <f t="shared" si="15"/>
        <v>15.537057003253684</v>
      </c>
      <c r="E58" s="4">
        <v>47823.3</v>
      </c>
      <c r="F58" s="6">
        <f t="shared" si="16"/>
        <v>7.4248724526054062</v>
      </c>
      <c r="H58" s="4">
        <v>0.28689690000000001</v>
      </c>
      <c r="I58" s="6">
        <f t="shared" si="17"/>
        <v>8.283864352741567</v>
      </c>
      <c r="K58" s="4">
        <v>5.1623999999999999</v>
      </c>
      <c r="L58" s="6">
        <f t="shared" si="18"/>
        <v>10.292276414588656</v>
      </c>
      <c r="N58" s="4">
        <v>64.227000000000004</v>
      </c>
      <c r="O58" s="6">
        <f t="shared" si="19"/>
        <v>6.7246134506702626</v>
      </c>
      <c r="Q58" s="4">
        <v>3324.02</v>
      </c>
      <c r="R58" s="6">
        <f t="shared" si="20"/>
        <v>8.6426823244759134</v>
      </c>
      <c r="T58" s="4">
        <v>183.41</v>
      </c>
      <c r="U58" s="6">
        <f t="shared" si="21"/>
        <v>10.55968084074647</v>
      </c>
      <c r="W58" s="4">
        <v>5.6196679999999999</v>
      </c>
      <c r="X58" s="6">
        <f t="shared" si="22"/>
        <v>10.910423201168927</v>
      </c>
      <c r="Z58" s="4">
        <v>1.0907199999999999</v>
      </c>
      <c r="AA58" s="6">
        <f t="shared" si="23"/>
        <v>12.166759698922336</v>
      </c>
      <c r="AB58" s="30"/>
      <c r="AC58" s="2">
        <v>44421</v>
      </c>
      <c r="AD58">
        <f t="shared" si="24"/>
        <v>47823.3</v>
      </c>
      <c r="AE58">
        <f t="shared" si="25"/>
        <v>14363.193063157894</v>
      </c>
      <c r="AF58">
        <f t="shared" si="26"/>
        <v>18886.807032588411</v>
      </c>
      <c r="AG58">
        <f t="shared" si="27"/>
        <v>81073.300095746308</v>
      </c>
      <c r="AH58" s="12">
        <f t="shared" si="28"/>
        <v>8.2107161774508821</v>
      </c>
      <c r="AI58">
        <f t="shared" si="29"/>
        <v>64.227000000000004</v>
      </c>
      <c r="AJ58">
        <f t="shared" si="30"/>
        <v>83.485389808295466</v>
      </c>
      <c r="AK58">
        <f t="shared" si="31"/>
        <v>86.399437851937918</v>
      </c>
      <c r="AL58">
        <f t="shared" si="32"/>
        <v>234.11182766023342</v>
      </c>
      <c r="AM58" s="12">
        <f t="shared" si="33"/>
        <v>9.620757876267696</v>
      </c>
      <c r="AN58">
        <f t="shared" si="34"/>
        <v>1.261422500788304</v>
      </c>
      <c r="AO58">
        <f t="shared" si="35"/>
        <v>0.81742473542102601</v>
      </c>
      <c r="AP58">
        <f t="shared" si="36"/>
        <v>1.1445814173815001</v>
      </c>
      <c r="AQ58">
        <f t="shared" si="37"/>
        <v>3.2234286535908301</v>
      </c>
      <c r="AR58" s="12">
        <f t="shared" si="38"/>
        <v>12.460083798613745</v>
      </c>
      <c r="AS58" s="30">
        <f t="shared" si="39"/>
        <v>-4.2493676211628628</v>
      </c>
      <c r="AT58">
        <f t="shared" si="0"/>
        <v>0.93491650368076762</v>
      </c>
      <c r="AU58">
        <f t="shared" si="1"/>
        <v>1.0092178830406088E-4</v>
      </c>
      <c r="AV58">
        <f t="shared" si="2"/>
        <v>6.498257453092833E-2</v>
      </c>
      <c r="AW58">
        <f t="shared" si="3"/>
        <v>51152.482400000001</v>
      </c>
      <c r="AX58">
        <f t="shared" si="4"/>
        <v>44926.7963288674</v>
      </c>
      <c r="AY58" s="12">
        <f t="shared" si="40"/>
        <v>7.357468981569558</v>
      </c>
      <c r="AZ58">
        <f t="shared" si="5"/>
        <v>0.2536043789378134</v>
      </c>
      <c r="BA58">
        <f t="shared" si="6"/>
        <v>0.7242060059007015</v>
      </c>
      <c r="BB58">
        <f t="shared" si="7"/>
        <v>2.2189615161485106E-2</v>
      </c>
      <c r="BC58">
        <f t="shared" si="8"/>
        <v>253.25666799999999</v>
      </c>
      <c r="BD58">
        <f t="shared" si="9"/>
        <v>149.23957025854193</v>
      </c>
      <c r="BE58" s="12">
        <f t="shared" si="41"/>
        <v>10.6728551167378</v>
      </c>
      <c r="BF58">
        <f t="shared" si="10"/>
        <v>0.60830796033507117</v>
      </c>
      <c r="BG58">
        <f t="shared" si="11"/>
        <v>8.1572193208826888E-2</v>
      </c>
      <c r="BH58">
        <f t="shared" si="12"/>
        <v>0.31011984645610202</v>
      </c>
      <c r="BI58">
        <f t="shared" si="13"/>
        <v>3.5170918999999996</v>
      </c>
      <c r="BJ58">
        <f t="shared" si="14"/>
        <v>1.6631164017222897</v>
      </c>
      <c r="BK58" s="12">
        <f t="shared" si="42"/>
        <v>15.575199897786469</v>
      </c>
      <c r="BL58">
        <f t="shared" si="43"/>
        <v>-8.2177309162169117</v>
      </c>
    </row>
    <row r="59" spans="1:64" x14ac:dyDescent="0.3">
      <c r="A59" s="2">
        <v>44422</v>
      </c>
      <c r="B59" s="4">
        <v>2.1915330000000002</v>
      </c>
      <c r="C59" s="6">
        <f t="shared" si="15"/>
        <v>2.4040827109342793</v>
      </c>
      <c r="E59" s="4">
        <v>47115.199999999997</v>
      </c>
      <c r="F59" s="6">
        <f t="shared" si="16"/>
        <v>-1.4917301849796691</v>
      </c>
      <c r="H59" s="4">
        <v>0.29463270000000003</v>
      </c>
      <c r="I59" s="6">
        <f t="shared" si="17"/>
        <v>2.6606578061700885</v>
      </c>
      <c r="K59" s="4">
        <v>5.4854000000000003</v>
      </c>
      <c r="L59" s="6">
        <f t="shared" si="18"/>
        <v>6.0688429590978057</v>
      </c>
      <c r="N59" s="4">
        <v>67.256</v>
      </c>
      <c r="O59" s="6">
        <f t="shared" si="19"/>
        <v>4.6082550800300668</v>
      </c>
      <c r="Q59" s="4">
        <v>3266.38</v>
      </c>
      <c r="R59" s="6">
        <f t="shared" si="20"/>
        <v>-1.7492555766601223</v>
      </c>
      <c r="T59" s="4">
        <v>182.89</v>
      </c>
      <c r="U59" s="6">
        <f t="shared" si="21"/>
        <v>-0.28392047464569603</v>
      </c>
      <c r="W59" s="4">
        <v>5.6305189999999996</v>
      </c>
      <c r="X59" s="6">
        <f t="shared" si="22"/>
        <v>0.19290352000147118</v>
      </c>
      <c r="Z59" s="4">
        <v>1.2826500000000001</v>
      </c>
      <c r="AA59" s="6">
        <f t="shared" si="23"/>
        <v>16.209022165559901</v>
      </c>
      <c r="AB59" s="30"/>
      <c r="AC59" s="2">
        <v>44422</v>
      </c>
      <c r="AD59">
        <f t="shared" si="24"/>
        <v>47115.199999999997</v>
      </c>
      <c r="AE59">
        <f t="shared" si="25"/>
        <v>15261.866424269008</v>
      </c>
      <c r="AF59">
        <f t="shared" si="26"/>
        <v>18559.301314404285</v>
      </c>
      <c r="AG59">
        <f t="shared" si="27"/>
        <v>80936.367738673289</v>
      </c>
      <c r="AH59" s="12">
        <f t="shared" si="28"/>
        <v>-0.16904224483727215</v>
      </c>
      <c r="AI59">
        <f t="shared" si="29"/>
        <v>67.256</v>
      </c>
      <c r="AJ59">
        <f t="shared" si="30"/>
        <v>83.248693866414897</v>
      </c>
      <c r="AK59">
        <f t="shared" si="31"/>
        <v>86.566266266024201</v>
      </c>
      <c r="AL59">
        <f t="shared" si="32"/>
        <v>237.0709601324391</v>
      </c>
      <c r="AM59" s="12">
        <f t="shared" si="33"/>
        <v>1.2560608976777319</v>
      </c>
      <c r="AN59">
        <f t="shared" si="34"/>
        <v>1.29211560659512</v>
      </c>
      <c r="AO59">
        <f t="shared" si="35"/>
        <v>0.8394655252248544</v>
      </c>
      <c r="AP59">
        <f t="shared" si="36"/>
        <v>1.3459892135510318</v>
      </c>
      <c r="AQ59">
        <f t="shared" si="37"/>
        <v>3.4775703453710061</v>
      </c>
      <c r="AR59" s="12">
        <f t="shared" si="38"/>
        <v>7.5888281018554462</v>
      </c>
      <c r="AS59" s="30">
        <f t="shared" si="39"/>
        <v>-7.7578703466927186</v>
      </c>
      <c r="AT59">
        <f t="shared" si="0"/>
        <v>0.93506537096323938</v>
      </c>
      <c r="AU59">
        <f t="shared" si="1"/>
        <v>1.0886524064169851E-4</v>
      </c>
      <c r="AV59">
        <f t="shared" si="2"/>
        <v>6.4825763796119013E-2</v>
      </c>
      <c r="AW59">
        <f t="shared" si="3"/>
        <v>50387.065399999992</v>
      </c>
      <c r="AX59">
        <f t="shared" si="4"/>
        <v>44267.538141524972</v>
      </c>
      <c r="AY59" s="12">
        <f t="shared" si="40"/>
        <v>-1.4782781818806785</v>
      </c>
      <c r="AZ59">
        <f t="shared" si="5"/>
        <v>0.26294829667300307</v>
      </c>
      <c r="BA59">
        <f t="shared" si="6"/>
        <v>0.71503827135906872</v>
      </c>
      <c r="BB59">
        <f t="shared" si="7"/>
        <v>2.201343196792822E-2</v>
      </c>
      <c r="BC59">
        <f t="shared" si="8"/>
        <v>255.77651899999998</v>
      </c>
      <c r="BD59">
        <f t="shared" si="9"/>
        <v>148.58214713685021</v>
      </c>
      <c r="BE59" s="12">
        <f t="shared" si="41"/>
        <v>-0.44148841479491513</v>
      </c>
      <c r="BF59">
        <f t="shared" si="10"/>
        <v>0.58149115649247585</v>
      </c>
      <c r="BG59">
        <f t="shared" si="11"/>
        <v>7.8176468008239297E-2</v>
      </c>
      <c r="BH59">
        <f t="shared" si="12"/>
        <v>0.3403323754992848</v>
      </c>
      <c r="BI59">
        <f t="shared" si="13"/>
        <v>3.7688157000000002</v>
      </c>
      <c r="BJ59">
        <f t="shared" si="14"/>
        <v>1.7339177239413139</v>
      </c>
      <c r="BK59" s="12">
        <f t="shared" si="42"/>
        <v>4.1690235741516615</v>
      </c>
      <c r="BL59">
        <f t="shared" si="43"/>
        <v>-5.6473017560323395</v>
      </c>
    </row>
    <row r="60" spans="1:64" x14ac:dyDescent="0.3">
      <c r="A60" s="2">
        <v>44423</v>
      </c>
      <c r="B60" s="4">
        <v>2.1703229999999998</v>
      </c>
      <c r="C60" s="6">
        <f t="shared" si="15"/>
        <v>-0.97252945408009017</v>
      </c>
      <c r="D60" s="4">
        <f>(B53-B60)/B54</f>
        <v>-0.50259614752971493</v>
      </c>
      <c r="E60" s="4">
        <v>47019.3</v>
      </c>
      <c r="F60" s="6">
        <f t="shared" si="16"/>
        <v>-0.2037510863222311</v>
      </c>
      <c r="G60" s="4">
        <f>(E53-E60)/E54</f>
        <v>-6.8535926456202281E-2</v>
      </c>
      <c r="H60" s="4">
        <v>0.34050009999999997</v>
      </c>
      <c r="I60" s="6">
        <f t="shared" si="17"/>
        <v>14.468592344322806</v>
      </c>
      <c r="J60" s="4">
        <f>(H53-H60)/H54</f>
        <v>-0.39141997163414505</v>
      </c>
      <c r="K60" s="4">
        <v>5.7024999999999997</v>
      </c>
      <c r="L60" s="6">
        <f t="shared" si="18"/>
        <v>3.8814657945935047</v>
      </c>
      <c r="M60" s="4">
        <f>(K53-K60)/K54</f>
        <v>-0.3093013004187789</v>
      </c>
      <c r="N60" s="4">
        <v>75.066000000000003</v>
      </c>
      <c r="O60" s="6">
        <f t="shared" si="19"/>
        <v>10.986149273032218</v>
      </c>
      <c r="P60" s="4">
        <f>(N53-N60)/N54</f>
        <v>-0.30324836568185282</v>
      </c>
      <c r="Q60" s="4">
        <v>3311.34</v>
      </c>
      <c r="R60" s="6">
        <f t="shared" si="20"/>
        <v>1.367060324704984</v>
      </c>
      <c r="S60" s="4">
        <f>(Q53-Q60)/Q54</f>
        <v>-9.4292937272871011E-2</v>
      </c>
      <c r="T60" s="4">
        <v>184.95</v>
      </c>
      <c r="U60" s="6">
        <f t="shared" si="21"/>
        <v>1.1200639061978666</v>
      </c>
      <c r="V60" s="4">
        <f>(T53-T60)/T54</f>
        <v>-0.2098447149109659</v>
      </c>
      <c r="W60" s="4">
        <v>5.69496</v>
      </c>
      <c r="X60" s="6">
        <f t="shared" si="22"/>
        <v>1.1379950541937207</v>
      </c>
      <c r="Y60" s="4">
        <f>(W53-W60)/W54</f>
        <v>-0.18701959513929062</v>
      </c>
      <c r="Z60" s="4">
        <v>1.2858400000000001</v>
      </c>
      <c r="AA60" s="6">
        <f t="shared" si="23"/>
        <v>0.24839509908116492</v>
      </c>
      <c r="AB60" s="30">
        <f>(Z53-Z60)/Z54</f>
        <v>-0.61777230078453871</v>
      </c>
      <c r="AC60" s="2">
        <v>44423</v>
      </c>
      <c r="AD60">
        <f t="shared" si="24"/>
        <v>47019.3</v>
      </c>
      <c r="AE60">
        <f t="shared" si="25"/>
        <v>15865.897342836257</v>
      </c>
      <c r="AF60">
        <f t="shared" si="26"/>
        <v>18814.760320121815</v>
      </c>
      <c r="AG60">
        <f t="shared" si="27"/>
        <v>81699.95766295807</v>
      </c>
      <c r="AH60" s="12">
        <f t="shared" si="28"/>
        <v>0.93902211977030492</v>
      </c>
      <c r="AI60">
        <f t="shared" si="29"/>
        <v>75.066000000000003</v>
      </c>
      <c r="AJ60">
        <f t="shared" si="30"/>
        <v>84.186373943864808</v>
      </c>
      <c r="AK60">
        <f t="shared" si="31"/>
        <v>87.557012725533326</v>
      </c>
      <c r="AL60">
        <f t="shared" si="32"/>
        <v>246.80938666939815</v>
      </c>
      <c r="AM60" s="12">
        <f t="shared" si="33"/>
        <v>4.025681865198794</v>
      </c>
      <c r="AN60">
        <f t="shared" si="34"/>
        <v>1.2796103091545235</v>
      </c>
      <c r="AO60">
        <f t="shared" si="35"/>
        <v>0.97015061561603788</v>
      </c>
      <c r="AP60">
        <f t="shared" si="36"/>
        <v>1.3493367406170496</v>
      </c>
      <c r="AQ60">
        <f t="shared" si="37"/>
        <v>3.5990976653876108</v>
      </c>
      <c r="AR60" s="12">
        <f t="shared" si="38"/>
        <v>3.4349292210977116</v>
      </c>
      <c r="AS60" s="30">
        <f t="shared" si="39"/>
        <v>-2.4959071013274068</v>
      </c>
      <c r="AT60">
        <f t="shared" si="0"/>
        <v>0.93410243304824947</v>
      </c>
      <c r="AU60">
        <f t="shared" si="1"/>
        <v>1.1328792909417285E-4</v>
      </c>
      <c r="AV60">
        <f t="shared" si="2"/>
        <v>6.5784279022656447E-2</v>
      </c>
      <c r="AW60">
        <f t="shared" si="3"/>
        <v>50336.342499999999</v>
      </c>
      <c r="AX60">
        <f t="shared" si="4"/>
        <v>44138.677290748856</v>
      </c>
      <c r="AY60" s="12">
        <f t="shared" si="40"/>
        <v>-0.29152009596890349</v>
      </c>
      <c r="AZ60">
        <f t="shared" si="5"/>
        <v>0.2825099875443603</v>
      </c>
      <c r="BA60">
        <f t="shared" si="6"/>
        <v>0.69605709903723967</v>
      </c>
      <c r="BB60">
        <f t="shared" si="7"/>
        <v>2.1432913418400208E-2</v>
      </c>
      <c r="BC60">
        <f t="shared" si="8"/>
        <v>265.71095999999994</v>
      </c>
      <c r="BD60">
        <f t="shared" si="9"/>
        <v>150.0647147765437</v>
      </c>
      <c r="BE60" s="12">
        <f t="shared" si="41"/>
        <v>0.99286482317458691</v>
      </c>
      <c r="BF60">
        <f t="shared" si="10"/>
        <v>0.57163960636907707</v>
      </c>
      <c r="BG60">
        <f t="shared" si="11"/>
        <v>8.9684043864729529E-2</v>
      </c>
      <c r="BH60">
        <f t="shared" si="12"/>
        <v>0.33867634976619337</v>
      </c>
      <c r="BI60">
        <f t="shared" si="13"/>
        <v>3.7966631</v>
      </c>
      <c r="BJ60">
        <f t="shared" si="14"/>
        <v>1.7066636089014613</v>
      </c>
      <c r="BK60" s="12">
        <f t="shared" si="42"/>
        <v>-1.584306980279145</v>
      </c>
      <c r="BL60">
        <f t="shared" si="43"/>
        <v>1.2927868843102415</v>
      </c>
    </row>
    <row r="61" spans="1:64" x14ac:dyDescent="0.3">
      <c r="A61" s="2">
        <v>44424</v>
      </c>
      <c r="B61" s="4">
        <v>2.0738639999999999</v>
      </c>
      <c r="C61" s="6">
        <f t="shared" si="15"/>
        <v>-4.5462470515091811</v>
      </c>
      <c r="E61" s="4">
        <v>45926.3</v>
      </c>
      <c r="F61" s="6">
        <f t="shared" si="16"/>
        <v>-2.3520217996226975</v>
      </c>
      <c r="H61" s="4">
        <v>0.31969920000000002</v>
      </c>
      <c r="I61" s="6">
        <f t="shared" si="17"/>
        <v>-6.3034865558564483</v>
      </c>
      <c r="K61" s="4">
        <v>5.5500999999999996</v>
      </c>
      <c r="L61" s="6">
        <f t="shared" si="18"/>
        <v>-2.7088729562367422</v>
      </c>
      <c r="N61" s="4">
        <v>68.965999999999994</v>
      </c>
      <c r="O61" s="6">
        <f t="shared" si="19"/>
        <v>-8.4754097032209561</v>
      </c>
      <c r="Q61" s="4">
        <v>3147.34</v>
      </c>
      <c r="R61" s="6">
        <f t="shared" si="20"/>
        <v>-5.079528965368163</v>
      </c>
      <c r="T61" s="4">
        <v>178.12</v>
      </c>
      <c r="U61" s="6">
        <f t="shared" si="21"/>
        <v>-3.7628037824961291</v>
      </c>
      <c r="W61" s="4">
        <v>5.6298300000000001</v>
      </c>
      <c r="X61" s="6">
        <f t="shared" si="22"/>
        <v>-1.1502326855648222</v>
      </c>
      <c r="Z61" s="4">
        <v>1.1854100000000001</v>
      </c>
      <c r="AA61" s="6">
        <f t="shared" si="23"/>
        <v>-8.1323494971750101</v>
      </c>
      <c r="AB61" s="30"/>
      <c r="AC61" s="2">
        <v>44424</v>
      </c>
      <c r="AD61">
        <f t="shared" si="24"/>
        <v>45926.3</v>
      </c>
      <c r="AE61">
        <f t="shared" si="25"/>
        <v>15441.879323538011</v>
      </c>
      <c r="AF61">
        <f t="shared" si="26"/>
        <v>17882.925868661085</v>
      </c>
      <c r="AG61">
        <f t="shared" si="27"/>
        <v>79251.105192199102</v>
      </c>
      <c r="AH61" s="12">
        <f t="shared" si="28"/>
        <v>-3.0432125361534013</v>
      </c>
      <c r="AI61">
        <f t="shared" si="29"/>
        <v>68.965999999999994</v>
      </c>
      <c r="AJ61">
        <f t="shared" si="30"/>
        <v>81.077463784164379</v>
      </c>
      <c r="AK61">
        <f t="shared" si="31"/>
        <v>86.555673253646958</v>
      </c>
      <c r="AL61">
        <f t="shared" si="32"/>
        <v>236.59913703781132</v>
      </c>
      <c r="AM61" s="12">
        <f t="shared" si="33"/>
        <v>-4.2249020623346665</v>
      </c>
      <c r="AN61">
        <f t="shared" si="34"/>
        <v>1.2227386219398848</v>
      </c>
      <c r="AO61">
        <f t="shared" si="35"/>
        <v>0.91088482996614351</v>
      </c>
      <c r="AP61">
        <f t="shared" si="36"/>
        <v>1.2439473540213843</v>
      </c>
      <c r="AQ61">
        <f t="shared" si="37"/>
        <v>3.3775708059274123</v>
      </c>
      <c r="AR61" s="12">
        <f t="shared" si="38"/>
        <v>-6.3526410903406232</v>
      </c>
      <c r="AS61" s="30">
        <f t="shared" si="39"/>
        <v>3.3094285541872219</v>
      </c>
      <c r="AT61">
        <f t="shared" si="0"/>
        <v>0.93575912533242878</v>
      </c>
      <c r="AU61">
        <f t="shared" si="1"/>
        <v>1.1308458816642125E-4</v>
      </c>
      <c r="AV61">
        <f t="shared" si="2"/>
        <v>6.4127790079404751E-2</v>
      </c>
      <c r="AW61">
        <f t="shared" si="3"/>
        <v>49079.190100000007</v>
      </c>
      <c r="AX61">
        <f t="shared" si="4"/>
        <v>43177.786904214016</v>
      </c>
      <c r="AY61" s="12">
        <f t="shared" si="40"/>
        <v>-2.2010263176864728</v>
      </c>
      <c r="AZ61">
        <f t="shared" si="5"/>
        <v>0.27289940642024679</v>
      </c>
      <c r="BA61">
        <f t="shared" si="6"/>
        <v>0.70482327917487397</v>
      </c>
      <c r="BB61">
        <f t="shared" si="7"/>
        <v>2.2277314404879189E-2</v>
      </c>
      <c r="BC61">
        <f t="shared" si="8"/>
        <v>252.71583000000001</v>
      </c>
      <c r="BD61">
        <f t="shared" si="9"/>
        <v>144.48932044276333</v>
      </c>
      <c r="BE61" s="12">
        <f t="shared" si="41"/>
        <v>-3.7861035049185752</v>
      </c>
      <c r="BF61">
        <f t="shared" si="10"/>
        <v>0.57945781767798654</v>
      </c>
      <c r="BG61">
        <f t="shared" si="11"/>
        <v>8.9327072915773728E-2</v>
      </c>
      <c r="BH61">
        <f t="shared" si="12"/>
        <v>0.33121510940623977</v>
      </c>
      <c r="BI61">
        <f t="shared" si="13"/>
        <v>3.5789732000000001</v>
      </c>
      <c r="BJ61">
        <f t="shared" si="14"/>
        <v>1.6229002041917051</v>
      </c>
      <c r="BK61" s="12">
        <f t="shared" si="42"/>
        <v>-5.0325560563679534</v>
      </c>
      <c r="BL61">
        <f t="shared" si="43"/>
        <v>2.8315297386814806</v>
      </c>
    </row>
    <row r="62" spans="1:64" x14ac:dyDescent="0.3">
      <c r="A62" s="2">
        <v>44425</v>
      </c>
      <c r="B62" s="4">
        <v>1.926326</v>
      </c>
      <c r="C62" s="6">
        <f t="shared" si="15"/>
        <v>-7.3798972113509693</v>
      </c>
      <c r="E62" s="4">
        <v>44672.2</v>
      </c>
      <c r="F62" s="6">
        <f t="shared" si="16"/>
        <v>-2.7686553515623151</v>
      </c>
      <c r="H62" s="4">
        <v>0.29907240000000002</v>
      </c>
      <c r="I62" s="6">
        <f t="shared" si="17"/>
        <v>-6.6694869169073341</v>
      </c>
      <c r="K62" s="4">
        <v>5.0625999999999998</v>
      </c>
      <c r="L62" s="6">
        <f t="shared" si="18"/>
        <v>-9.193576029005099</v>
      </c>
      <c r="N62" s="4">
        <v>62.79</v>
      </c>
      <c r="O62" s="6">
        <f t="shared" si="19"/>
        <v>-9.3817804405090346</v>
      </c>
      <c r="Q62" s="4">
        <v>3011.71</v>
      </c>
      <c r="R62" s="6">
        <f t="shared" si="20"/>
        <v>-4.4049627887262179</v>
      </c>
      <c r="T62" s="4">
        <v>168.79</v>
      </c>
      <c r="U62" s="6">
        <f t="shared" si="21"/>
        <v>-5.3802141752665262</v>
      </c>
      <c r="W62" s="4">
        <v>5.2386809999999997</v>
      </c>
      <c r="X62" s="6">
        <f t="shared" si="22"/>
        <v>-7.200949722430944</v>
      </c>
      <c r="Z62" s="4">
        <v>1.09755</v>
      </c>
      <c r="AA62" s="6">
        <f t="shared" si="23"/>
        <v>-7.7008283290986803</v>
      </c>
      <c r="AB62" s="30"/>
      <c r="AC62" s="2">
        <v>44425</v>
      </c>
      <c r="AD62">
        <f t="shared" si="24"/>
        <v>44672.2</v>
      </c>
      <c r="AE62">
        <f t="shared" si="25"/>
        <v>14085.522470467837</v>
      </c>
      <c r="AF62">
        <f t="shared" si="26"/>
        <v>17112.287413468282</v>
      </c>
      <c r="AG62">
        <f t="shared" si="27"/>
        <v>75870.009883936116</v>
      </c>
      <c r="AH62" s="12">
        <f t="shared" si="28"/>
        <v>-4.3599878678437172</v>
      </c>
      <c r="AI62">
        <f t="shared" si="29"/>
        <v>62.79</v>
      </c>
      <c r="AJ62">
        <f t="shared" si="30"/>
        <v>76.830592365422774</v>
      </c>
      <c r="AK62">
        <f t="shared" si="31"/>
        <v>80.54196324153456</v>
      </c>
      <c r="AL62">
        <f t="shared" si="32"/>
        <v>220.16255560695731</v>
      </c>
      <c r="AM62" s="12">
        <f t="shared" si="33"/>
        <v>-7.2001141560386284</v>
      </c>
      <c r="AN62">
        <f t="shared" si="34"/>
        <v>1.1357510418460277</v>
      </c>
      <c r="AO62">
        <f t="shared" si="35"/>
        <v>0.85211508887593856</v>
      </c>
      <c r="AP62">
        <f t="shared" si="36"/>
        <v>1.1517486931999648</v>
      </c>
      <c r="AQ62">
        <f t="shared" si="37"/>
        <v>3.139614823921931</v>
      </c>
      <c r="AR62" s="12">
        <f t="shared" si="38"/>
        <v>-7.3056629782532996</v>
      </c>
      <c r="AS62" s="30">
        <f t="shared" si="39"/>
        <v>2.9456751104095824</v>
      </c>
      <c r="AT62">
        <f t="shared" si="0"/>
        <v>0.93674066696081437</v>
      </c>
      <c r="AU62">
        <f t="shared" si="1"/>
        <v>1.0615871393295649E-4</v>
      </c>
      <c r="AV62">
        <f t="shared" si="2"/>
        <v>6.315317432525272E-2</v>
      </c>
      <c r="AW62">
        <f t="shared" si="3"/>
        <v>47688.972599999994</v>
      </c>
      <c r="AX62">
        <f t="shared" si="4"/>
        <v>42036.466006693096</v>
      </c>
      <c r="AY62" s="12">
        <f t="shared" si="40"/>
        <v>-2.6788691138764187</v>
      </c>
      <c r="AZ62">
        <f t="shared" si="5"/>
        <v>0.26513955628356872</v>
      </c>
      <c r="BA62">
        <f t="shared" si="6"/>
        <v>0.71273938055587771</v>
      </c>
      <c r="BB62">
        <f t="shared" si="7"/>
        <v>2.2121063160553622E-2</v>
      </c>
      <c r="BC62">
        <f t="shared" si="8"/>
        <v>236.81868099999997</v>
      </c>
      <c r="BD62">
        <f t="shared" si="9"/>
        <v>137.06727797635085</v>
      </c>
      <c r="BE62" s="12">
        <f t="shared" si="41"/>
        <v>-5.2733712443642018</v>
      </c>
      <c r="BF62">
        <f t="shared" si="10"/>
        <v>0.57970385576856986</v>
      </c>
      <c r="BG62">
        <f t="shared" si="11"/>
        <v>9.0002119804207623E-2</v>
      </c>
      <c r="BH62">
        <f t="shared" si="12"/>
        <v>0.33029402442722255</v>
      </c>
      <c r="BI62">
        <f t="shared" si="13"/>
        <v>3.3229484</v>
      </c>
      <c r="BJ62">
        <f t="shared" si="14"/>
        <v>1.5061299661522762</v>
      </c>
      <c r="BK62" s="12">
        <f t="shared" si="42"/>
        <v>-7.4671373598662711</v>
      </c>
      <c r="BL62">
        <f t="shared" si="43"/>
        <v>4.7882682459898529</v>
      </c>
    </row>
    <row r="63" spans="1:64" x14ac:dyDescent="0.3">
      <c r="A63" s="2">
        <v>44426</v>
      </c>
      <c r="B63" s="4">
        <v>2.105264</v>
      </c>
      <c r="C63" s="6">
        <f t="shared" si="15"/>
        <v>8.8826313174135567</v>
      </c>
      <c r="E63" s="4">
        <v>44714.7</v>
      </c>
      <c r="F63" s="6">
        <f t="shared" si="16"/>
        <v>9.5092241038808284E-2</v>
      </c>
      <c r="H63" s="4">
        <v>0.30314999999999998</v>
      </c>
      <c r="I63" s="6">
        <f t="shared" si="17"/>
        <v>1.3542047970097404</v>
      </c>
      <c r="K63" s="4">
        <v>4.9924999999999997</v>
      </c>
      <c r="L63" s="6">
        <f t="shared" si="18"/>
        <v>-1.3943399016154392</v>
      </c>
      <c r="N63" s="4">
        <v>63.982999999999997</v>
      </c>
      <c r="O63" s="6">
        <f t="shared" si="19"/>
        <v>1.8821597949084965</v>
      </c>
      <c r="Q63" s="4">
        <v>3014.36</v>
      </c>
      <c r="R63" s="6">
        <f t="shared" si="20"/>
        <v>8.7951191102115953E-2</v>
      </c>
      <c r="T63" s="4">
        <v>166.81</v>
      </c>
      <c r="U63" s="6">
        <f t="shared" si="21"/>
        <v>-1.1799898534872277</v>
      </c>
      <c r="W63" s="4">
        <v>5.1697119999999996</v>
      </c>
      <c r="X63" s="6">
        <f t="shared" si="22"/>
        <v>-1.3252768116947504</v>
      </c>
      <c r="Z63" s="4">
        <v>1.1459999999999999</v>
      </c>
      <c r="AA63" s="6">
        <f t="shared" si="23"/>
        <v>4.3197195276536053</v>
      </c>
      <c r="AB63" s="30"/>
      <c r="AC63" s="2">
        <v>44426</v>
      </c>
      <c r="AD63">
        <f t="shared" si="24"/>
        <v>44714.7</v>
      </c>
      <c r="AE63">
        <f t="shared" si="25"/>
        <v>13890.485310672515</v>
      </c>
      <c r="AF63">
        <f t="shared" si="26"/>
        <v>17127.344494543719</v>
      </c>
      <c r="AG63">
        <f t="shared" si="27"/>
        <v>75732.529805216225</v>
      </c>
      <c r="AH63" s="12">
        <f t="shared" si="28"/>
        <v>-0.18136914683387706</v>
      </c>
      <c r="AI63">
        <f t="shared" si="29"/>
        <v>63.982999999999997</v>
      </c>
      <c r="AJ63">
        <f t="shared" si="30"/>
        <v>75.929327048262181</v>
      </c>
      <c r="AK63">
        <f t="shared" si="31"/>
        <v>79.481601165125355</v>
      </c>
      <c r="AL63">
        <f t="shared" si="32"/>
        <v>219.39392821338754</v>
      </c>
      <c r="AM63" s="12">
        <f t="shared" si="33"/>
        <v>-0.34972896785182367</v>
      </c>
      <c r="AN63">
        <f t="shared" si="34"/>
        <v>1.2412518864205415</v>
      </c>
      <c r="AO63">
        <f t="shared" si="35"/>
        <v>0.86373295962028174</v>
      </c>
      <c r="AP63">
        <f t="shared" si="36"/>
        <v>1.2025912281054709</v>
      </c>
      <c r="AQ63">
        <f t="shared" si="37"/>
        <v>3.3075760741462941</v>
      </c>
      <c r="AR63" s="12">
        <f t="shared" si="38"/>
        <v>5.211549238511437</v>
      </c>
      <c r="AS63" s="30">
        <f t="shared" si="39"/>
        <v>-5.3929183853453138</v>
      </c>
      <c r="AT63">
        <f t="shared" si="0"/>
        <v>0.93674636152042612</v>
      </c>
      <c r="AU63">
        <f t="shared" si="1"/>
        <v>1.045899046597814E-4</v>
      </c>
      <c r="AV63">
        <f t="shared" si="2"/>
        <v>6.3149048574914116E-2</v>
      </c>
      <c r="AW63">
        <f t="shared" si="3"/>
        <v>47734.052499999998</v>
      </c>
      <c r="AX63">
        <f t="shared" si="4"/>
        <v>42076.687019704776</v>
      </c>
      <c r="AY63" s="12">
        <f t="shared" si="40"/>
        <v>9.5635497255977905E-2</v>
      </c>
      <c r="AZ63">
        <f t="shared" si="5"/>
        <v>0.27115724962510174</v>
      </c>
      <c r="BA63">
        <f t="shared" si="6"/>
        <v>0.70693372942755461</v>
      </c>
      <c r="BB63">
        <f t="shared" si="7"/>
        <v>2.1909020947343576E-2</v>
      </c>
      <c r="BC63">
        <f t="shared" si="8"/>
        <v>235.96271200000001</v>
      </c>
      <c r="BD63">
        <f t="shared" si="9"/>
        <v>135.386333037073</v>
      </c>
      <c r="BE63" s="12">
        <f t="shared" si="41"/>
        <v>-1.2339467711262464</v>
      </c>
      <c r="BF63">
        <f t="shared" si="10"/>
        <v>0.59229566392659949</v>
      </c>
      <c r="BG63">
        <f t="shared" si="11"/>
        <v>8.5288320381362429E-2</v>
      </c>
      <c r="BH63">
        <f t="shared" si="12"/>
        <v>0.32241601569203809</v>
      </c>
      <c r="BI63">
        <f t="shared" si="13"/>
        <v>3.554414</v>
      </c>
      <c r="BJ63">
        <f t="shared" si="14"/>
        <v>1.6422826469274543</v>
      </c>
      <c r="BK63" s="12">
        <f t="shared" si="42"/>
        <v>8.6543707422322651</v>
      </c>
      <c r="BL63">
        <f t="shared" si="43"/>
        <v>-8.5587352449762868</v>
      </c>
    </row>
    <row r="64" spans="1:64" x14ac:dyDescent="0.3">
      <c r="A64" s="2">
        <v>44427</v>
      </c>
      <c r="B64" s="4">
        <v>2.4398200000000001</v>
      </c>
      <c r="C64" s="6">
        <f t="shared" si="15"/>
        <v>14.74833911447149</v>
      </c>
      <c r="E64" s="4">
        <v>46765.3</v>
      </c>
      <c r="F64" s="6">
        <f t="shared" si="16"/>
        <v>4.4839168302294174</v>
      </c>
      <c r="H64" s="4">
        <v>0.31769069999999999</v>
      </c>
      <c r="I64" s="6">
        <f t="shared" si="17"/>
        <v>4.6850535430309899</v>
      </c>
      <c r="K64" s="4">
        <v>5.2525000000000004</v>
      </c>
      <c r="L64" s="6">
        <f t="shared" si="18"/>
        <v>5.0767367429185377</v>
      </c>
      <c r="N64" s="4">
        <v>67</v>
      </c>
      <c r="O64" s="6">
        <f t="shared" si="19"/>
        <v>4.6075196315863067</v>
      </c>
      <c r="Q64" s="4">
        <v>3184.67</v>
      </c>
      <c r="R64" s="6">
        <f t="shared" si="20"/>
        <v>5.4961137308332058</v>
      </c>
      <c r="T64" s="4">
        <v>175.65</v>
      </c>
      <c r="U64" s="6">
        <f t="shared" si="21"/>
        <v>5.1637938545871931</v>
      </c>
      <c r="W64" s="4">
        <v>6.1626880000000002</v>
      </c>
      <c r="X64" s="6">
        <f t="shared" si="22"/>
        <v>17.569606503029842</v>
      </c>
      <c r="Z64" s="4">
        <v>1.23437</v>
      </c>
      <c r="AA64" s="6">
        <f t="shared" si="23"/>
        <v>7.4283100173686574</v>
      </c>
      <c r="AB64" s="30"/>
      <c r="AC64" s="2">
        <v>44427</v>
      </c>
      <c r="AD64">
        <f t="shared" si="24"/>
        <v>46765.3</v>
      </c>
      <c r="AE64">
        <f t="shared" si="25"/>
        <v>14613.875632309944</v>
      </c>
      <c r="AF64">
        <f t="shared" si="26"/>
        <v>18095.031844716137</v>
      </c>
      <c r="AG64">
        <f t="shared" si="27"/>
        <v>79474.207477026081</v>
      </c>
      <c r="AH64" s="12">
        <f t="shared" si="28"/>
        <v>4.8224746612598954</v>
      </c>
      <c r="AI64">
        <f t="shared" si="29"/>
        <v>67</v>
      </c>
      <c r="AJ64">
        <f t="shared" si="30"/>
        <v>79.953158060231715</v>
      </c>
      <c r="AK64">
        <f t="shared" si="31"/>
        <v>94.748084558889175</v>
      </c>
      <c r="AL64">
        <f t="shared" si="32"/>
        <v>241.70124261912088</v>
      </c>
      <c r="AM64" s="12">
        <f t="shared" si="33"/>
        <v>9.6833555907118356</v>
      </c>
      <c r="AN64">
        <f t="shared" si="34"/>
        <v>1.4385042339234251</v>
      </c>
      <c r="AO64">
        <f t="shared" si="35"/>
        <v>0.90516222515203382</v>
      </c>
      <c r="AP64">
        <f t="shared" si="36"/>
        <v>1.2953250735048432</v>
      </c>
      <c r="AQ64">
        <f t="shared" si="37"/>
        <v>3.6389915325803019</v>
      </c>
      <c r="AR64" s="12">
        <f t="shared" si="38"/>
        <v>9.5490974533655368</v>
      </c>
      <c r="AS64" s="30">
        <f t="shared" si="39"/>
        <v>-4.7266227921056414</v>
      </c>
      <c r="AT64">
        <f t="shared" si="0"/>
        <v>0.93614436408525659</v>
      </c>
      <c r="AU64">
        <f t="shared" si="1"/>
        <v>1.0514416185414849E-4</v>
      </c>
      <c r="AV64">
        <f t="shared" si="2"/>
        <v>6.3750491752889299E-2</v>
      </c>
      <c r="AW64">
        <f t="shared" si="3"/>
        <v>49955.222500000003</v>
      </c>
      <c r="AX64">
        <f t="shared" si="4"/>
        <v>43982.096860596634</v>
      </c>
      <c r="AY64" s="12">
        <f t="shared" si="40"/>
        <v>4.4288826774638812</v>
      </c>
      <c r="AZ64">
        <f t="shared" si="5"/>
        <v>0.26927887214497676</v>
      </c>
      <c r="BA64">
        <f t="shared" si="6"/>
        <v>0.70595274466067426</v>
      </c>
      <c r="BB64">
        <f t="shared" si="7"/>
        <v>2.4768383194348997E-2</v>
      </c>
      <c r="BC64">
        <f t="shared" si="8"/>
        <v>248.81268800000001</v>
      </c>
      <c r="BD64">
        <f t="shared" si="9"/>
        <v>142.1949238512521</v>
      </c>
      <c r="BE64" s="12">
        <f t="shared" si="41"/>
        <v>4.9066401787568221</v>
      </c>
      <c r="BF64">
        <f t="shared" si="10"/>
        <v>0.61119562014967033</v>
      </c>
      <c r="BG64">
        <f t="shared" si="11"/>
        <v>7.9584217033339691E-2</v>
      </c>
      <c r="BH64">
        <f t="shared" si="12"/>
        <v>0.30922016281698994</v>
      </c>
      <c r="BI64">
        <f t="shared" si="13"/>
        <v>3.9918807000000003</v>
      </c>
      <c r="BJ64">
        <f t="shared" si="14"/>
        <v>1.8981825559482504</v>
      </c>
      <c r="BK64" s="12">
        <f t="shared" si="42"/>
        <v>14.48097469036651</v>
      </c>
      <c r="BL64">
        <f t="shared" si="43"/>
        <v>-10.05209201290263</v>
      </c>
    </row>
    <row r="65" spans="1:64" x14ac:dyDescent="0.3">
      <c r="A65" s="2">
        <v>44428</v>
      </c>
      <c r="B65" s="4">
        <v>2.4569879999999999</v>
      </c>
      <c r="C65" s="6">
        <f t="shared" si="15"/>
        <v>0.70119434301004968</v>
      </c>
      <c r="E65" s="4">
        <v>49345.4</v>
      </c>
      <c r="F65" s="6">
        <f t="shared" si="16"/>
        <v>5.3703074862287616</v>
      </c>
      <c r="H65" s="4">
        <v>0.3273547</v>
      </c>
      <c r="I65" s="6">
        <f t="shared" si="17"/>
        <v>2.9966024557073352</v>
      </c>
      <c r="K65" s="4">
        <v>5.4691000000000001</v>
      </c>
      <c r="L65" s="6">
        <f t="shared" si="18"/>
        <v>4.0409915338856406</v>
      </c>
      <c r="N65" s="4">
        <v>70.114999999999995</v>
      </c>
      <c r="O65" s="6">
        <f t="shared" si="19"/>
        <v>4.5444131787648061</v>
      </c>
      <c r="Q65" s="4">
        <v>3286.67</v>
      </c>
      <c r="R65" s="6">
        <f t="shared" si="20"/>
        <v>3.1526221163572301</v>
      </c>
      <c r="T65" s="4">
        <v>183.77</v>
      </c>
      <c r="U65" s="6">
        <f t="shared" si="21"/>
        <v>4.5191596995497019</v>
      </c>
      <c r="W65" s="4">
        <v>6.153003</v>
      </c>
      <c r="X65" s="6">
        <f t="shared" si="22"/>
        <v>-0.15727906775930411</v>
      </c>
      <c r="Z65" s="4">
        <v>1.26451</v>
      </c>
      <c r="AA65" s="6">
        <f t="shared" si="23"/>
        <v>2.4123976894514301</v>
      </c>
      <c r="AB65" s="30"/>
      <c r="AC65" s="2">
        <v>44428</v>
      </c>
      <c r="AD65">
        <f t="shared" si="24"/>
        <v>49345.4</v>
      </c>
      <c r="AE65">
        <f t="shared" si="25"/>
        <v>15216.515415643276</v>
      </c>
      <c r="AF65">
        <f t="shared" si="26"/>
        <v>18674.587418185616</v>
      </c>
      <c r="AG65">
        <f t="shared" si="27"/>
        <v>83236.502833828898</v>
      </c>
      <c r="AH65" s="12">
        <f t="shared" si="28"/>
        <v>4.6253452825328605</v>
      </c>
      <c r="AI65">
        <f t="shared" si="29"/>
        <v>70.114999999999995</v>
      </c>
      <c r="AJ65">
        <f t="shared" si="30"/>
        <v>83.649256229597398</v>
      </c>
      <c r="AK65">
        <f t="shared" si="31"/>
        <v>94.599182781133621</v>
      </c>
      <c r="AL65">
        <f t="shared" si="32"/>
        <v>248.36343901073099</v>
      </c>
      <c r="AM65" s="12">
        <f t="shared" si="33"/>
        <v>2.7190724419951504</v>
      </c>
      <c r="AN65">
        <f t="shared" si="34"/>
        <v>1.4486263907579444</v>
      </c>
      <c r="AO65">
        <f t="shared" si="35"/>
        <v>0.93269682954514088</v>
      </c>
      <c r="AP65">
        <f t="shared" si="36"/>
        <v>1.3269534326803221</v>
      </c>
      <c r="AQ65">
        <f t="shared" si="37"/>
        <v>3.7082766529834075</v>
      </c>
      <c r="AR65" s="12">
        <f t="shared" si="38"/>
        <v>1.8860662904772136</v>
      </c>
      <c r="AS65" s="30">
        <f t="shared" si="39"/>
        <v>2.7392789920556471</v>
      </c>
      <c r="AT65">
        <f t="shared" si="0"/>
        <v>0.93745643971414305</v>
      </c>
      <c r="AU65">
        <f t="shared" si="1"/>
        <v>1.0390113393427999E-4</v>
      </c>
      <c r="AV65">
        <f t="shared" si="2"/>
        <v>6.2439659151922622E-2</v>
      </c>
      <c r="AW65">
        <f t="shared" si="3"/>
        <v>52637.539100000002</v>
      </c>
      <c r="AX65">
        <f t="shared" si="4"/>
        <v>46464.382123060816</v>
      </c>
      <c r="AY65" s="12">
        <f t="shared" si="40"/>
        <v>5.490338165140666</v>
      </c>
      <c r="AZ65">
        <f t="shared" si="5"/>
        <v>0.26963366581460785</v>
      </c>
      <c r="BA65">
        <f t="shared" si="6"/>
        <v>0.70670439658775575</v>
      </c>
      <c r="BB65">
        <f t="shared" si="7"/>
        <v>2.3661937597636448E-2</v>
      </c>
      <c r="BC65">
        <f t="shared" si="8"/>
        <v>260.038003</v>
      </c>
      <c r="BD65">
        <f t="shared" si="9"/>
        <v>148.92202341254716</v>
      </c>
      <c r="BE65" s="12">
        <f t="shared" si="41"/>
        <v>4.6224016673956614</v>
      </c>
      <c r="BF65">
        <f t="shared" si="10"/>
        <v>0.60683561049281942</v>
      </c>
      <c r="BG65">
        <f t="shared" si="11"/>
        <v>8.0851224842039826E-2</v>
      </c>
      <c r="BH65">
        <f t="shared" si="12"/>
        <v>0.31231316466514086</v>
      </c>
      <c r="BI65">
        <f t="shared" si="13"/>
        <v>4.0488526999999994</v>
      </c>
      <c r="BJ65">
        <f t="shared" si="14"/>
        <v>1.9123779612570473</v>
      </c>
      <c r="BK65" s="12">
        <f t="shared" si="42"/>
        <v>0.74505946890650099</v>
      </c>
      <c r="BL65">
        <f t="shared" si="43"/>
        <v>4.7452786962341653</v>
      </c>
    </row>
    <row r="66" spans="1:64" x14ac:dyDescent="0.3">
      <c r="A66" s="2">
        <v>44429</v>
      </c>
      <c r="B66" s="4">
        <v>2.4383430000000001</v>
      </c>
      <c r="C66" s="6">
        <f t="shared" si="15"/>
        <v>-0.76174992695157007</v>
      </c>
      <c r="E66" s="4">
        <v>48865.4</v>
      </c>
      <c r="F66" s="6">
        <f t="shared" si="16"/>
        <v>-0.97749702068533562</v>
      </c>
      <c r="H66" s="4">
        <v>0.31690560000000001</v>
      </c>
      <c r="I66" s="6">
        <f t="shared" si="17"/>
        <v>-3.2440354774731777</v>
      </c>
      <c r="K66" s="4">
        <v>5.3606999999999996</v>
      </c>
      <c r="L66" s="6">
        <f t="shared" si="18"/>
        <v>-2.0019505505286772</v>
      </c>
      <c r="N66" s="4">
        <v>67.658000000000001</v>
      </c>
      <c r="O66" s="6">
        <f t="shared" si="19"/>
        <v>-3.5671147825462568</v>
      </c>
      <c r="Q66" s="4">
        <v>3226.33</v>
      </c>
      <c r="R66" s="6">
        <f t="shared" si="20"/>
        <v>-1.8529625810978037</v>
      </c>
      <c r="T66" s="4">
        <v>179.7</v>
      </c>
      <c r="U66" s="6">
        <f t="shared" si="21"/>
        <v>-2.239618191781974</v>
      </c>
      <c r="W66" s="4">
        <v>6.1523149999999998</v>
      </c>
      <c r="X66" s="6">
        <f t="shared" si="22"/>
        <v>-1.1182157189557075E-2</v>
      </c>
      <c r="Z66" s="4">
        <v>1.21662</v>
      </c>
      <c r="AA66" s="6">
        <f t="shared" si="23"/>
        <v>-3.8608173334458193</v>
      </c>
      <c r="AB66" s="30"/>
      <c r="AC66" s="2">
        <v>44429</v>
      </c>
      <c r="AD66">
        <f t="shared" si="24"/>
        <v>48865.4</v>
      </c>
      <c r="AE66">
        <f t="shared" si="25"/>
        <v>14914.917296929823</v>
      </c>
      <c r="AF66">
        <f t="shared" si="26"/>
        <v>18331.740523056709</v>
      </c>
      <c r="AG66">
        <f t="shared" si="27"/>
        <v>82112.057819986541</v>
      </c>
      <c r="AH66" s="12">
        <f t="shared" si="28"/>
        <v>-1.3601114441262157</v>
      </c>
      <c r="AI66">
        <f t="shared" si="29"/>
        <v>67.658000000000001</v>
      </c>
      <c r="AJ66">
        <f t="shared" si="30"/>
        <v>81.796655299878381</v>
      </c>
      <c r="AK66">
        <f t="shared" si="31"/>
        <v>94.588605143230069</v>
      </c>
      <c r="AL66">
        <f t="shared" si="32"/>
        <v>244.04326044310844</v>
      </c>
      <c r="AM66" s="12">
        <f t="shared" si="33"/>
        <v>-1.754764680332169</v>
      </c>
      <c r="AN66">
        <f t="shared" si="34"/>
        <v>1.4376334029795419</v>
      </c>
      <c r="AO66">
        <f t="shared" si="35"/>
        <v>0.90292532346442744</v>
      </c>
      <c r="AP66">
        <f t="shared" si="36"/>
        <v>1.2766985514290385</v>
      </c>
      <c r="AQ66">
        <f t="shared" si="37"/>
        <v>3.6172572778730081</v>
      </c>
      <c r="AR66" s="12">
        <f t="shared" si="38"/>
        <v>-2.4851174055006995</v>
      </c>
      <c r="AS66" s="30">
        <f t="shared" si="39"/>
        <v>1.1250059613744838</v>
      </c>
      <c r="AT66">
        <f t="shared" si="0"/>
        <v>0.93796792380193317</v>
      </c>
      <c r="AU66">
        <f t="shared" si="1"/>
        <v>1.0289826030534944E-4</v>
      </c>
      <c r="AV66">
        <f t="shared" si="2"/>
        <v>6.1929177937761502E-2</v>
      </c>
      <c r="AW66">
        <f t="shared" si="3"/>
        <v>52097.090700000001</v>
      </c>
      <c r="AX66">
        <f t="shared" si="4"/>
        <v>46033.982300013631</v>
      </c>
      <c r="AY66" s="12">
        <f t="shared" si="40"/>
        <v>-0.93061738324556154</v>
      </c>
      <c r="AZ66">
        <f t="shared" si="5"/>
        <v>0.26688460388682805</v>
      </c>
      <c r="BA66">
        <f t="shared" si="6"/>
        <v>0.70884689642707432</v>
      </c>
      <c r="BB66">
        <f t="shared" si="7"/>
        <v>2.4268499686097584E-2</v>
      </c>
      <c r="BC66">
        <f t="shared" si="8"/>
        <v>253.51031499999999</v>
      </c>
      <c r="BD66">
        <f t="shared" si="9"/>
        <v>145.58597327236654</v>
      </c>
      <c r="BE66" s="12">
        <f t="shared" si="41"/>
        <v>-2.2656042450582641</v>
      </c>
      <c r="BF66">
        <f t="shared" si="10"/>
        <v>0.61390323939719449</v>
      </c>
      <c r="BG66">
        <f t="shared" si="11"/>
        <v>7.9787533756781367E-2</v>
      </c>
      <c r="BH66">
        <f t="shared" si="12"/>
        <v>0.30630922684602402</v>
      </c>
      <c r="BI66">
        <f t="shared" si="13"/>
        <v>3.9718686000000005</v>
      </c>
      <c r="BJ66">
        <f t="shared" si="14"/>
        <v>1.8948537142845963</v>
      </c>
      <c r="BK66" s="12">
        <f t="shared" si="42"/>
        <v>-0.9205833648639864</v>
      </c>
      <c r="BL66">
        <f t="shared" si="43"/>
        <v>-1.0034018381575138E-2</v>
      </c>
    </row>
    <row r="67" spans="1:64" x14ac:dyDescent="0.3">
      <c r="A67" s="2">
        <v>44430</v>
      </c>
      <c r="B67" s="4">
        <v>2.71</v>
      </c>
      <c r="C67" s="6">
        <f t="shared" si="15"/>
        <v>10.562992463889389</v>
      </c>
      <c r="D67" s="4">
        <f>(B60-B67)/B61</f>
        <v>-0.2602277680696517</v>
      </c>
      <c r="E67" s="4">
        <v>49293.599999999999</v>
      </c>
      <c r="F67" s="6">
        <f t="shared" si="16"/>
        <v>0.87246756020459737</v>
      </c>
      <c r="G67" s="4">
        <f>(E60-E67)/E61</f>
        <v>-4.9520645033455678E-2</v>
      </c>
      <c r="H67" s="4">
        <v>0.31494040000000001</v>
      </c>
      <c r="I67" s="6">
        <f t="shared" si="17"/>
        <v>-0.6220523155743829</v>
      </c>
      <c r="J67" s="4">
        <f>(H60-H67)/H61</f>
        <v>7.9949214761876039E-2</v>
      </c>
      <c r="K67" s="4">
        <v>5.4275000000000002</v>
      </c>
      <c r="L67" s="6">
        <f t="shared" si="18"/>
        <v>1.2384059199721842</v>
      </c>
      <c r="M67" s="4">
        <f>(K60-K67)/K61</f>
        <v>4.9548656780958808E-2</v>
      </c>
      <c r="N67" s="4">
        <v>67.605000000000004</v>
      </c>
      <c r="O67" s="6">
        <f t="shared" si="19"/>
        <v>-7.8365854243016925E-2</v>
      </c>
      <c r="P67" s="4">
        <f>(N60-N67)/N61</f>
        <v>0.10818374271380099</v>
      </c>
      <c r="Q67" s="4">
        <v>3240.9</v>
      </c>
      <c r="R67" s="6">
        <f t="shared" si="20"/>
        <v>0.45058006751868718</v>
      </c>
      <c r="S67" s="4">
        <f>(Q60-Q67)/Q61</f>
        <v>2.2380804107595638E-2</v>
      </c>
      <c r="T67" s="4">
        <v>186.27</v>
      </c>
      <c r="U67" s="6">
        <f t="shared" si="21"/>
        <v>3.5908440255397878</v>
      </c>
      <c r="V67" s="4">
        <f>(T60-T67)/T61</f>
        <v>-7.410734336402546E-3</v>
      </c>
      <c r="W67" s="4">
        <v>6.2853529999999997</v>
      </c>
      <c r="X67" s="6">
        <f t="shared" si="22"/>
        <v>2.1393572184959382</v>
      </c>
      <c r="Y67" s="4">
        <f>(W60-W67)/W61</f>
        <v>-0.10486870829136931</v>
      </c>
      <c r="Z67" s="4">
        <v>1.2273700000000001</v>
      </c>
      <c r="AA67" s="6">
        <f t="shared" si="23"/>
        <v>0.87971467381329405</v>
      </c>
      <c r="AB67" s="30">
        <f>(Z60-Z67)/Z61</f>
        <v>4.9324706219788947E-2</v>
      </c>
      <c r="AC67" s="2">
        <v>44430</v>
      </c>
      <c r="AD67">
        <f t="shared" si="24"/>
        <v>49293.599999999999</v>
      </c>
      <c r="AE67">
        <f t="shared" si="25"/>
        <v>15100.772964181288</v>
      </c>
      <c r="AF67">
        <f t="shared" si="26"/>
        <v>18414.526059384658</v>
      </c>
      <c r="AG67">
        <f t="shared" si="27"/>
        <v>82808.899023565944</v>
      </c>
      <c r="AH67" s="12">
        <f t="shared" si="28"/>
        <v>0.84506585931611156</v>
      </c>
      <c r="AI67">
        <f t="shared" si="29"/>
        <v>67.605000000000004</v>
      </c>
      <c r="AJ67">
        <f t="shared" si="30"/>
        <v>84.787217488638547</v>
      </c>
      <c r="AK67">
        <f t="shared" si="31"/>
        <v>96.63399437493311</v>
      </c>
      <c r="AL67">
        <f t="shared" si="32"/>
        <v>249.02621186357166</v>
      </c>
      <c r="AM67" s="12">
        <f t="shared" si="33"/>
        <v>2.0212652976815426</v>
      </c>
      <c r="AN67">
        <f t="shared" si="34"/>
        <v>1.5978008516745013</v>
      </c>
      <c r="AO67">
        <f t="shared" si="35"/>
        <v>0.89732608872173969</v>
      </c>
      <c r="AP67">
        <f t="shared" si="36"/>
        <v>1.287979402827061</v>
      </c>
      <c r="AQ67">
        <f t="shared" si="37"/>
        <v>3.7831063432233019</v>
      </c>
      <c r="AR67" s="12">
        <f t="shared" si="38"/>
        <v>4.4829375449842681</v>
      </c>
      <c r="AS67" s="30">
        <f t="shared" si="39"/>
        <v>-3.6378716856681566</v>
      </c>
      <c r="AT67">
        <f t="shared" ref="AT67:AT130" si="44">E67/$AW67</f>
        <v>0.93821218158323494</v>
      </c>
      <c r="AU67">
        <f t="shared" ref="AU67:AU130" si="45">K67/$AW67</f>
        <v>1.0330238845495173E-4</v>
      </c>
      <c r="AV67">
        <f t="shared" ref="AV67:AV130" si="46">Q67/$AW67</f>
        <v>6.1684516028310092E-2</v>
      </c>
      <c r="AW67">
        <f t="shared" ref="AW67:AW130" si="47">E67+K67+Q67</f>
        <v>52539.927499999998</v>
      </c>
      <c r="AX67">
        <f t="shared" ref="AX67:AX130" si="48">AT67*E67+K67*AU67+AV67*Q67</f>
        <v>46447.769902761211</v>
      </c>
      <c r="AY67" s="12">
        <f t="shared" si="40"/>
        <v>0.89485839991686722</v>
      </c>
      <c r="AZ67">
        <f t="shared" ref="AZ67:AZ130" si="49">N67/$BC67</f>
        <v>0.25985896475163534</v>
      </c>
      <c r="BA67">
        <f t="shared" ref="BA67:BA130" si="50">T67/$BC67</f>
        <v>0.71598150083998391</v>
      </c>
      <c r="BB67">
        <f t="shared" ref="BB67:BB130" si="51">W67/$BC67</f>
        <v>2.4159534408380819E-2</v>
      </c>
      <c r="BC67">
        <f t="shared" ref="BC67:BC130" si="52">N67+T67+W67</f>
        <v>260.16035299999999</v>
      </c>
      <c r="BD67">
        <f t="shared" ref="BD67:BD130" si="53">AZ67*N67+T67*BA67+BB67*W67</f>
        <v>151.08549067557044</v>
      </c>
      <c r="BE67" s="12">
        <f t="shared" si="41"/>
        <v>3.7079046312485495</v>
      </c>
      <c r="BF67">
        <f t="shared" ref="BF67:BF130" si="54">B67/$BI67</f>
        <v>0.63730060721813708</v>
      </c>
      <c r="BG67">
        <f t="shared" ref="BG67:BG130" si="55">H67/$BI67</f>
        <v>7.4063360943735418E-2</v>
      </c>
      <c r="BH67">
        <f t="shared" ref="BH67:BH130" si="56">Z67/$BI67</f>
        <v>0.2886360318381273</v>
      </c>
      <c r="BI67">
        <f t="shared" ref="BI67:BI130" si="57">B67+H67+Z67</f>
        <v>4.2523104000000007</v>
      </c>
      <c r="BJ67">
        <f t="shared" ref="BJ67:BJ130" si="58">BF67*B67+H67*BG67+BH67*Z67</f>
        <v>2.1046733964792783</v>
      </c>
      <c r="BK67" s="12">
        <f t="shared" si="42"/>
        <v>10.501865910307338</v>
      </c>
      <c r="BL67">
        <f t="shared" si="43"/>
        <v>-9.6070075103904706</v>
      </c>
    </row>
    <row r="68" spans="1:64" x14ac:dyDescent="0.3">
      <c r="A68" s="2">
        <v>44431</v>
      </c>
      <c r="B68" s="4">
        <v>2.917281</v>
      </c>
      <c r="C68" s="6">
        <f t="shared" ref="C68:C131" si="59">LN(B68/B67)*100</f>
        <v>7.3703383202149224</v>
      </c>
      <c r="E68" s="4">
        <v>49517.3</v>
      </c>
      <c r="F68" s="6">
        <f t="shared" ref="F68:F131" si="60">LN(E68/E67)*100</f>
        <v>0.45278482875943055</v>
      </c>
      <c r="H68" s="4">
        <v>0.31820769999999998</v>
      </c>
      <c r="I68" s="6">
        <f t="shared" ref="I68:I131" si="61">LN(H68/H67)*100</f>
        <v>1.0320899653479216</v>
      </c>
      <c r="K68" s="4">
        <v>5.5860000000000003</v>
      </c>
      <c r="L68" s="6">
        <f t="shared" ref="L68:L131" si="62">LN(K68/K67)*100</f>
        <v>2.8784844752675198</v>
      </c>
      <c r="N68" s="4">
        <v>68.269000000000005</v>
      </c>
      <c r="O68" s="6">
        <f t="shared" ref="O68:O131" si="63">LN(N68/N67)*100</f>
        <v>0.97738387899094537</v>
      </c>
      <c r="Q68" s="4">
        <v>3322.69</v>
      </c>
      <c r="R68" s="6">
        <f t="shared" ref="R68:R131" si="64">LN(Q68/Q67)*100</f>
        <v>2.4923626815328315</v>
      </c>
      <c r="T68" s="4">
        <v>187.24</v>
      </c>
      <c r="U68" s="6">
        <f t="shared" ref="U68:U131" si="65">LN(T68/T67)*100</f>
        <v>0.5193982386958631</v>
      </c>
      <c r="W68" s="4">
        <v>6.7437659999999999</v>
      </c>
      <c r="X68" s="6">
        <f t="shared" ref="X68:X131" si="66">LN(W68/W67)*100</f>
        <v>7.039651665034623</v>
      </c>
      <c r="Z68" s="4">
        <v>1.24621</v>
      </c>
      <c r="AA68" s="6">
        <f t="shared" ref="AA68:AA131" si="67">LN(Z68/Z67)*100</f>
        <v>1.5233276725524076</v>
      </c>
      <c r="AB68" s="30"/>
      <c r="AC68" s="2">
        <v>44431</v>
      </c>
      <c r="AD68">
        <f t="shared" ref="AD68:AD131" si="68">E68</f>
        <v>49517.3</v>
      </c>
      <c r="AE68">
        <f t="shared" ref="AE68:AE131" si="69">$AE$2*K68</f>
        <v>15541.762833333336</v>
      </c>
      <c r="AF68">
        <f t="shared" ref="AF68:AF131" si="70">$AF$2*Q68</f>
        <v>18879.250082463761</v>
      </c>
      <c r="AG68">
        <f t="shared" ref="AG68:AG131" si="71">SUM(AD68:AF68)</f>
        <v>83938.312915797098</v>
      </c>
      <c r="AH68" s="12">
        <f t="shared" ref="AH68:AH131" si="72">LN(AG68/AG67)*100</f>
        <v>1.3546627265414102</v>
      </c>
      <c r="AI68">
        <f t="shared" ref="AI68:AI131" si="73">N68</f>
        <v>68.269000000000005</v>
      </c>
      <c r="AJ68">
        <f t="shared" ref="AJ68:AJ131" si="74">$AJ$2*T68</f>
        <v>85.228746457146514</v>
      </c>
      <c r="AK68">
        <f t="shared" ref="AK68:AK131" si="75">$AK$2*W68</f>
        <v>103.6818529858013</v>
      </c>
      <c r="AL68">
        <f t="shared" ref="AL68:AL131" si="76">SUM(AI68:AK68)</f>
        <v>257.17959944294785</v>
      </c>
      <c r="AM68" s="12">
        <f t="shared" ref="AM68:AM131" si="77">LN(AL68/AL67)*100</f>
        <v>3.2216511891417174</v>
      </c>
      <c r="AN68">
        <f t="shared" ref="AN68:AN131" si="78">$AN$2*B68</f>
        <v>1.7200125706176534</v>
      </c>
      <c r="AO68">
        <f t="shared" ref="AO68:AO131" si="79">$AO$2*H68</f>
        <v>0.90663525810642498</v>
      </c>
      <c r="AP68">
        <f t="shared" ref="AP68:AP131" si="80">$AP$2*Z68</f>
        <v>1.3077497507655489</v>
      </c>
      <c r="AQ68">
        <f t="shared" ref="AQ68:AQ131" si="81">SUM(AN68:AP68)</f>
        <v>3.9343975794896275</v>
      </c>
      <c r="AR68" s="12">
        <f t="shared" ref="AR68:AR131" si="82">LN(AQ68/AQ67)*100</f>
        <v>3.9212321188971972</v>
      </c>
      <c r="AS68" s="30">
        <f t="shared" ref="AS68:AS131" si="83">AH68-AR68</f>
        <v>-2.5665693923557873</v>
      </c>
      <c r="AT68">
        <f t="shared" si="44"/>
        <v>0.93701883389443985</v>
      </c>
      <c r="AU68">
        <f t="shared" si="45"/>
        <v>1.0570421259104072E-4</v>
      </c>
      <c r="AV68">
        <f t="shared" si="46"/>
        <v>6.287546189296904E-2</v>
      </c>
      <c r="AW68">
        <f t="shared" si="47"/>
        <v>52845.576000000008</v>
      </c>
      <c r="AX68">
        <f t="shared" si="48"/>
        <v>46607.558962542033</v>
      </c>
      <c r="AY68" s="12">
        <f t="shared" ref="AY68:AY131" si="84">LN(AX68/AX67)*100</f>
        <v>0.34342840711935441</v>
      </c>
      <c r="AZ68">
        <f t="shared" si="49"/>
        <v>0.26031755943424445</v>
      </c>
      <c r="BA68">
        <f t="shared" si="50"/>
        <v>0.71396768413874423</v>
      </c>
      <c r="BB68">
        <f t="shared" si="51"/>
        <v>2.5714756427011334E-2</v>
      </c>
      <c r="BC68">
        <f t="shared" si="52"/>
        <v>262.25276600000001</v>
      </c>
      <c r="BD68">
        <f t="shared" si="53"/>
        <v>151.62834294324568</v>
      </c>
      <c r="BE68" s="12">
        <f t="shared" ref="BE68:BE131" si="85">LN(BD68/BD67)*100</f>
        <v>0.35865744429403862</v>
      </c>
      <c r="BF68">
        <f t="shared" si="54"/>
        <v>0.65093197809125369</v>
      </c>
      <c r="BG68">
        <f t="shared" si="55"/>
        <v>7.1001582502634539E-2</v>
      </c>
      <c r="BH68">
        <f t="shared" si="56"/>
        <v>0.27806643940611181</v>
      </c>
      <c r="BI68">
        <f t="shared" si="57"/>
        <v>4.4816986999999999</v>
      </c>
      <c r="BJ68">
        <f t="shared" si="58"/>
        <v>2.268073919694845</v>
      </c>
      <c r="BK68" s="12">
        <f t="shared" ref="BK68:BK131" si="86">LN(BJ68/BJ67)*100</f>
        <v>7.4770678762881611</v>
      </c>
      <c r="BL68">
        <f t="shared" ref="BL68:BL131" si="87">AY68-BK68</f>
        <v>-7.1336394691688065</v>
      </c>
    </row>
    <row r="69" spans="1:64" x14ac:dyDescent="0.3">
      <c r="A69" s="2">
        <v>44432</v>
      </c>
      <c r="B69" s="4">
        <v>2.7252710000000002</v>
      </c>
      <c r="C69" s="6">
        <f t="shared" si="59"/>
        <v>-6.8084145382044632</v>
      </c>
      <c r="E69" s="4">
        <v>47725.4</v>
      </c>
      <c r="F69" s="6">
        <f t="shared" si="60"/>
        <v>-3.6858352536825025</v>
      </c>
      <c r="H69" s="4">
        <v>0.28901100000000002</v>
      </c>
      <c r="I69" s="6">
        <f t="shared" si="61"/>
        <v>-9.6239564556307595</v>
      </c>
      <c r="K69" s="4">
        <v>5.0594999999999999</v>
      </c>
      <c r="L69" s="6">
        <f t="shared" si="62"/>
        <v>-9.8995803335307553</v>
      </c>
      <c r="N69" s="4">
        <v>63.16</v>
      </c>
      <c r="O69" s="6">
        <f t="shared" si="63"/>
        <v>-7.7784594213189617</v>
      </c>
      <c r="Q69" s="4">
        <v>3173.55</v>
      </c>
      <c r="R69" s="6">
        <f t="shared" si="64"/>
        <v>-4.5923860708941184</v>
      </c>
      <c r="T69" s="4">
        <v>173.6</v>
      </c>
      <c r="U69" s="6">
        <f t="shared" si="65"/>
        <v>-7.5637414205620077</v>
      </c>
      <c r="W69" s="4">
        <v>6.3122540000000003</v>
      </c>
      <c r="X69" s="6">
        <f t="shared" si="66"/>
        <v>-6.6125699043598249</v>
      </c>
      <c r="Z69" s="4">
        <v>1.1369100000000001</v>
      </c>
      <c r="AA69" s="6">
        <f t="shared" si="67"/>
        <v>-9.1792889527347299</v>
      </c>
      <c r="AB69" s="30"/>
      <c r="AC69" s="2">
        <v>44432</v>
      </c>
      <c r="AD69">
        <f t="shared" si="68"/>
        <v>47725.4</v>
      </c>
      <c r="AE69">
        <f t="shared" si="69"/>
        <v>14076.897432017544</v>
      </c>
      <c r="AF69">
        <f t="shared" si="70"/>
        <v>18031.848923373193</v>
      </c>
      <c r="AG69">
        <f t="shared" si="71"/>
        <v>79834.146355390738</v>
      </c>
      <c r="AH69" s="12">
        <f t="shared" si="72"/>
        <v>-5.0130846888133993</v>
      </c>
      <c r="AI69">
        <f t="shared" si="73"/>
        <v>63.16</v>
      </c>
      <c r="AJ69">
        <f t="shared" si="74"/>
        <v>79.02002982781795</v>
      </c>
      <c r="AK69">
        <f t="shared" si="75"/>
        <v>97.047583091856424</v>
      </c>
      <c r="AL69">
        <f t="shared" si="76"/>
        <v>239.22761291967436</v>
      </c>
      <c r="AM69" s="12">
        <f t="shared" si="77"/>
        <v>-7.2359217302830086</v>
      </c>
      <c r="AN69">
        <f t="shared" si="78"/>
        <v>1.6068045479128488</v>
      </c>
      <c r="AO69">
        <f t="shared" si="79"/>
        <v>0.82344821505135168</v>
      </c>
      <c r="AP69">
        <f t="shared" si="80"/>
        <v>1.1930523500396082</v>
      </c>
      <c r="AQ69">
        <f t="shared" si="81"/>
        <v>3.6233051130038088</v>
      </c>
      <c r="AR69" s="12">
        <f t="shared" si="82"/>
        <v>-8.2371153327178277</v>
      </c>
      <c r="AS69" s="30">
        <f t="shared" si="83"/>
        <v>3.2240306439044284</v>
      </c>
      <c r="AT69">
        <f t="shared" si="44"/>
        <v>0.93755679501042044</v>
      </c>
      <c r="AU69">
        <f t="shared" si="45"/>
        <v>9.9392956462496322E-5</v>
      </c>
      <c r="AV69">
        <f t="shared" si="46"/>
        <v>6.2343812033116952E-2</v>
      </c>
      <c r="AW69">
        <f t="shared" si="47"/>
        <v>50904.009500000007</v>
      </c>
      <c r="AX69">
        <f t="shared" si="48"/>
        <v>44943.124772146679</v>
      </c>
      <c r="AY69" s="12">
        <f t="shared" si="84"/>
        <v>-3.6364941043241839</v>
      </c>
      <c r="AZ69">
        <f t="shared" si="49"/>
        <v>0.25984043411223728</v>
      </c>
      <c r="BA69">
        <f t="shared" si="50"/>
        <v>0.71419093353205176</v>
      </c>
      <c r="BB69">
        <f t="shared" si="51"/>
        <v>2.596863235571099E-2</v>
      </c>
      <c r="BC69">
        <f t="shared" si="52"/>
        <v>243.07225399999999</v>
      </c>
      <c r="BD69">
        <f t="shared" si="53"/>
        <v>140.55898848315493</v>
      </c>
      <c r="BE69" s="12">
        <f t="shared" si="85"/>
        <v>-7.5805166944233724</v>
      </c>
      <c r="BF69">
        <f t="shared" si="54"/>
        <v>0.65650324051501352</v>
      </c>
      <c r="BG69">
        <f t="shared" si="55"/>
        <v>6.9621207595312387E-2</v>
      </c>
      <c r="BH69">
        <f t="shared" si="56"/>
        <v>0.27387555188967411</v>
      </c>
      <c r="BI69">
        <f t="shared" si="57"/>
        <v>4.151192</v>
      </c>
      <c r="BJ69">
        <f t="shared" si="58"/>
        <v>2.1206423913088099</v>
      </c>
      <c r="BK69" s="12">
        <f t="shared" si="86"/>
        <v>-6.7211920239902838</v>
      </c>
      <c r="BL69">
        <f t="shared" si="87"/>
        <v>3.0846979196661</v>
      </c>
    </row>
    <row r="70" spans="1:64" x14ac:dyDescent="0.3">
      <c r="A70" s="2">
        <v>44433</v>
      </c>
      <c r="B70" s="4">
        <v>2.7418990000000001</v>
      </c>
      <c r="C70" s="6">
        <f t="shared" si="59"/>
        <v>0.60828733225790732</v>
      </c>
      <c r="E70" s="4">
        <v>48991.3</v>
      </c>
      <c r="F70" s="6">
        <f t="shared" si="60"/>
        <v>2.6178980397989227</v>
      </c>
      <c r="H70" s="4">
        <v>0.29236079999999998</v>
      </c>
      <c r="I70" s="6">
        <f t="shared" si="61"/>
        <v>1.1523906289070269</v>
      </c>
      <c r="K70" s="4">
        <v>5.2122000000000002</v>
      </c>
      <c r="L70" s="6">
        <f t="shared" si="62"/>
        <v>2.9734367324115314</v>
      </c>
      <c r="N70" s="4">
        <v>63.668999999999997</v>
      </c>
      <c r="O70" s="6">
        <f t="shared" si="63"/>
        <v>0.80265985341725665</v>
      </c>
      <c r="Q70" s="4">
        <v>3228.54</v>
      </c>
      <c r="R70" s="6">
        <f t="shared" si="64"/>
        <v>1.7179187546972583</v>
      </c>
      <c r="T70" s="4">
        <v>177.85</v>
      </c>
      <c r="U70" s="6">
        <f t="shared" si="65"/>
        <v>2.4186696168214379</v>
      </c>
      <c r="W70" s="4">
        <v>6.6743880000000004</v>
      </c>
      <c r="X70" s="6">
        <f t="shared" si="66"/>
        <v>5.5784691144605496</v>
      </c>
      <c r="Z70" s="4">
        <v>1.1739999999999999</v>
      </c>
      <c r="AA70" s="6">
        <f t="shared" si="67"/>
        <v>3.2102665443304383</v>
      </c>
      <c r="AB70" s="30"/>
      <c r="AC70" s="2">
        <v>44433</v>
      </c>
      <c r="AD70">
        <f t="shared" si="68"/>
        <v>48991.3</v>
      </c>
      <c r="AE70">
        <f t="shared" si="69"/>
        <v>14501.750132456142</v>
      </c>
      <c r="AF70">
        <f t="shared" si="70"/>
        <v>18344.297560481882</v>
      </c>
      <c r="AG70">
        <f t="shared" si="71"/>
        <v>81837.347692938027</v>
      </c>
      <c r="AH70" s="12">
        <f t="shared" si="72"/>
        <v>2.4782400550772694</v>
      </c>
      <c r="AI70">
        <f t="shared" si="73"/>
        <v>63.668999999999997</v>
      </c>
      <c r="AJ70">
        <f t="shared" si="74"/>
        <v>80.954563968187927</v>
      </c>
      <c r="AK70">
        <f t="shared" si="75"/>
        <v>102.61520274965004</v>
      </c>
      <c r="AL70">
        <f t="shared" si="76"/>
        <v>247.23876671783796</v>
      </c>
      <c r="AM70" s="12">
        <f t="shared" si="77"/>
        <v>3.2939082538921154</v>
      </c>
      <c r="AN70">
        <f t="shared" si="78"/>
        <v>1.6166083237658537</v>
      </c>
      <c r="AO70">
        <f t="shared" si="79"/>
        <v>0.83299244288620566</v>
      </c>
      <c r="AP70">
        <f t="shared" si="80"/>
        <v>1.2319739108165992</v>
      </c>
      <c r="AQ70">
        <f t="shared" si="81"/>
        <v>3.6815746774686584</v>
      </c>
      <c r="AR70" s="12">
        <f t="shared" si="82"/>
        <v>1.5953938207886023</v>
      </c>
      <c r="AS70" s="30">
        <f t="shared" si="83"/>
        <v>0.88284623428866715</v>
      </c>
      <c r="AT70">
        <f t="shared" si="44"/>
        <v>0.93808044101868793</v>
      </c>
      <c r="AU70">
        <f t="shared" si="45"/>
        <v>9.9802676693159912E-5</v>
      </c>
      <c r="AV70">
        <f t="shared" si="46"/>
        <v>6.1819756304618868E-2</v>
      </c>
      <c r="AW70">
        <f t="shared" si="47"/>
        <v>52225.052200000006</v>
      </c>
      <c r="AX70">
        <f t="shared" si="48"/>
        <v>46157.36838629008</v>
      </c>
      <c r="AY70" s="12">
        <f t="shared" si="84"/>
        <v>2.6658813448619889</v>
      </c>
      <c r="AZ70">
        <f t="shared" si="49"/>
        <v>0.25652979925476499</v>
      </c>
      <c r="BA70">
        <f t="shared" si="50"/>
        <v>0.71657831593805388</v>
      </c>
      <c r="BB70">
        <f t="shared" si="51"/>
        <v>2.6891884807181087E-2</v>
      </c>
      <c r="BC70">
        <f t="shared" si="52"/>
        <v>248.193388</v>
      </c>
      <c r="BD70">
        <f t="shared" si="53"/>
        <v>143.95593615158893</v>
      </c>
      <c r="BE70" s="12">
        <f t="shared" si="85"/>
        <v>2.3880006283504609</v>
      </c>
      <c r="BF70">
        <f t="shared" si="54"/>
        <v>0.65155174117339421</v>
      </c>
      <c r="BG70">
        <f t="shared" si="55"/>
        <v>6.9473087189151184E-2</v>
      </c>
      <c r="BH70">
        <f t="shared" si="56"/>
        <v>0.27897517163745444</v>
      </c>
      <c r="BI70">
        <f t="shared" si="57"/>
        <v>4.2082598000000004</v>
      </c>
      <c r="BJ70">
        <f t="shared" si="58"/>
        <v>2.13431712642305</v>
      </c>
      <c r="BK70" s="12">
        <f t="shared" si="86"/>
        <v>0.64276908574254654</v>
      </c>
      <c r="BL70">
        <f t="shared" si="87"/>
        <v>2.0231122591194426</v>
      </c>
    </row>
    <row r="71" spans="1:64" x14ac:dyDescent="0.3">
      <c r="A71" s="2">
        <v>44434</v>
      </c>
      <c r="B71" s="4">
        <v>2.532117</v>
      </c>
      <c r="C71" s="6">
        <f t="shared" si="59"/>
        <v>-7.9595034289139148</v>
      </c>
      <c r="E71" s="4">
        <v>46848.9</v>
      </c>
      <c r="F71" s="6">
        <f t="shared" si="60"/>
        <v>-4.4715202106280136</v>
      </c>
      <c r="H71" s="4">
        <v>0.26816000000000001</v>
      </c>
      <c r="I71" s="6">
        <f t="shared" si="61"/>
        <v>-8.6404838667171067</v>
      </c>
      <c r="K71" s="4">
        <v>4.7300000000000004</v>
      </c>
      <c r="L71" s="6">
        <f t="shared" si="62"/>
        <v>-9.7076829007951151</v>
      </c>
      <c r="N71" s="4">
        <v>59.920999999999999</v>
      </c>
      <c r="O71" s="6">
        <f t="shared" si="63"/>
        <v>-6.0670759933350116</v>
      </c>
      <c r="Q71" s="4">
        <v>3092.74</v>
      </c>
      <c r="R71" s="6">
        <f t="shared" si="64"/>
        <v>-4.2972593275056878</v>
      </c>
      <c r="T71" s="4">
        <v>167.65</v>
      </c>
      <c r="U71" s="6">
        <f t="shared" si="65"/>
        <v>-5.906202548222657</v>
      </c>
      <c r="W71" s="4">
        <v>6.0200699999999996</v>
      </c>
      <c r="X71" s="6">
        <f t="shared" si="66"/>
        <v>-10.317862752958948</v>
      </c>
      <c r="Z71" s="4">
        <v>1.0722499999999999</v>
      </c>
      <c r="AA71" s="6">
        <f t="shared" si="67"/>
        <v>-9.0657476991051951</v>
      </c>
      <c r="AB71" s="30"/>
      <c r="AC71" s="2">
        <v>44434</v>
      </c>
      <c r="AD71">
        <f t="shared" si="68"/>
        <v>46848.9</v>
      </c>
      <c r="AE71">
        <f t="shared" si="69"/>
        <v>13160.139312865498</v>
      </c>
      <c r="AF71">
        <f t="shared" si="70"/>
        <v>17572.693179333302</v>
      </c>
      <c r="AG71">
        <f t="shared" si="71"/>
        <v>77581.732492198804</v>
      </c>
      <c r="AH71" s="12">
        <f t="shared" si="72"/>
        <v>-5.3401719225685991</v>
      </c>
      <c r="AI71">
        <f t="shared" si="73"/>
        <v>59.920999999999999</v>
      </c>
      <c r="AJ71">
        <f t="shared" si="74"/>
        <v>76.311682031300009</v>
      </c>
      <c r="AK71">
        <f t="shared" si="75"/>
        <v>92.555407869168775</v>
      </c>
      <c r="AL71">
        <f t="shared" si="76"/>
        <v>228.78808990046878</v>
      </c>
      <c r="AM71" s="12">
        <f t="shared" si="77"/>
        <v>-7.7558333060338196</v>
      </c>
      <c r="AN71">
        <f t="shared" si="78"/>
        <v>1.4929220292027614</v>
      </c>
      <c r="AO71">
        <f t="shared" si="79"/>
        <v>0.76403968481535467</v>
      </c>
      <c r="AP71">
        <f t="shared" si="80"/>
        <v>1.1251993406074094</v>
      </c>
      <c r="AQ71">
        <f t="shared" si="81"/>
        <v>3.3821610546255254</v>
      </c>
      <c r="AR71" s="12">
        <f t="shared" si="82"/>
        <v>-8.4825691681300324</v>
      </c>
      <c r="AS71" s="30">
        <f t="shared" si="83"/>
        <v>3.1423972455614333</v>
      </c>
      <c r="AT71">
        <f t="shared" si="44"/>
        <v>0.9379840817260594</v>
      </c>
      <c r="AU71">
        <f t="shared" si="45"/>
        <v>9.4701576911395162E-5</v>
      </c>
      <c r="AV71">
        <f t="shared" si="46"/>
        <v>6.1921216697029227E-2</v>
      </c>
      <c r="AW71">
        <f t="shared" si="47"/>
        <v>49946.37</v>
      </c>
      <c r="AX71">
        <f t="shared" si="48"/>
        <v>44135.029118042017</v>
      </c>
      <c r="AY71" s="12">
        <f t="shared" si="84"/>
        <v>-4.4802831657620983</v>
      </c>
      <c r="AZ71">
        <f t="shared" si="49"/>
        <v>0.25652093635257545</v>
      </c>
      <c r="BA71">
        <f t="shared" si="50"/>
        <v>0.71770723084576826</v>
      </c>
      <c r="BB71">
        <f t="shared" si="51"/>
        <v>2.577183280165633E-2</v>
      </c>
      <c r="BC71">
        <f t="shared" si="52"/>
        <v>233.59107</v>
      </c>
      <c r="BD71">
        <f t="shared" si="53"/>
        <v>135.84975651597</v>
      </c>
      <c r="BE71" s="12">
        <f t="shared" si="85"/>
        <v>-5.7957710231272213</v>
      </c>
      <c r="BF71">
        <f t="shared" si="54"/>
        <v>0.65386684198715728</v>
      </c>
      <c r="BG71">
        <f t="shared" si="55"/>
        <v>6.924677348924875E-2</v>
      </c>
      <c r="BH71">
        <f t="shared" si="56"/>
        <v>0.27688638452359404</v>
      </c>
      <c r="BI71">
        <f t="shared" si="57"/>
        <v>3.8725269999999998</v>
      </c>
      <c r="BJ71">
        <f t="shared" si="58"/>
        <v>1.9711279869162954</v>
      </c>
      <c r="BK71" s="12">
        <f t="shared" si="86"/>
        <v>-7.9540787331675871</v>
      </c>
      <c r="BL71">
        <f t="shared" si="87"/>
        <v>3.4737955674054888</v>
      </c>
    </row>
    <row r="72" spans="1:64" x14ac:dyDescent="0.3">
      <c r="A72" s="2">
        <v>44435</v>
      </c>
      <c r="B72" s="4">
        <v>2.9473500000000001</v>
      </c>
      <c r="C72" s="6">
        <f t="shared" si="59"/>
        <v>15.18507498040233</v>
      </c>
      <c r="E72" s="4">
        <v>49074.9</v>
      </c>
      <c r="F72" s="6">
        <f t="shared" si="60"/>
        <v>4.6420173243156659</v>
      </c>
      <c r="H72" s="4">
        <v>0.294659</v>
      </c>
      <c r="I72" s="6">
        <f t="shared" si="61"/>
        <v>9.423493823779145</v>
      </c>
      <c r="K72" s="4">
        <v>5.0858999999999996</v>
      </c>
      <c r="L72" s="6">
        <f t="shared" si="62"/>
        <v>7.2546802486038136</v>
      </c>
      <c r="N72" s="4">
        <v>64.150000000000006</v>
      </c>
      <c r="O72" s="6">
        <f t="shared" si="63"/>
        <v>6.8197063073381843</v>
      </c>
      <c r="Q72" s="4">
        <v>3275.92</v>
      </c>
      <c r="R72" s="6">
        <f t="shared" si="64"/>
        <v>5.7541316281014288</v>
      </c>
      <c r="T72" s="4">
        <v>176.21</v>
      </c>
      <c r="U72" s="6">
        <f t="shared" si="65"/>
        <v>4.9797992668401667</v>
      </c>
      <c r="W72" s="4">
        <v>6.5671540000000004</v>
      </c>
      <c r="X72" s="6">
        <f t="shared" si="66"/>
        <v>8.6981670360036922</v>
      </c>
      <c r="Z72" s="4">
        <v>1.19177</v>
      </c>
      <c r="AA72" s="6">
        <f t="shared" si="67"/>
        <v>10.568035259034222</v>
      </c>
      <c r="AB72" s="30"/>
      <c r="AC72" s="2">
        <v>44435</v>
      </c>
      <c r="AD72">
        <f t="shared" si="68"/>
        <v>49074.9</v>
      </c>
      <c r="AE72">
        <f t="shared" si="69"/>
        <v>14150.349372368421</v>
      </c>
      <c r="AF72">
        <f t="shared" si="70"/>
        <v>18613.506806275844</v>
      </c>
      <c r="AG72">
        <f t="shared" si="71"/>
        <v>81838.756178644267</v>
      </c>
      <c r="AH72" s="12">
        <f t="shared" si="72"/>
        <v>5.3418929871259291</v>
      </c>
      <c r="AI72">
        <f t="shared" si="73"/>
        <v>64.150000000000006</v>
      </c>
      <c r="AJ72">
        <f t="shared" si="74"/>
        <v>80.208061382256929</v>
      </c>
      <c r="AK72">
        <f t="shared" si="75"/>
        <v>100.96653643722469</v>
      </c>
      <c r="AL72">
        <f t="shared" si="76"/>
        <v>245.32459781948165</v>
      </c>
      <c r="AM72" s="12">
        <f t="shared" si="77"/>
        <v>6.9786019192827924</v>
      </c>
      <c r="AN72">
        <f t="shared" si="78"/>
        <v>1.7377410849383179</v>
      </c>
      <c r="AO72">
        <f t="shared" si="79"/>
        <v>0.83954045900957486</v>
      </c>
      <c r="AP72">
        <f t="shared" si="80"/>
        <v>1.250621420522912</v>
      </c>
      <c r="AQ72">
        <f t="shared" si="81"/>
        <v>3.8279029644708045</v>
      </c>
      <c r="AR72" s="12">
        <f t="shared" si="82"/>
        <v>12.380225392323997</v>
      </c>
      <c r="AS72" s="30">
        <f t="shared" si="83"/>
        <v>-7.0383324051980676</v>
      </c>
      <c r="AT72">
        <f t="shared" si="44"/>
        <v>0.93733264961040441</v>
      </c>
      <c r="AU72">
        <f t="shared" si="45"/>
        <v>9.7140903448678548E-5</v>
      </c>
      <c r="AV72">
        <f t="shared" si="46"/>
        <v>6.2570209486147013E-2</v>
      </c>
      <c r="AW72">
        <f t="shared" si="47"/>
        <v>52355.905899999998</v>
      </c>
      <c r="AX72">
        <f t="shared" si="48"/>
        <v>46204.481541074412</v>
      </c>
      <c r="AY72" s="12">
        <f t="shared" si="84"/>
        <v>4.5823018215330391</v>
      </c>
      <c r="AZ72">
        <f t="shared" si="49"/>
        <v>0.25979321820556034</v>
      </c>
      <c r="BA72">
        <f t="shared" si="50"/>
        <v>0.71361127014811832</v>
      </c>
      <c r="BB72">
        <f t="shared" si="51"/>
        <v>2.6595511646321408E-2</v>
      </c>
      <c r="BC72">
        <f t="shared" si="52"/>
        <v>246.927154</v>
      </c>
      <c r="BD72">
        <f t="shared" si="53"/>
        <v>142.58583368137681</v>
      </c>
      <c r="BE72" s="12">
        <f t="shared" si="85"/>
        <v>4.8394616427301287</v>
      </c>
      <c r="BF72">
        <f t="shared" si="54"/>
        <v>0.66474896470933709</v>
      </c>
      <c r="BG72">
        <f t="shared" si="55"/>
        <v>6.6457755336925897E-2</v>
      </c>
      <c r="BH72">
        <f t="shared" si="56"/>
        <v>0.26879327995373697</v>
      </c>
      <c r="BI72">
        <f t="shared" si="57"/>
        <v>4.4337790000000004</v>
      </c>
      <c r="BJ72">
        <f t="shared" si="58"/>
        <v>2.2991700041163532</v>
      </c>
      <c r="BK72" s="12">
        <f t="shared" si="86"/>
        <v>15.394222895288658</v>
      </c>
      <c r="BL72">
        <f t="shared" si="87"/>
        <v>-10.81192107375562</v>
      </c>
    </row>
    <row r="73" spans="1:64" x14ac:dyDescent="0.3">
      <c r="A73" s="2">
        <v>44436</v>
      </c>
      <c r="B73" s="4">
        <v>2.84903</v>
      </c>
      <c r="C73" s="6">
        <f t="shared" si="59"/>
        <v>-3.3927876078316479</v>
      </c>
      <c r="E73" s="4">
        <v>48895.7</v>
      </c>
      <c r="F73" s="6">
        <f t="shared" si="60"/>
        <v>-0.36582444090178129</v>
      </c>
      <c r="H73" s="4">
        <v>0.28602</v>
      </c>
      <c r="I73" s="6">
        <f t="shared" si="61"/>
        <v>-2.975701708672037</v>
      </c>
      <c r="K73" s="4">
        <v>5.0064000000000002</v>
      </c>
      <c r="L73" s="6">
        <f t="shared" si="62"/>
        <v>-1.575491105739923</v>
      </c>
      <c r="N73" s="4">
        <v>64.228999999999999</v>
      </c>
      <c r="O73" s="6">
        <f t="shared" si="63"/>
        <v>0.12307310381255471</v>
      </c>
      <c r="Q73" s="4">
        <v>3247.71</v>
      </c>
      <c r="R73" s="6">
        <f t="shared" si="64"/>
        <v>-0.8648613069290233</v>
      </c>
      <c r="T73" s="4">
        <v>175.57</v>
      </c>
      <c r="U73" s="6">
        <f t="shared" si="65"/>
        <v>-0.3638641799522111</v>
      </c>
      <c r="W73" s="4">
        <v>6.445964</v>
      </c>
      <c r="X73" s="6">
        <f t="shared" si="66"/>
        <v>-1.8626359001316091</v>
      </c>
      <c r="Z73" s="4">
        <v>1.1458699999999999</v>
      </c>
      <c r="AA73" s="6">
        <f t="shared" si="67"/>
        <v>-3.9275423192604006</v>
      </c>
      <c r="AB73" s="30"/>
      <c r="AC73" s="2">
        <v>44436</v>
      </c>
      <c r="AD73">
        <f t="shared" si="68"/>
        <v>48895.7</v>
      </c>
      <c r="AE73">
        <f t="shared" si="69"/>
        <v>13929.158870175439</v>
      </c>
      <c r="AF73">
        <f t="shared" si="70"/>
        <v>18453.219916789825</v>
      </c>
      <c r="AG73">
        <f t="shared" si="71"/>
        <v>81278.078786965256</v>
      </c>
      <c r="AH73" s="12">
        <f t="shared" si="72"/>
        <v>-0.68745767402960223</v>
      </c>
      <c r="AI73">
        <f t="shared" si="73"/>
        <v>64.228999999999999</v>
      </c>
      <c r="AJ73">
        <f t="shared" si="74"/>
        <v>79.916743299942382</v>
      </c>
      <c r="AK73">
        <f t="shared" si="75"/>
        <v>99.103303969883839</v>
      </c>
      <c r="AL73">
        <f t="shared" si="76"/>
        <v>243.24904726982624</v>
      </c>
      <c r="AM73" s="12">
        <f t="shared" si="77"/>
        <v>-0.84964183251257319</v>
      </c>
      <c r="AN73">
        <f t="shared" si="78"/>
        <v>1.6797721625262747</v>
      </c>
      <c r="AO73">
        <f t="shared" si="79"/>
        <v>0.81492627778523175</v>
      </c>
      <c r="AP73">
        <f t="shared" si="80"/>
        <v>1.2024548085071691</v>
      </c>
      <c r="AQ73">
        <f t="shared" si="81"/>
        <v>3.6971532488186756</v>
      </c>
      <c r="AR73" s="12">
        <f t="shared" si="82"/>
        <v>-3.4753993080177126</v>
      </c>
      <c r="AS73" s="30">
        <f t="shared" si="83"/>
        <v>2.7879416339881105</v>
      </c>
      <c r="AT73">
        <f t="shared" si="44"/>
        <v>0.93762578761643856</v>
      </c>
      <c r="AU73">
        <f t="shared" si="45"/>
        <v>9.6002915248640243E-5</v>
      </c>
      <c r="AV73">
        <f t="shared" si="46"/>
        <v>6.2278209468312834E-2</v>
      </c>
      <c r="AW73">
        <f t="shared" si="47"/>
        <v>52148.416399999995</v>
      </c>
      <c r="AX73">
        <f t="shared" si="48"/>
        <v>46048.131267858422</v>
      </c>
      <c r="AY73" s="12">
        <f t="shared" si="84"/>
        <v>-0.33896150613865234</v>
      </c>
      <c r="AZ73">
        <f t="shared" si="49"/>
        <v>0.26083376064494868</v>
      </c>
      <c r="BA73">
        <f t="shared" si="50"/>
        <v>0.71298920046137471</v>
      </c>
      <c r="BB73">
        <f t="shared" si="51"/>
        <v>2.6177038893676625E-2</v>
      </c>
      <c r="BC73">
        <f t="shared" si="52"/>
        <v>246.24496399999998</v>
      </c>
      <c r="BD73">
        <f t="shared" si="53"/>
        <v>142.10134178780319</v>
      </c>
      <c r="BE73" s="12">
        <f t="shared" si="85"/>
        <v>-0.34036823788340709</v>
      </c>
      <c r="BF73">
        <f t="shared" si="54"/>
        <v>0.66551815964792616</v>
      </c>
      <c r="BG73">
        <f t="shared" si="55"/>
        <v>6.6812741186473928E-2</v>
      </c>
      <c r="BH73">
        <f t="shared" si="56"/>
        <v>0.26766909916559989</v>
      </c>
      <c r="BI73">
        <f t="shared" si="57"/>
        <v>4.2809200000000001</v>
      </c>
      <c r="BJ73">
        <f t="shared" si="58"/>
        <v>2.2219049732767724</v>
      </c>
      <c r="BK73" s="12">
        <f t="shared" si="86"/>
        <v>-3.4183266030309438</v>
      </c>
      <c r="BL73">
        <f t="shared" si="87"/>
        <v>3.0793650968922917</v>
      </c>
    </row>
    <row r="74" spans="1:64" x14ac:dyDescent="0.3">
      <c r="A74" s="2">
        <v>44437</v>
      </c>
      <c r="B74" s="4">
        <v>2.8533089999999999</v>
      </c>
      <c r="C74" s="6">
        <f t="shared" si="59"/>
        <v>0.15007879409328126</v>
      </c>
      <c r="D74" s="4">
        <f>(B67-B74)/B68</f>
        <v>-4.9124167332526385E-2</v>
      </c>
      <c r="E74" s="4">
        <v>48787.7</v>
      </c>
      <c r="F74" s="6">
        <f t="shared" si="60"/>
        <v>-0.2211226144988534</v>
      </c>
      <c r="G74" s="4">
        <f>(E67-E74)/E68</f>
        <v>1.0216631359141177E-2</v>
      </c>
      <c r="H74" s="4">
        <v>0.2810491</v>
      </c>
      <c r="I74" s="6">
        <f t="shared" si="61"/>
        <v>-1.7532351279007505</v>
      </c>
      <c r="J74" s="4">
        <f>(H67-H74)/H68</f>
        <v>0.10650685071417196</v>
      </c>
      <c r="K74" s="4">
        <v>5.0654000000000003</v>
      </c>
      <c r="L74" s="6">
        <f t="shared" si="62"/>
        <v>1.1716013996431129</v>
      </c>
      <c r="M74" s="4">
        <f>(K67-K74)/K68</f>
        <v>6.4822771213748631E-2</v>
      </c>
      <c r="N74" s="4">
        <v>63.348999999999997</v>
      </c>
      <c r="O74" s="6">
        <f t="shared" si="63"/>
        <v>-1.3795700776865276</v>
      </c>
      <c r="P74" s="4">
        <f>(N67-N74)/N68</f>
        <v>6.2341619182938186E-2</v>
      </c>
      <c r="Q74" s="4">
        <v>3225.21</v>
      </c>
      <c r="R74" s="6">
        <f t="shared" si="64"/>
        <v>-0.6952068192106382</v>
      </c>
      <c r="S74" s="4">
        <f>(Q67-Q74)/Q68</f>
        <v>4.7220775937568821E-3</v>
      </c>
      <c r="T74" s="4">
        <v>174.45</v>
      </c>
      <c r="U74" s="6">
        <f t="shared" si="65"/>
        <v>-0.63996561483341596</v>
      </c>
      <c r="V74" s="4">
        <f>(T67-T74)/T68</f>
        <v>6.3127536851100299E-2</v>
      </c>
      <c r="W74" s="4">
        <v>6.6816009999999997</v>
      </c>
      <c r="X74" s="6">
        <f t="shared" si="66"/>
        <v>3.590343097198935</v>
      </c>
      <c r="Y74" s="4">
        <f>(W67-W74)/W68</f>
        <v>-5.8757673383091874E-2</v>
      </c>
      <c r="Z74" s="4">
        <v>1.14131</v>
      </c>
      <c r="AA74" s="6">
        <f t="shared" si="67"/>
        <v>-0.39874483354183493</v>
      </c>
      <c r="AB74" s="30">
        <f>(Z67-Z74)/Z68</f>
        <v>6.9057381982169957E-2</v>
      </c>
      <c r="AC74" s="2">
        <v>44437</v>
      </c>
      <c r="AD74">
        <f t="shared" si="68"/>
        <v>48787.7</v>
      </c>
      <c r="AE74">
        <f t="shared" si="69"/>
        <v>14093.31282777778</v>
      </c>
      <c r="AF74">
        <f t="shared" si="70"/>
        <v>18325.376775583321</v>
      </c>
      <c r="AG74">
        <f t="shared" si="71"/>
        <v>81206.389603361094</v>
      </c>
      <c r="AH74" s="12">
        <f t="shared" si="72"/>
        <v>-8.8241281109641814E-2</v>
      </c>
      <c r="AI74">
        <f t="shared" si="73"/>
        <v>63.348999999999997</v>
      </c>
      <c r="AJ74">
        <f t="shared" si="74"/>
        <v>79.406936655891954</v>
      </c>
      <c r="AK74">
        <f t="shared" si="75"/>
        <v>102.72609882842657</v>
      </c>
      <c r="AL74">
        <f t="shared" si="76"/>
        <v>245.48203548431854</v>
      </c>
      <c r="AM74" s="12">
        <f t="shared" si="77"/>
        <v>0.91379649528758811</v>
      </c>
      <c r="AN74">
        <f t="shared" si="78"/>
        <v>1.6822950370075718</v>
      </c>
      <c r="AO74">
        <f t="shared" si="79"/>
        <v>0.80076322263439392</v>
      </c>
      <c r="AP74">
        <f t="shared" si="80"/>
        <v>1.1976696287513571</v>
      </c>
      <c r="AQ74">
        <f t="shared" si="81"/>
        <v>3.6807278883933225</v>
      </c>
      <c r="AR74" s="12">
        <f t="shared" si="82"/>
        <v>-0.44526029240249582</v>
      </c>
      <c r="AS74" s="30">
        <f t="shared" si="83"/>
        <v>0.35701901129285402</v>
      </c>
      <c r="AT74">
        <f t="shared" si="44"/>
        <v>0.93790078573492508</v>
      </c>
      <c r="AU74">
        <f t="shared" si="45"/>
        <v>9.7377876802179445E-5</v>
      </c>
      <c r="AV74">
        <f t="shared" si="46"/>
        <v>6.2001836388272821E-2</v>
      </c>
      <c r="AW74">
        <f t="shared" si="47"/>
        <v>52017.975399999996</v>
      </c>
      <c r="AX74">
        <f t="shared" si="48"/>
        <v>45957.991600195513</v>
      </c>
      <c r="AY74" s="12">
        <f t="shared" si="84"/>
        <v>-0.19594282139690183</v>
      </c>
      <c r="AZ74">
        <f t="shared" si="49"/>
        <v>0.25911667322840065</v>
      </c>
      <c r="BA74">
        <f t="shared" si="50"/>
        <v>0.71355354693356632</v>
      </c>
      <c r="BB74">
        <f t="shared" si="51"/>
        <v>2.7329779838033041E-2</v>
      </c>
      <c r="BC74">
        <f t="shared" si="52"/>
        <v>244.48060099999998</v>
      </c>
      <c r="BD74">
        <f t="shared" si="53"/>
        <v>141.07680507920219</v>
      </c>
      <c r="BE74" s="12">
        <f t="shared" si="85"/>
        <v>-0.72360186711057628</v>
      </c>
      <c r="BF74">
        <f t="shared" si="54"/>
        <v>0.66733640995193244</v>
      </c>
      <c r="BG74">
        <f t="shared" si="55"/>
        <v>6.5732206856748313E-2</v>
      </c>
      <c r="BH74">
        <f t="shared" si="56"/>
        <v>0.26693138319131932</v>
      </c>
      <c r="BI74">
        <f t="shared" si="57"/>
        <v>4.2756680999999999</v>
      </c>
      <c r="BJ74">
        <f t="shared" si="58"/>
        <v>2.2272424190717262</v>
      </c>
      <c r="BK74" s="12">
        <f t="shared" si="86"/>
        <v>0.23993128951581799</v>
      </c>
      <c r="BL74">
        <f t="shared" si="87"/>
        <v>-0.43587411091271983</v>
      </c>
    </row>
    <row r="75" spans="1:64" x14ac:dyDescent="0.3">
      <c r="A75" s="2">
        <v>44438</v>
      </c>
      <c r="B75" s="4">
        <v>2.7349679999999998</v>
      </c>
      <c r="C75" s="6">
        <f t="shared" si="59"/>
        <v>-4.2359637789112403</v>
      </c>
      <c r="E75" s="4">
        <v>46985.7</v>
      </c>
      <c r="F75" s="6">
        <f t="shared" si="60"/>
        <v>-3.7634931813171026</v>
      </c>
      <c r="H75" s="4">
        <v>0.27199420000000002</v>
      </c>
      <c r="I75" s="6">
        <f t="shared" si="61"/>
        <v>-3.2748644626545871</v>
      </c>
      <c r="K75" s="4">
        <v>4.8143000000000002</v>
      </c>
      <c r="L75" s="6">
        <f t="shared" si="62"/>
        <v>-5.0842452271261136</v>
      </c>
      <c r="N75" s="4">
        <v>62.015000000000001</v>
      </c>
      <c r="O75" s="6">
        <f t="shared" si="63"/>
        <v>-2.1282830055612938</v>
      </c>
      <c r="Q75" s="4">
        <v>3229.03</v>
      </c>
      <c r="R75" s="6">
        <f t="shared" si="64"/>
        <v>0.1183718128252273</v>
      </c>
      <c r="T75" s="4">
        <v>167.44</v>
      </c>
      <c r="U75" s="6">
        <f t="shared" si="65"/>
        <v>-4.1013089495038795</v>
      </c>
      <c r="W75" s="4">
        <v>6.2196999999999996</v>
      </c>
      <c r="X75" s="6">
        <f t="shared" si="66"/>
        <v>-7.1635955414155639</v>
      </c>
      <c r="Z75" s="4">
        <v>1.101</v>
      </c>
      <c r="AA75" s="6">
        <f t="shared" si="67"/>
        <v>-3.5957867736629545</v>
      </c>
      <c r="AB75" s="30"/>
      <c r="AC75" s="2">
        <v>44438</v>
      </c>
      <c r="AD75">
        <f t="shared" si="68"/>
        <v>46985.7</v>
      </c>
      <c r="AE75">
        <f t="shared" si="69"/>
        <v>13394.684713304096</v>
      </c>
      <c r="AF75">
        <f t="shared" si="70"/>
        <v>18347.081700001494</v>
      </c>
      <c r="AG75">
        <f t="shared" si="71"/>
        <v>78727.466413305578</v>
      </c>
      <c r="AH75" s="12">
        <f t="shared" si="72"/>
        <v>-3.1001837792089528</v>
      </c>
      <c r="AI75">
        <f t="shared" si="73"/>
        <v>62.015000000000001</v>
      </c>
      <c r="AJ75">
        <f t="shared" si="74"/>
        <v>76.216093285540552</v>
      </c>
      <c r="AK75">
        <f t="shared" si="75"/>
        <v>95.624614053303205</v>
      </c>
      <c r="AL75">
        <f t="shared" si="76"/>
        <v>233.85570733884379</v>
      </c>
      <c r="AM75" s="12">
        <f t="shared" si="77"/>
        <v>-4.85194794846399</v>
      </c>
      <c r="AN75">
        <f t="shared" si="78"/>
        <v>1.6125218449086742</v>
      </c>
      <c r="AO75">
        <f t="shared" si="79"/>
        <v>0.77496406190186662</v>
      </c>
      <c r="AP75">
        <f t="shared" si="80"/>
        <v>1.1553690594625861</v>
      </c>
      <c r="AQ75">
        <f t="shared" si="81"/>
        <v>3.5428549662731266</v>
      </c>
      <c r="AR75" s="12">
        <f t="shared" si="82"/>
        <v>-3.8177638623849748</v>
      </c>
      <c r="AS75" s="30">
        <f t="shared" si="83"/>
        <v>0.71758008317602195</v>
      </c>
      <c r="AT75">
        <f t="shared" si="44"/>
        <v>0.9356058613220033</v>
      </c>
      <c r="AU75">
        <f t="shared" si="45"/>
        <v>9.5865067417587075E-5</v>
      </c>
      <c r="AV75">
        <f t="shared" si="46"/>
        <v>6.4298273610579146E-2</v>
      </c>
      <c r="AW75">
        <f t="shared" si="47"/>
        <v>50219.544299999994</v>
      </c>
      <c r="AX75">
        <f t="shared" si="48"/>
        <v>44167.717834277217</v>
      </c>
      <c r="AY75" s="12">
        <f t="shared" si="84"/>
        <v>-3.9733596665082196</v>
      </c>
      <c r="AZ75">
        <f t="shared" si="49"/>
        <v>0.26313813065212349</v>
      </c>
      <c r="BA75">
        <f t="shared" si="50"/>
        <v>0.71047083119231724</v>
      </c>
      <c r="BB75">
        <f t="shared" si="51"/>
        <v>2.6391038155559338E-2</v>
      </c>
      <c r="BC75">
        <f t="shared" si="52"/>
        <v>235.67469999999997</v>
      </c>
      <c r="BD75">
        <f t="shared" si="53"/>
        <v>135.44389148724915</v>
      </c>
      <c r="BE75" s="12">
        <f t="shared" si="85"/>
        <v>-4.0746989349608835</v>
      </c>
      <c r="BF75">
        <f t="shared" si="54"/>
        <v>0.66577243578336731</v>
      </c>
      <c r="BG75">
        <f t="shared" si="55"/>
        <v>6.62114661132958E-2</v>
      </c>
      <c r="BH75">
        <f t="shared" si="56"/>
        <v>0.26801609810333704</v>
      </c>
      <c r="BI75">
        <f t="shared" si="57"/>
        <v>4.1079621999999993</v>
      </c>
      <c r="BJ75">
        <f t="shared" si="58"/>
        <v>2.1339611659176514</v>
      </c>
      <c r="BK75" s="12">
        <f t="shared" si="86"/>
        <v>-4.2784281971321416</v>
      </c>
      <c r="BL75">
        <f t="shared" si="87"/>
        <v>0.30506853062392203</v>
      </c>
    </row>
    <row r="76" spans="1:64" x14ac:dyDescent="0.3">
      <c r="A76" s="2">
        <v>44439</v>
      </c>
      <c r="B76" s="4">
        <v>2.7710180000000002</v>
      </c>
      <c r="C76" s="6">
        <f t="shared" si="59"/>
        <v>1.3095026086935806</v>
      </c>
      <c r="E76" s="4">
        <v>47140</v>
      </c>
      <c r="F76" s="6">
        <f t="shared" si="60"/>
        <v>0.32785974121157568</v>
      </c>
      <c r="H76" s="4">
        <v>0.27835579999999999</v>
      </c>
      <c r="I76" s="6">
        <f t="shared" si="61"/>
        <v>2.3119408948816145</v>
      </c>
      <c r="K76" s="4">
        <v>5.0483000000000002</v>
      </c>
      <c r="L76" s="6">
        <f t="shared" si="62"/>
        <v>4.7460897292420556</v>
      </c>
      <c r="N76" s="4">
        <v>64.135000000000005</v>
      </c>
      <c r="O76" s="6">
        <f t="shared" si="63"/>
        <v>3.3613945484521337</v>
      </c>
      <c r="Q76" s="4">
        <v>3431.05</v>
      </c>
      <c r="R76" s="6">
        <f t="shared" si="64"/>
        <v>6.068455424582651</v>
      </c>
      <c r="T76" s="4">
        <v>171.62</v>
      </c>
      <c r="U76" s="6">
        <f t="shared" si="65"/>
        <v>2.465765224123055</v>
      </c>
      <c r="W76" s="4">
        <v>6.3276810000000001</v>
      </c>
      <c r="X76" s="6">
        <f t="shared" si="66"/>
        <v>1.7212144245711178</v>
      </c>
      <c r="Z76" s="4">
        <v>1.18651</v>
      </c>
      <c r="AA76" s="6">
        <f t="shared" si="67"/>
        <v>7.4797367267642771</v>
      </c>
      <c r="AB76" s="30"/>
      <c r="AC76" s="2">
        <v>44439</v>
      </c>
      <c r="AD76">
        <f t="shared" si="68"/>
        <v>47140</v>
      </c>
      <c r="AE76">
        <f t="shared" si="69"/>
        <v>14045.73600277778</v>
      </c>
      <c r="AF76">
        <f t="shared" si="70"/>
        <v>19494.94265051428</v>
      </c>
      <c r="AG76">
        <f t="shared" si="71"/>
        <v>80680.678653292052</v>
      </c>
      <c r="AH76" s="12">
        <f t="shared" si="72"/>
        <v>2.4507028741378352</v>
      </c>
      <c r="AI76">
        <f t="shared" si="73"/>
        <v>64.135000000000005</v>
      </c>
      <c r="AJ76">
        <f t="shared" si="74"/>
        <v>78.118764510657371</v>
      </c>
      <c r="AK76">
        <f t="shared" si="75"/>
        <v>97.28476509758022</v>
      </c>
      <c r="AL76">
        <f t="shared" si="76"/>
        <v>239.53852960823761</v>
      </c>
      <c r="AM76" s="12">
        <f t="shared" si="77"/>
        <v>2.4009989247041759</v>
      </c>
      <c r="AN76">
        <f t="shared" si="78"/>
        <v>1.6337767233968168</v>
      </c>
      <c r="AO76">
        <f t="shared" si="79"/>
        <v>0.79308949022421649</v>
      </c>
      <c r="AP76">
        <f t="shared" si="80"/>
        <v>1.2451016736993215</v>
      </c>
      <c r="AQ76">
        <f t="shared" si="81"/>
        <v>3.6719678873203545</v>
      </c>
      <c r="AR76" s="12">
        <f t="shared" si="82"/>
        <v>3.5794837679833167</v>
      </c>
      <c r="AS76" s="30">
        <f t="shared" si="83"/>
        <v>-1.1287808938454815</v>
      </c>
      <c r="AT76">
        <f t="shared" si="44"/>
        <v>0.93206082684318092</v>
      </c>
      <c r="AU76">
        <f t="shared" si="45"/>
        <v>9.9815924313797843E-5</v>
      </c>
      <c r="AV76">
        <f t="shared" si="46"/>
        <v>6.7839357232505212E-2</v>
      </c>
      <c r="AW76">
        <f t="shared" si="47"/>
        <v>50576.098300000005</v>
      </c>
      <c r="AX76">
        <f t="shared" si="48"/>
        <v>44170.108107920867</v>
      </c>
      <c r="AY76" s="12">
        <f t="shared" si="84"/>
        <v>5.4116650907886123E-3</v>
      </c>
      <c r="AZ76">
        <f t="shared" si="49"/>
        <v>0.26493014591159458</v>
      </c>
      <c r="BA76">
        <f t="shared" si="50"/>
        <v>0.70893134234579958</v>
      </c>
      <c r="BB76">
        <f t="shared" si="51"/>
        <v>2.6138511742605824E-2</v>
      </c>
      <c r="BC76">
        <f t="shared" si="52"/>
        <v>242.08268100000001</v>
      </c>
      <c r="BD76">
        <f t="shared" si="53"/>
        <v>138.82348804554823</v>
      </c>
      <c r="BE76" s="12">
        <f t="shared" si="85"/>
        <v>2.4645786388461222</v>
      </c>
      <c r="BF76">
        <f t="shared" si="54"/>
        <v>0.65417705745374799</v>
      </c>
      <c r="BG76">
        <f t="shared" si="55"/>
        <v>6.5713747860599955E-2</v>
      </c>
      <c r="BH76">
        <f t="shared" si="56"/>
        <v>0.28010919468565215</v>
      </c>
      <c r="BI76">
        <f t="shared" si="57"/>
        <v>4.2358837999999999</v>
      </c>
      <c r="BJ76">
        <f t="shared" si="58"/>
        <v>2.1633805648345787</v>
      </c>
      <c r="BK76" s="12">
        <f t="shared" si="86"/>
        <v>1.3692119628126775</v>
      </c>
      <c r="BL76">
        <f t="shared" si="87"/>
        <v>-1.3638002977218888</v>
      </c>
    </row>
    <row r="77" spans="1:64" x14ac:dyDescent="0.3">
      <c r="A77" s="2">
        <v>44440</v>
      </c>
      <c r="B77" s="4">
        <v>2.8707880000000001</v>
      </c>
      <c r="C77" s="6">
        <f t="shared" si="59"/>
        <v>3.5371794835919594</v>
      </c>
      <c r="E77" s="4">
        <v>48872.2</v>
      </c>
      <c r="F77" s="6">
        <f t="shared" si="60"/>
        <v>3.6086830153909588</v>
      </c>
      <c r="H77" s="4">
        <v>0.29441119999999998</v>
      </c>
      <c r="I77" s="6">
        <f t="shared" si="61"/>
        <v>5.6077278121295233</v>
      </c>
      <c r="K77" s="4">
        <v>5.3112000000000004</v>
      </c>
      <c r="L77" s="6">
        <f t="shared" si="62"/>
        <v>5.0766245472741414</v>
      </c>
      <c r="N77" s="4">
        <v>69.004999999999995</v>
      </c>
      <c r="O77" s="6">
        <f t="shared" si="63"/>
        <v>7.3188728988189196</v>
      </c>
      <c r="Q77" s="4">
        <v>3829.08</v>
      </c>
      <c r="R77" s="6">
        <f t="shared" si="64"/>
        <v>10.975822867958525</v>
      </c>
      <c r="T77" s="4">
        <v>181.05</v>
      </c>
      <c r="U77" s="6">
        <f t="shared" si="65"/>
        <v>5.3490505832675321</v>
      </c>
      <c r="W77" s="4">
        <v>6.76633</v>
      </c>
      <c r="X77" s="6">
        <f t="shared" si="66"/>
        <v>6.7025024124926018</v>
      </c>
      <c r="Z77" s="4">
        <v>1.2377</v>
      </c>
      <c r="AA77" s="6">
        <f t="shared" si="67"/>
        <v>4.2238593555654091</v>
      </c>
      <c r="AB77" s="30"/>
      <c r="AC77" s="2">
        <v>44440</v>
      </c>
      <c r="AD77">
        <f t="shared" si="68"/>
        <v>48872.2</v>
      </c>
      <c r="AE77">
        <f t="shared" si="69"/>
        <v>14777.194908771931</v>
      </c>
      <c r="AF77">
        <f t="shared" si="70"/>
        <v>21756.516228044246</v>
      </c>
      <c r="AG77">
        <f t="shared" si="71"/>
        <v>85405.911136816168</v>
      </c>
      <c r="AH77" s="12">
        <f t="shared" si="72"/>
        <v>5.6916190740257075</v>
      </c>
      <c r="AI77">
        <f t="shared" si="73"/>
        <v>69.004999999999995</v>
      </c>
      <c r="AJ77">
        <f t="shared" si="74"/>
        <v>82.411154379760617</v>
      </c>
      <c r="AK77">
        <f t="shared" si="75"/>
        <v>104.02876261030067</v>
      </c>
      <c r="AL77">
        <f t="shared" si="76"/>
        <v>255.44491699006127</v>
      </c>
      <c r="AM77" s="12">
        <f t="shared" si="77"/>
        <v>6.4292518218182497</v>
      </c>
      <c r="AN77">
        <f t="shared" si="78"/>
        <v>1.6926005577036674</v>
      </c>
      <c r="AO77">
        <f t="shared" si="79"/>
        <v>0.83883442890106774</v>
      </c>
      <c r="AP77">
        <f t="shared" si="80"/>
        <v>1.2988195139844165</v>
      </c>
      <c r="AQ77">
        <f t="shared" si="81"/>
        <v>3.8302545005891515</v>
      </c>
      <c r="AR77" s="12">
        <f t="shared" si="82"/>
        <v>4.2203522788013048</v>
      </c>
      <c r="AS77" s="30">
        <f t="shared" si="83"/>
        <v>1.4712667952244027</v>
      </c>
      <c r="AT77">
        <f t="shared" si="44"/>
        <v>0.92725025252629123</v>
      </c>
      <c r="AU77">
        <f t="shared" si="45"/>
        <v>1.0076918045878104E-4</v>
      </c>
      <c r="AV77">
        <f t="shared" si="46"/>
        <v>7.2648978293249983E-2</v>
      </c>
      <c r="AW77">
        <f t="shared" si="47"/>
        <v>52706.591199999995</v>
      </c>
      <c r="AX77">
        <f t="shared" si="48"/>
        <v>45594.939076523799</v>
      </c>
      <c r="AY77" s="12">
        <f t="shared" si="84"/>
        <v>3.1748452049849578</v>
      </c>
      <c r="AZ77">
        <f t="shared" si="49"/>
        <v>0.26868874170225659</v>
      </c>
      <c r="BA77">
        <f t="shared" si="50"/>
        <v>0.70496480958182106</v>
      </c>
      <c r="BB77">
        <f t="shared" si="51"/>
        <v>2.6346448715922469E-2</v>
      </c>
      <c r="BC77">
        <f t="shared" si="52"/>
        <v>256.82132999999999</v>
      </c>
      <c r="BD77">
        <f t="shared" si="53"/>
        <v>146.35301416229294</v>
      </c>
      <c r="BE77" s="12">
        <f t="shared" si="85"/>
        <v>5.2818352513656572</v>
      </c>
      <c r="BF77">
        <f t="shared" si="54"/>
        <v>0.6520221948301701</v>
      </c>
      <c r="BG77">
        <f t="shared" si="55"/>
        <v>6.6867576709455437E-2</v>
      </c>
      <c r="BH77">
        <f t="shared" si="56"/>
        <v>0.28111022846037448</v>
      </c>
      <c r="BI77">
        <f t="shared" si="57"/>
        <v>4.4028992000000002</v>
      </c>
      <c r="BJ77">
        <f t="shared" si="58"/>
        <v>2.2394341859176428</v>
      </c>
      <c r="BK77" s="12">
        <f t="shared" si="86"/>
        <v>3.4551163834017844</v>
      </c>
      <c r="BL77">
        <f t="shared" si="87"/>
        <v>-0.28027117841682658</v>
      </c>
    </row>
    <row r="78" spans="1:64" x14ac:dyDescent="0.3">
      <c r="A78" s="2">
        <v>44441</v>
      </c>
      <c r="B78" s="4">
        <v>2.9656739999999999</v>
      </c>
      <c r="C78" s="6">
        <f t="shared" si="59"/>
        <v>3.2517768789548063</v>
      </c>
      <c r="E78" s="4">
        <v>49290.3</v>
      </c>
      <c r="F78" s="6">
        <f t="shared" si="60"/>
        <v>0.85185794641368728</v>
      </c>
      <c r="H78" s="4">
        <v>0.29469210000000001</v>
      </c>
      <c r="I78" s="6">
        <f t="shared" si="61"/>
        <v>9.5365285269609634E-2</v>
      </c>
      <c r="K78" s="4">
        <v>5.2660999999999998</v>
      </c>
      <c r="L78" s="6">
        <f t="shared" si="62"/>
        <v>-0.85277477834605209</v>
      </c>
      <c r="N78" s="4">
        <v>67.754000000000005</v>
      </c>
      <c r="O78" s="6">
        <f t="shared" si="63"/>
        <v>-1.8295467132614092</v>
      </c>
      <c r="Q78" s="4">
        <v>3787.22</v>
      </c>
      <c r="R78" s="6">
        <f t="shared" si="64"/>
        <v>-1.099232475051293</v>
      </c>
      <c r="T78" s="4">
        <v>183.51</v>
      </c>
      <c r="U78" s="6">
        <f t="shared" si="65"/>
        <v>1.3495925710932781</v>
      </c>
      <c r="W78" s="4">
        <v>6.7839830000000001</v>
      </c>
      <c r="X78" s="6">
        <f t="shared" si="66"/>
        <v>0.26055501429412098</v>
      </c>
      <c r="Z78" s="4">
        <v>1.25431</v>
      </c>
      <c r="AA78" s="6">
        <f t="shared" si="67"/>
        <v>1.3330802027215938</v>
      </c>
      <c r="AB78" s="30"/>
      <c r="AC78" s="2">
        <v>44441</v>
      </c>
      <c r="AD78">
        <f t="shared" si="68"/>
        <v>49290.3</v>
      </c>
      <c r="AE78">
        <f t="shared" si="69"/>
        <v>14651.714510672515</v>
      </c>
      <c r="AF78">
        <f t="shared" si="70"/>
        <v>21518.671166226279</v>
      </c>
      <c r="AG78">
        <f t="shared" si="71"/>
        <v>85460.685676898793</v>
      </c>
      <c r="AH78" s="12">
        <f t="shared" si="72"/>
        <v>6.4113809229358262E-2</v>
      </c>
      <c r="AI78">
        <f t="shared" si="73"/>
        <v>67.754000000000005</v>
      </c>
      <c r="AJ78">
        <f t="shared" si="74"/>
        <v>83.530908258657107</v>
      </c>
      <c r="AK78">
        <f t="shared" si="75"/>
        <v>104.30016819447403</v>
      </c>
      <c r="AL78">
        <f t="shared" si="76"/>
        <v>255.58507645313114</v>
      </c>
      <c r="AM78" s="12">
        <f t="shared" si="77"/>
        <v>5.485371441309022E-2</v>
      </c>
      <c r="AN78">
        <f t="shared" si="78"/>
        <v>1.7485448129110424</v>
      </c>
      <c r="AO78">
        <f t="shared" si="79"/>
        <v>0.8396347673089759</v>
      </c>
      <c r="AP78">
        <f t="shared" si="80"/>
        <v>1.3162497411212681</v>
      </c>
      <c r="AQ78">
        <f t="shared" si="81"/>
        <v>3.9044293213412864</v>
      </c>
      <c r="AR78" s="12">
        <f t="shared" si="82"/>
        <v>1.918038188560554</v>
      </c>
      <c r="AS78" s="30">
        <f t="shared" si="83"/>
        <v>-1.8539243793311957</v>
      </c>
      <c r="AT78">
        <f t="shared" si="44"/>
        <v>0.92855525531656291</v>
      </c>
      <c r="AU78">
        <f t="shared" si="45"/>
        <v>9.9205418307913559E-5</v>
      </c>
      <c r="AV78">
        <f t="shared" si="46"/>
        <v>7.1345539265129099E-2</v>
      </c>
      <c r="AW78">
        <f t="shared" si="47"/>
        <v>53082.786100000005</v>
      </c>
      <c r="AX78">
        <f t="shared" si="48"/>
        <v>46038.968876771316</v>
      </c>
      <c r="AY78" s="12">
        <f t="shared" si="84"/>
        <v>0.96914621584375527</v>
      </c>
      <c r="AZ78">
        <f t="shared" si="49"/>
        <v>0.26256357136494263</v>
      </c>
      <c r="BA78">
        <f t="shared" si="50"/>
        <v>0.71114681024265169</v>
      </c>
      <c r="BB78">
        <f t="shared" si="51"/>
        <v>2.6289618392405727E-2</v>
      </c>
      <c r="BC78">
        <f t="shared" si="52"/>
        <v>258.04798299999999</v>
      </c>
      <c r="BD78">
        <f t="shared" si="53"/>
        <v>148.47063168613988</v>
      </c>
      <c r="BE78" s="12">
        <f t="shared" si="85"/>
        <v>1.4365563761027182</v>
      </c>
      <c r="BF78">
        <f t="shared" si="54"/>
        <v>0.65689629428786711</v>
      </c>
      <c r="BG78">
        <f t="shared" si="55"/>
        <v>6.5274250792875271E-2</v>
      </c>
      <c r="BH78">
        <f t="shared" si="56"/>
        <v>0.27782945491925765</v>
      </c>
      <c r="BI78">
        <f t="shared" si="57"/>
        <v>4.5146761</v>
      </c>
      <c r="BJ78">
        <f t="shared" si="58"/>
        <v>2.315860330307729</v>
      </c>
      <c r="BK78" s="12">
        <f t="shared" si="86"/>
        <v>3.3558013075241346</v>
      </c>
      <c r="BL78">
        <f t="shared" si="87"/>
        <v>-2.3866550916803795</v>
      </c>
    </row>
    <row r="79" spans="1:64" x14ac:dyDescent="0.3">
      <c r="A79" s="2">
        <v>44442</v>
      </c>
      <c r="B79" s="4">
        <v>2.9686110000000001</v>
      </c>
      <c r="C79" s="6">
        <f t="shared" si="59"/>
        <v>9.8984131695821875E-2</v>
      </c>
      <c r="E79" s="4">
        <v>50018.6</v>
      </c>
      <c r="F79" s="6">
        <f t="shared" si="60"/>
        <v>1.4667629127269346</v>
      </c>
      <c r="H79" s="4">
        <v>0.29602850000000003</v>
      </c>
      <c r="I79" s="6">
        <f t="shared" si="61"/>
        <v>0.45246510108149257</v>
      </c>
      <c r="K79" s="4">
        <v>5.6849999999999996</v>
      </c>
      <c r="L79" s="6">
        <f t="shared" si="62"/>
        <v>7.6541076563147197</v>
      </c>
      <c r="N79" s="4">
        <v>70.022999999999996</v>
      </c>
      <c r="O79" s="6">
        <f t="shared" si="63"/>
        <v>3.2940260902770619</v>
      </c>
      <c r="Q79" s="4">
        <v>3938.28</v>
      </c>
      <c r="R79" s="6">
        <f t="shared" si="64"/>
        <v>3.9111839061591982</v>
      </c>
      <c r="T79" s="4">
        <v>212.92</v>
      </c>
      <c r="U79" s="6">
        <f t="shared" si="65"/>
        <v>14.864734638197335</v>
      </c>
      <c r="W79" s="4">
        <v>6.9537630000000004</v>
      </c>
      <c r="X79" s="6">
        <f t="shared" si="66"/>
        <v>2.4718559310259649</v>
      </c>
      <c r="Z79" s="4">
        <v>1.29081</v>
      </c>
      <c r="AA79" s="6">
        <f t="shared" si="67"/>
        <v>2.868430770816599</v>
      </c>
      <c r="AB79" s="30"/>
      <c r="AC79" s="2">
        <v>44442</v>
      </c>
      <c r="AD79">
        <f t="shared" si="68"/>
        <v>50018.6</v>
      </c>
      <c r="AE79">
        <f t="shared" si="69"/>
        <v>15817.207609649122</v>
      </c>
      <c r="AF79">
        <f t="shared" si="70"/>
        <v>22376.981606699806</v>
      </c>
      <c r="AG79">
        <f t="shared" si="71"/>
        <v>88212.789216348916</v>
      </c>
      <c r="AH79" s="12">
        <f t="shared" si="72"/>
        <v>3.169550140367662</v>
      </c>
      <c r="AI79">
        <f t="shared" si="73"/>
        <v>70.022999999999996</v>
      </c>
      <c r="AJ79">
        <f t="shared" si="74"/>
        <v>96.917884510017274</v>
      </c>
      <c r="AK79">
        <f t="shared" si="75"/>
        <v>106.91044633875266</v>
      </c>
      <c r="AL79">
        <f t="shared" si="76"/>
        <v>273.85133084876992</v>
      </c>
      <c r="AM79" s="12">
        <f t="shared" si="77"/>
        <v>6.9030036525451424</v>
      </c>
      <c r="AN79">
        <f t="shared" si="78"/>
        <v>1.7502764516938352</v>
      </c>
      <c r="AO79">
        <f t="shared" si="79"/>
        <v>0.84344242928237712</v>
      </c>
      <c r="AP79">
        <f t="shared" si="80"/>
        <v>1.3545521667982749</v>
      </c>
      <c r="AQ79">
        <f t="shared" si="81"/>
        <v>3.9482710477744876</v>
      </c>
      <c r="AR79" s="12">
        <f t="shared" si="82"/>
        <v>1.1166141555622873</v>
      </c>
      <c r="AS79" s="30">
        <f t="shared" si="83"/>
        <v>2.0529359848053748</v>
      </c>
      <c r="AT79">
        <f t="shared" si="44"/>
        <v>0.92691294418640036</v>
      </c>
      <c r="AU79">
        <f t="shared" si="45"/>
        <v>1.0535081125220789E-4</v>
      </c>
      <c r="AV79">
        <f t="shared" si="46"/>
        <v>7.2981705002347477E-2</v>
      </c>
      <c r="AW79">
        <f t="shared" si="47"/>
        <v>53962.564999999995</v>
      </c>
      <c r="AX79">
        <f t="shared" si="48"/>
        <v>46650.310778177889</v>
      </c>
      <c r="AY79" s="12">
        <f t="shared" si="84"/>
        <v>1.3191401827282765</v>
      </c>
      <c r="AZ79">
        <f t="shared" si="49"/>
        <v>0.24154460807139128</v>
      </c>
      <c r="BA79">
        <f t="shared" si="50"/>
        <v>0.73446835968982527</v>
      </c>
      <c r="BB79">
        <f t="shared" si="51"/>
        <v>2.3987032238783575E-2</v>
      </c>
      <c r="BC79">
        <f t="shared" si="52"/>
        <v>289.89676299999996</v>
      </c>
      <c r="BD79">
        <f t="shared" si="53"/>
        <v>173.46348137340249</v>
      </c>
      <c r="BE79" s="12">
        <f t="shared" si="85"/>
        <v>15.557992297369308</v>
      </c>
      <c r="BF79">
        <f t="shared" si="54"/>
        <v>0.65166148807049673</v>
      </c>
      <c r="BG79">
        <f t="shared" si="55"/>
        <v>6.4983378698413849E-2</v>
      </c>
      <c r="BH79">
        <f t="shared" si="56"/>
        <v>0.28335513323108952</v>
      </c>
      <c r="BI79">
        <f t="shared" si="57"/>
        <v>4.5554494999999999</v>
      </c>
      <c r="BJ79">
        <f t="shared" si="58"/>
        <v>2.3195240334094915</v>
      </c>
      <c r="BK79" s="12">
        <f t="shared" si="86"/>
        <v>0.15807551552103097</v>
      </c>
      <c r="BL79">
        <f t="shared" si="87"/>
        <v>1.1610646672072455</v>
      </c>
    </row>
    <row r="80" spans="1:64" x14ac:dyDescent="0.3">
      <c r="A80" s="2">
        <v>44443</v>
      </c>
      <c r="B80" s="4">
        <v>2.8321779999999999</v>
      </c>
      <c r="C80" s="6">
        <f t="shared" si="59"/>
        <v>-4.7048139688398969</v>
      </c>
      <c r="E80" s="4">
        <v>49956.1</v>
      </c>
      <c r="F80" s="6">
        <f t="shared" si="60"/>
        <v>-0.12503164929155808</v>
      </c>
      <c r="H80" s="4">
        <v>0.29929149999999999</v>
      </c>
      <c r="I80" s="6">
        <f t="shared" si="61"/>
        <v>1.0962281383454231</v>
      </c>
      <c r="K80" s="4">
        <v>5.7263999999999999</v>
      </c>
      <c r="L80" s="6">
        <f t="shared" si="62"/>
        <v>0.72559338271250062</v>
      </c>
      <c r="N80" s="4">
        <v>69.253</v>
      </c>
      <c r="O80" s="6">
        <f t="shared" si="63"/>
        <v>-1.1057294081413296</v>
      </c>
      <c r="Q80" s="4">
        <v>3887.32</v>
      </c>
      <c r="R80" s="6">
        <f t="shared" si="64"/>
        <v>-1.302410558900944</v>
      </c>
      <c r="T80" s="4">
        <v>212</v>
      </c>
      <c r="U80" s="6">
        <f t="shared" si="65"/>
        <v>-0.43302336325441138</v>
      </c>
      <c r="W80" s="4">
        <v>7.2100730000000004</v>
      </c>
      <c r="X80" s="6">
        <f t="shared" si="66"/>
        <v>3.6196124171736352</v>
      </c>
      <c r="Z80" s="4">
        <v>1.2565900000000001</v>
      </c>
      <c r="AA80" s="6">
        <f t="shared" si="67"/>
        <v>-2.6868225326032462</v>
      </c>
      <c r="AB80" s="30"/>
      <c r="AC80" s="2">
        <v>44443</v>
      </c>
      <c r="AD80">
        <f t="shared" si="68"/>
        <v>49956.1</v>
      </c>
      <c r="AE80">
        <f t="shared" si="69"/>
        <v>15932.393607017544</v>
      </c>
      <c r="AF80">
        <f t="shared" si="70"/>
        <v>22087.431096660544</v>
      </c>
      <c r="AG80">
        <f t="shared" si="71"/>
        <v>87975.924703678087</v>
      </c>
      <c r="AH80" s="12">
        <f t="shared" si="72"/>
        <v>-0.26887608190162848</v>
      </c>
      <c r="AI80">
        <f t="shared" si="73"/>
        <v>69.253</v>
      </c>
      <c r="AJ80">
        <f t="shared" si="74"/>
        <v>96.499114766690141</v>
      </c>
      <c r="AK80">
        <f t="shared" si="75"/>
        <v>110.85107769203371</v>
      </c>
      <c r="AL80">
        <f t="shared" si="76"/>
        <v>276.60319245872387</v>
      </c>
      <c r="AM80" s="12">
        <f t="shared" si="77"/>
        <v>0.99985899619611607</v>
      </c>
      <c r="AN80">
        <f t="shared" si="78"/>
        <v>1.6698363175253821</v>
      </c>
      <c r="AO80">
        <f t="shared" si="79"/>
        <v>0.85273934713572008</v>
      </c>
      <c r="AP80">
        <f t="shared" si="80"/>
        <v>1.3186423309991744</v>
      </c>
      <c r="AQ80">
        <f t="shared" si="81"/>
        <v>3.8412179956602763</v>
      </c>
      <c r="AR80" s="12">
        <f t="shared" si="82"/>
        <v>-2.7488270989580341</v>
      </c>
      <c r="AS80" s="30">
        <f t="shared" si="83"/>
        <v>2.4799510170564059</v>
      </c>
      <c r="AT80">
        <f t="shared" si="44"/>
        <v>0.92770458474714101</v>
      </c>
      <c r="AU80">
        <f t="shared" si="45"/>
        <v>1.0634151853519447E-4</v>
      </c>
      <c r="AV80">
        <f t="shared" si="46"/>
        <v>7.2189073734323858E-2</v>
      </c>
      <c r="AW80">
        <f t="shared" si="47"/>
        <v>53849.146399999998</v>
      </c>
      <c r="AX80">
        <f t="shared" si="48"/>
        <v>46625.12564514963</v>
      </c>
      <c r="AY80" s="12">
        <f t="shared" si="84"/>
        <v>-5.4001642031437418E-2</v>
      </c>
      <c r="AZ80">
        <f t="shared" si="49"/>
        <v>0.24007578952748659</v>
      </c>
      <c r="BA80">
        <f t="shared" si="50"/>
        <v>0.73492942370478043</v>
      </c>
      <c r="BB80">
        <f t="shared" si="51"/>
        <v>2.4994786767733007E-2</v>
      </c>
      <c r="BC80">
        <f t="shared" si="52"/>
        <v>288.46307300000001</v>
      </c>
      <c r="BD80">
        <f t="shared" si="53"/>
        <v>172.61122071477527</v>
      </c>
      <c r="BE80" s="12">
        <f t="shared" si="85"/>
        <v>-0.49253087635491133</v>
      </c>
      <c r="BF80">
        <f t="shared" si="54"/>
        <v>0.64542834936490723</v>
      </c>
      <c r="BG80">
        <f t="shared" si="55"/>
        <v>6.820588918632485E-2</v>
      </c>
      <c r="BH80">
        <f t="shared" si="56"/>
        <v>0.28636576144876802</v>
      </c>
      <c r="BI80">
        <f t="shared" si="57"/>
        <v>4.3880594999999998</v>
      </c>
      <c r="BJ80">
        <f t="shared" si="58"/>
        <v>2.2082257667099201</v>
      </c>
      <c r="BK80" s="12">
        <f t="shared" si="86"/>
        <v>-4.9172634013826073</v>
      </c>
      <c r="BL80">
        <f t="shared" si="87"/>
        <v>4.86326175935117</v>
      </c>
    </row>
    <row r="81" spans="1:64" x14ac:dyDescent="0.3">
      <c r="A81" s="2">
        <v>44444</v>
      </c>
      <c r="B81" s="4">
        <v>2.9135450000000001</v>
      </c>
      <c r="C81" s="6">
        <f t="shared" si="59"/>
        <v>2.8324525858725318</v>
      </c>
      <c r="D81" s="4">
        <f>(B74-B81)/B75</f>
        <v>-2.2024389316438138E-2</v>
      </c>
      <c r="E81" s="4">
        <v>51767.9</v>
      </c>
      <c r="F81" s="6">
        <f t="shared" si="60"/>
        <v>3.5625646297458271</v>
      </c>
      <c r="G81" s="4">
        <f>(E74-E81)/E75</f>
        <v>-6.3427808886533654E-2</v>
      </c>
      <c r="H81" s="4">
        <v>0.31466460000000002</v>
      </c>
      <c r="I81" s="6">
        <f t="shared" si="61"/>
        <v>5.0089294802900284</v>
      </c>
      <c r="J81" s="4">
        <f>(H74-H81)/H75</f>
        <v>-0.12358903241319123</v>
      </c>
      <c r="K81" s="4">
        <v>6.3049999999999997</v>
      </c>
      <c r="L81" s="6">
        <f t="shared" si="62"/>
        <v>9.6255908387258593</v>
      </c>
      <c r="M81" s="4">
        <f>(K74-K81)/K75</f>
        <v>-0.2574829154809628</v>
      </c>
      <c r="N81" s="4">
        <v>73.525999999999996</v>
      </c>
      <c r="O81" s="6">
        <f t="shared" si="63"/>
        <v>5.9872619734871</v>
      </c>
      <c r="P81" s="4">
        <f>(N74-N81)/N75</f>
        <v>-0.16410545835684914</v>
      </c>
      <c r="Q81" s="4">
        <v>3954.01</v>
      </c>
      <c r="R81" s="6">
        <f t="shared" si="64"/>
        <v>1.7010279647132105</v>
      </c>
      <c r="S81" s="4">
        <f>(Q74-Q81)/Q75</f>
        <v>-0.22570245553618273</v>
      </c>
      <c r="T81" s="4">
        <v>232.41</v>
      </c>
      <c r="U81" s="6">
        <f t="shared" si="65"/>
        <v>9.1916778639908419</v>
      </c>
      <c r="V81" s="4">
        <f>(T74-T81)/T75</f>
        <v>-0.3461538461538462</v>
      </c>
      <c r="W81" s="4">
        <v>8.9554609999999997</v>
      </c>
      <c r="X81" s="6">
        <f t="shared" si="66"/>
        <v>21.678443773573701</v>
      </c>
      <c r="Y81" s="4">
        <f>(W74-W81)/W75</f>
        <v>-0.36558998022412659</v>
      </c>
      <c r="Z81" s="4">
        <v>1.3068299999999999</v>
      </c>
      <c r="AA81" s="6">
        <f t="shared" si="67"/>
        <v>3.9202654349223507</v>
      </c>
      <c r="AB81" s="30">
        <f>(Z74-Z81)/Z75</f>
        <v>-0.15033605812897358</v>
      </c>
      <c r="AC81" s="2">
        <v>44444</v>
      </c>
      <c r="AD81">
        <f t="shared" si="68"/>
        <v>51767.9</v>
      </c>
      <c r="AE81">
        <f t="shared" si="69"/>
        <v>17542.215299707601</v>
      </c>
      <c r="AF81">
        <f t="shared" si="70"/>
        <v>22466.35816719662</v>
      </c>
      <c r="AG81">
        <f t="shared" si="71"/>
        <v>91776.473466904223</v>
      </c>
      <c r="AH81" s="12">
        <f t="shared" si="72"/>
        <v>4.2292790329259784</v>
      </c>
      <c r="AI81">
        <f t="shared" si="73"/>
        <v>73.525999999999996</v>
      </c>
      <c r="AJ81">
        <f t="shared" si="74"/>
        <v>105.78943048550214</v>
      </c>
      <c r="AK81">
        <f t="shared" si="75"/>
        <v>137.68549958911342</v>
      </c>
      <c r="AL81">
        <f t="shared" si="76"/>
        <v>317.00093007461555</v>
      </c>
      <c r="AM81" s="12">
        <f t="shared" si="77"/>
        <v>13.632074690965846</v>
      </c>
      <c r="AN81">
        <f t="shared" si="78"/>
        <v>1.7178098459011015</v>
      </c>
      <c r="AO81">
        <f t="shared" si="79"/>
        <v>0.89654028119984208</v>
      </c>
      <c r="AP81">
        <f t="shared" si="80"/>
        <v>1.3713632588351419</v>
      </c>
      <c r="AQ81">
        <f t="shared" si="81"/>
        <v>3.9857133859360854</v>
      </c>
      <c r="AR81" s="12">
        <f t="shared" si="82"/>
        <v>3.6926811344641113</v>
      </c>
      <c r="AS81" s="30">
        <f t="shared" si="83"/>
        <v>0.53659789846186712</v>
      </c>
      <c r="AT81">
        <f t="shared" si="44"/>
        <v>0.92893519019046278</v>
      </c>
      <c r="AU81">
        <f t="shared" si="45"/>
        <v>1.1313838062101934E-4</v>
      </c>
      <c r="AV81">
        <f t="shared" si="46"/>
        <v>7.0951671428916216E-2</v>
      </c>
      <c r="AW81">
        <f t="shared" si="47"/>
        <v>55728.215000000004</v>
      </c>
      <c r="AX81">
        <f t="shared" si="48"/>
        <v>48369.568363945</v>
      </c>
      <c r="AY81" s="12">
        <f t="shared" si="84"/>
        <v>3.6731290401104033</v>
      </c>
      <c r="AZ81">
        <f t="shared" si="49"/>
        <v>0.23349632843807092</v>
      </c>
      <c r="BA81">
        <f t="shared" si="50"/>
        <v>0.73806383717721713</v>
      </c>
      <c r="BB81">
        <f t="shared" si="51"/>
        <v>2.8439834384712006E-2</v>
      </c>
      <c r="BC81">
        <f t="shared" si="52"/>
        <v>314.89146099999999</v>
      </c>
      <c r="BD81">
        <f t="shared" si="53"/>
        <v>188.95615927077338</v>
      </c>
      <c r="BE81" s="12">
        <f t="shared" si="85"/>
        <v>9.0473240150865895</v>
      </c>
      <c r="BF81">
        <f t="shared" si="54"/>
        <v>0.64245194242625792</v>
      </c>
      <c r="BG81">
        <f t="shared" si="55"/>
        <v>6.9385193461155223E-2</v>
      </c>
      <c r="BH81">
        <f t="shared" si="56"/>
        <v>0.28816286411258679</v>
      </c>
      <c r="BI81">
        <f t="shared" si="57"/>
        <v>4.5350396000000002</v>
      </c>
      <c r="BJ81">
        <f t="shared" si="58"/>
        <v>2.2702255844509405</v>
      </c>
      <c r="BK81" s="12">
        <f t="shared" si="86"/>
        <v>2.7689830362450549</v>
      </c>
      <c r="BL81">
        <f t="shared" si="87"/>
        <v>0.90414600386534838</v>
      </c>
    </row>
    <row r="82" spans="1:64" x14ac:dyDescent="0.3">
      <c r="A82" s="2">
        <v>44445</v>
      </c>
      <c r="B82" s="4">
        <v>2.8343780000000001</v>
      </c>
      <c r="C82" s="6">
        <f t="shared" si="59"/>
        <v>-2.7548040067166006</v>
      </c>
      <c r="E82" s="4">
        <v>52688.3</v>
      </c>
      <c r="F82" s="6">
        <f t="shared" si="60"/>
        <v>1.7623153456098262</v>
      </c>
      <c r="H82" s="4">
        <v>0.30895159999999999</v>
      </c>
      <c r="I82" s="6">
        <f t="shared" si="61"/>
        <v>-1.8322679334108285</v>
      </c>
      <c r="K82" s="4">
        <v>6.2214</v>
      </c>
      <c r="L82" s="6">
        <f t="shared" si="62"/>
        <v>-1.3348007606732388</v>
      </c>
      <c r="N82" s="4">
        <v>73.751999999999995</v>
      </c>
      <c r="O82" s="6">
        <f t="shared" si="63"/>
        <v>0.3069028332675755</v>
      </c>
      <c r="Q82" s="4">
        <v>3928.66</v>
      </c>
      <c r="R82" s="6">
        <f t="shared" si="64"/>
        <v>-0.64318530120857043</v>
      </c>
      <c r="T82" s="4">
        <v>219.5</v>
      </c>
      <c r="U82" s="6">
        <f t="shared" si="65"/>
        <v>-5.715082079669477</v>
      </c>
      <c r="W82" s="4">
        <v>9.027571</v>
      </c>
      <c r="X82" s="6">
        <f t="shared" si="66"/>
        <v>0.80198251879594518</v>
      </c>
      <c r="Z82" s="4">
        <v>1.39238</v>
      </c>
      <c r="AA82" s="6">
        <f t="shared" si="67"/>
        <v>6.3410155840980353</v>
      </c>
      <c r="AB82" s="30"/>
      <c r="AC82" s="2">
        <v>44445</v>
      </c>
      <c r="AD82">
        <f t="shared" si="68"/>
        <v>52688.3</v>
      </c>
      <c r="AE82">
        <f t="shared" si="69"/>
        <v>17309.617488596494</v>
      </c>
      <c r="AF82">
        <f t="shared" si="70"/>
        <v>22322.321561437293</v>
      </c>
      <c r="AG82">
        <f t="shared" si="71"/>
        <v>92320.239050033779</v>
      </c>
      <c r="AH82" s="12">
        <f t="shared" si="72"/>
        <v>0.59074076558027933</v>
      </c>
      <c r="AI82">
        <f t="shared" si="73"/>
        <v>73.751999999999995</v>
      </c>
      <c r="AJ82">
        <f t="shared" si="74"/>
        <v>99.9129985438136</v>
      </c>
      <c r="AK82">
        <f t="shared" si="75"/>
        <v>138.79415288740495</v>
      </c>
      <c r="AL82">
        <f t="shared" si="76"/>
        <v>312.45915143121852</v>
      </c>
      <c r="AM82" s="12">
        <f t="shared" si="77"/>
        <v>-1.4430962649949637</v>
      </c>
      <c r="AN82">
        <f t="shared" si="78"/>
        <v>1.6711334252278487</v>
      </c>
      <c r="AO82">
        <f t="shared" si="79"/>
        <v>0.88026283967481922</v>
      </c>
      <c r="AP82">
        <f t="shared" si="80"/>
        <v>1.4611378483328932</v>
      </c>
      <c r="AQ82">
        <f t="shared" si="81"/>
        <v>4.012534113235561</v>
      </c>
      <c r="AR82" s="12">
        <f t="shared" si="82"/>
        <v>0.67066761397661279</v>
      </c>
      <c r="AS82" s="30">
        <f t="shared" si="83"/>
        <v>-7.9926848396333461E-2</v>
      </c>
      <c r="AT82">
        <f t="shared" si="44"/>
        <v>0.93050758889361873</v>
      </c>
      <c r="AU82">
        <f t="shared" si="45"/>
        <v>1.09873727441249E-4</v>
      </c>
      <c r="AV82">
        <f t="shared" si="46"/>
        <v>6.9382537378939999E-2</v>
      </c>
      <c r="AW82">
        <f t="shared" si="47"/>
        <v>56623.181400000001</v>
      </c>
      <c r="AX82">
        <f t="shared" si="48"/>
        <v>49299.444078771216</v>
      </c>
      <c r="AY82" s="12">
        <f t="shared" si="84"/>
        <v>1.9041941528803927</v>
      </c>
      <c r="AZ82">
        <f t="shared" si="49"/>
        <v>0.24398605488294803</v>
      </c>
      <c r="BA82">
        <f t="shared" si="50"/>
        <v>0.72614897286591684</v>
      </c>
      <c r="BB82">
        <f t="shared" si="51"/>
        <v>2.9864972251135023E-2</v>
      </c>
      <c r="BC82">
        <f t="shared" si="52"/>
        <v>302.27957100000003</v>
      </c>
      <c r="BD82">
        <f t="shared" si="53"/>
        <v>177.65376722120607</v>
      </c>
      <c r="BE82" s="12">
        <f t="shared" si="85"/>
        <v>-6.1678498518914324</v>
      </c>
      <c r="BF82">
        <f t="shared" si="54"/>
        <v>0.62490288178943387</v>
      </c>
      <c r="BG82">
        <f t="shared" si="55"/>
        <v>6.8115383753845266E-2</v>
      </c>
      <c r="BH82">
        <f t="shared" si="56"/>
        <v>0.30698173445672094</v>
      </c>
      <c r="BI82">
        <f t="shared" si="57"/>
        <v>4.5357095999999997</v>
      </c>
      <c r="BJ82">
        <f t="shared" si="58"/>
        <v>2.2196905644987854</v>
      </c>
      <c r="BK82" s="12">
        <f t="shared" si="86"/>
        <v>-2.2511402157670486</v>
      </c>
      <c r="BL82">
        <f t="shared" si="87"/>
        <v>4.1553343686474413</v>
      </c>
    </row>
    <row r="83" spans="1:64" x14ac:dyDescent="0.3">
      <c r="A83" s="2">
        <v>44446</v>
      </c>
      <c r="B83" s="4">
        <v>2.5083660000000001</v>
      </c>
      <c r="C83" s="6">
        <f t="shared" si="59"/>
        <v>-12.219096761736155</v>
      </c>
      <c r="E83" s="4">
        <v>46882.1</v>
      </c>
      <c r="F83" s="6">
        <f t="shared" si="60"/>
        <v>-11.675748002661754</v>
      </c>
      <c r="H83" s="4">
        <v>0.25497110000000001</v>
      </c>
      <c r="I83" s="6">
        <f t="shared" si="61"/>
        <v>-19.203442492271925</v>
      </c>
      <c r="K83" s="4">
        <v>4.8746999999999998</v>
      </c>
      <c r="L83" s="6">
        <f t="shared" si="62"/>
        <v>-24.393639771544724</v>
      </c>
      <c r="N83" s="4">
        <v>59.314999999999998</v>
      </c>
      <c r="O83" s="6">
        <f t="shared" si="63"/>
        <v>-21.784588838322662</v>
      </c>
      <c r="Q83" s="4">
        <v>3432.33</v>
      </c>
      <c r="R83" s="6">
        <f t="shared" si="64"/>
        <v>-13.505906996822784</v>
      </c>
      <c r="T83" s="4">
        <v>178.34</v>
      </c>
      <c r="U83" s="6">
        <f t="shared" si="65"/>
        <v>-20.766039180849269</v>
      </c>
      <c r="W83" s="4">
        <v>7.6061139999999998</v>
      </c>
      <c r="X83" s="6">
        <f t="shared" si="66"/>
        <v>-17.133094143494535</v>
      </c>
      <c r="Z83" s="4">
        <v>1.1234500000000001</v>
      </c>
      <c r="AA83" s="6">
        <f t="shared" si="67"/>
        <v>-21.461020529329016</v>
      </c>
      <c r="AB83" s="30"/>
      <c r="AC83" s="2">
        <v>44446</v>
      </c>
      <c r="AD83">
        <f t="shared" si="68"/>
        <v>46882.1</v>
      </c>
      <c r="AE83">
        <f t="shared" si="69"/>
        <v>13562.733849561404</v>
      </c>
      <c r="AF83">
        <f t="shared" si="70"/>
        <v>19502.215504769581</v>
      </c>
      <c r="AG83">
        <f t="shared" si="71"/>
        <v>79947.049354330986</v>
      </c>
      <c r="AH83" s="12">
        <f t="shared" si="72"/>
        <v>-14.389885965817129</v>
      </c>
      <c r="AI83">
        <f t="shared" si="73"/>
        <v>59.314999999999998</v>
      </c>
      <c r="AJ83">
        <f t="shared" si="74"/>
        <v>81.177604374959998</v>
      </c>
      <c r="AK83">
        <f t="shared" si="75"/>
        <v>116.93999962947188</v>
      </c>
      <c r="AL83">
        <f t="shared" si="76"/>
        <v>257.43260400443188</v>
      </c>
      <c r="AM83" s="12">
        <f t="shared" si="77"/>
        <v>-19.371579138798651</v>
      </c>
      <c r="AN83">
        <f t="shared" si="78"/>
        <v>1.4789185723658163</v>
      </c>
      <c r="AO83">
        <f t="shared" si="79"/>
        <v>0.72646195883436859</v>
      </c>
      <c r="AP83">
        <f t="shared" si="80"/>
        <v>1.1789276747077586</v>
      </c>
      <c r="AQ83">
        <f t="shared" si="81"/>
        <v>3.3843082059079439</v>
      </c>
      <c r="AR83" s="12">
        <f t="shared" si="82"/>
        <v>-17.027347516829732</v>
      </c>
      <c r="AS83" s="30">
        <f t="shared" si="83"/>
        <v>2.6374615510126027</v>
      </c>
      <c r="AT83">
        <f t="shared" si="44"/>
        <v>0.931692126501104</v>
      </c>
      <c r="AU83">
        <f t="shared" si="45"/>
        <v>9.6875344940924819E-5</v>
      </c>
      <c r="AV83">
        <f t="shared" si="46"/>
        <v>6.821099815395501E-2</v>
      </c>
      <c r="AW83">
        <f t="shared" si="47"/>
        <v>50319.304700000001</v>
      </c>
      <c r="AX83">
        <f t="shared" si="48"/>
        <v>43913.806571369416</v>
      </c>
      <c r="AY83" s="12">
        <f t="shared" si="84"/>
        <v>-11.568403356940436</v>
      </c>
      <c r="AZ83">
        <f t="shared" si="49"/>
        <v>0.2418442900817942</v>
      </c>
      <c r="BA83">
        <f t="shared" si="50"/>
        <v>0.72714339868814271</v>
      </c>
      <c r="BB83">
        <f t="shared" si="51"/>
        <v>3.1012311230063157E-2</v>
      </c>
      <c r="BC83">
        <f t="shared" si="52"/>
        <v>245.26111399999999</v>
      </c>
      <c r="BD83">
        <f t="shared" si="53"/>
        <v>144.25963096286435</v>
      </c>
      <c r="BE83" s="12">
        <f t="shared" si="85"/>
        <v>-20.822185916996151</v>
      </c>
      <c r="BF83">
        <f t="shared" si="54"/>
        <v>0.64535718974677048</v>
      </c>
      <c r="BG83">
        <f t="shared" si="55"/>
        <v>6.5599451022156571E-2</v>
      </c>
      <c r="BH83">
        <f t="shared" si="56"/>
        <v>0.28904335923107288</v>
      </c>
      <c r="BI83">
        <f t="shared" si="57"/>
        <v>3.8867871000000003</v>
      </c>
      <c r="BJ83">
        <f t="shared" si="58"/>
        <v>1.960243758731012</v>
      </c>
      <c r="BK83" s="12">
        <f t="shared" si="86"/>
        <v>-12.429896859921346</v>
      </c>
      <c r="BL83">
        <f t="shared" si="87"/>
        <v>0.86149350298090965</v>
      </c>
    </row>
    <row r="84" spans="1:64" x14ac:dyDescent="0.3">
      <c r="A84" s="2">
        <v>44447</v>
      </c>
      <c r="B84" s="4">
        <v>2.4712209999999999</v>
      </c>
      <c r="C84" s="6">
        <f t="shared" si="59"/>
        <v>-1.49191846559548</v>
      </c>
      <c r="E84" s="4">
        <v>46073.4</v>
      </c>
      <c r="F84" s="6">
        <f t="shared" si="60"/>
        <v>-1.7400162524631575</v>
      </c>
      <c r="H84" s="4">
        <v>0.25685999999999998</v>
      </c>
      <c r="I84" s="6">
        <f t="shared" si="61"/>
        <v>0.73809839825243773</v>
      </c>
      <c r="K84" s="4">
        <v>4.7413999999999996</v>
      </c>
      <c r="L84" s="6">
        <f t="shared" si="62"/>
        <v>-2.7726113347708332</v>
      </c>
      <c r="N84" s="4">
        <v>58.857999999999997</v>
      </c>
      <c r="O84" s="6">
        <f t="shared" si="63"/>
        <v>-0.77344618180984492</v>
      </c>
      <c r="Q84" s="4">
        <v>3500</v>
      </c>
      <c r="R84" s="6">
        <f t="shared" si="64"/>
        <v>1.952363764598299</v>
      </c>
      <c r="T84" s="4">
        <v>179.65</v>
      </c>
      <c r="U84" s="6">
        <f t="shared" si="65"/>
        <v>0.73186728527942824</v>
      </c>
      <c r="W84" s="4">
        <v>8.0436440000000005</v>
      </c>
      <c r="X84" s="6">
        <f t="shared" si="66"/>
        <v>5.592981678130923</v>
      </c>
      <c r="Z84" s="4">
        <v>1.0999699999999999</v>
      </c>
      <c r="AA84" s="6">
        <f t="shared" si="67"/>
        <v>-2.1121401164958096</v>
      </c>
      <c r="AB84" s="30"/>
      <c r="AC84" s="2">
        <v>44447</v>
      </c>
      <c r="AD84">
        <f t="shared" si="68"/>
        <v>46073.4</v>
      </c>
      <c r="AE84">
        <f t="shared" si="69"/>
        <v>13191.857196198831</v>
      </c>
      <c r="AF84">
        <f t="shared" si="70"/>
        <v>19886.71085434487</v>
      </c>
      <c r="AG84">
        <f t="shared" si="71"/>
        <v>79151.968050543699</v>
      </c>
      <c r="AH84" s="12">
        <f t="shared" si="72"/>
        <v>-0.99948816233057447</v>
      </c>
      <c r="AI84">
        <f t="shared" si="73"/>
        <v>58.857999999999997</v>
      </c>
      <c r="AJ84">
        <f t="shared" si="74"/>
        <v>81.773896074697561</v>
      </c>
      <c r="AK84">
        <f t="shared" si="75"/>
        <v>123.66679310612538</v>
      </c>
      <c r="AL84">
        <f t="shared" si="76"/>
        <v>264.29868918082292</v>
      </c>
      <c r="AM84" s="12">
        <f t="shared" si="77"/>
        <v>2.6321908185321163</v>
      </c>
      <c r="AN84">
        <f t="shared" si="78"/>
        <v>1.4570180879984918</v>
      </c>
      <c r="AO84">
        <f t="shared" si="79"/>
        <v>0.73184380012556671</v>
      </c>
      <c r="AP84">
        <f t="shared" si="80"/>
        <v>1.1542881964914264</v>
      </c>
      <c r="AQ84">
        <f t="shared" si="81"/>
        <v>3.3431500846154849</v>
      </c>
      <c r="AR84" s="12">
        <f t="shared" si="82"/>
        <v>-1.2236013373845889</v>
      </c>
      <c r="AS84" s="30">
        <f t="shared" si="83"/>
        <v>0.2241131750540144</v>
      </c>
      <c r="AT84">
        <f t="shared" si="44"/>
        <v>0.92930873766074662</v>
      </c>
      <c r="AU84">
        <f t="shared" si="45"/>
        <v>9.5634887999250398E-5</v>
      </c>
      <c r="AV84">
        <f t="shared" si="46"/>
        <v>7.0595627451254153E-2</v>
      </c>
      <c r="AW84">
        <f t="shared" si="47"/>
        <v>49578.1414</v>
      </c>
      <c r="AX84">
        <f t="shared" si="48"/>
        <v>43063.498343261293</v>
      </c>
      <c r="AY84" s="12">
        <f t="shared" si="84"/>
        <v>-1.9553039029776307</v>
      </c>
      <c r="AZ84">
        <f t="shared" si="49"/>
        <v>0.23872483283867291</v>
      </c>
      <c r="BA84">
        <f t="shared" si="50"/>
        <v>0.72865058648726755</v>
      </c>
      <c r="BB84">
        <f t="shared" si="51"/>
        <v>3.262458067405951E-2</v>
      </c>
      <c r="BC84">
        <f t="shared" si="52"/>
        <v>246.55164400000001</v>
      </c>
      <c r="BD84">
        <f t="shared" si="53"/>
        <v>145.21536458624763</v>
      </c>
      <c r="BE84" s="12">
        <f t="shared" si="85"/>
        <v>0.66032445689668418</v>
      </c>
      <c r="BF84">
        <f t="shared" si="54"/>
        <v>0.64555592388920624</v>
      </c>
      <c r="BG84">
        <f t="shared" si="55"/>
        <v>6.7099419521840217E-2</v>
      </c>
      <c r="BH84">
        <f t="shared" si="56"/>
        <v>0.28734465658895347</v>
      </c>
      <c r="BI84">
        <f t="shared" si="57"/>
        <v>3.8280509999999999</v>
      </c>
      <c r="BJ84">
        <f t="shared" si="58"/>
        <v>1.9286170145959391</v>
      </c>
      <c r="BK84" s="12">
        <f t="shared" si="86"/>
        <v>-1.6265658901414306</v>
      </c>
      <c r="BL84">
        <f t="shared" si="87"/>
        <v>-0.32873801283620008</v>
      </c>
    </row>
    <row r="85" spans="1:64" x14ac:dyDescent="0.3">
      <c r="A85" s="2">
        <v>44448</v>
      </c>
      <c r="B85" s="4">
        <v>2.5140720000000001</v>
      </c>
      <c r="C85" s="6">
        <f t="shared" si="59"/>
        <v>1.7191388894201076</v>
      </c>
      <c r="E85" s="4">
        <v>46389.599999999999</v>
      </c>
      <c r="F85" s="6">
        <f t="shared" si="60"/>
        <v>0.6839519215822405</v>
      </c>
      <c r="H85" s="4">
        <v>0.25246580000000002</v>
      </c>
      <c r="I85" s="6">
        <f t="shared" si="61"/>
        <v>-1.7255395387625654</v>
      </c>
      <c r="K85" s="4">
        <v>4.8120000000000003</v>
      </c>
      <c r="L85" s="6">
        <f t="shared" si="62"/>
        <v>1.4780347365437558</v>
      </c>
      <c r="N85" s="4">
        <v>58.850999999999999</v>
      </c>
      <c r="O85" s="6">
        <f t="shared" si="63"/>
        <v>-1.1893737960990735E-2</v>
      </c>
      <c r="Q85" s="4">
        <v>3423.99</v>
      </c>
      <c r="R85" s="6">
        <f t="shared" si="64"/>
        <v>-2.1956430780884859</v>
      </c>
      <c r="T85" s="4">
        <v>180.29</v>
      </c>
      <c r="U85" s="6">
        <f t="shared" si="65"/>
        <v>0.35561519945810294</v>
      </c>
      <c r="W85" s="4">
        <v>8.7803489999999993</v>
      </c>
      <c r="X85" s="6">
        <f t="shared" si="66"/>
        <v>8.7633941945269349</v>
      </c>
      <c r="Z85" s="4">
        <v>1.08799</v>
      </c>
      <c r="AA85" s="6">
        <f t="shared" si="67"/>
        <v>-1.0950949490103223</v>
      </c>
      <c r="AB85" s="30"/>
      <c r="AC85" s="2">
        <v>44448</v>
      </c>
      <c r="AD85">
        <f t="shared" si="68"/>
        <v>46389.599999999999</v>
      </c>
      <c r="AE85">
        <f t="shared" si="69"/>
        <v>13388.285491228071</v>
      </c>
      <c r="AF85">
        <f t="shared" si="70"/>
        <v>19454.828313762369</v>
      </c>
      <c r="AG85">
        <f t="shared" si="71"/>
        <v>79232.713804990432</v>
      </c>
      <c r="AH85" s="12">
        <f t="shared" si="72"/>
        <v>0.10196157923373443</v>
      </c>
      <c r="AI85">
        <f t="shared" si="73"/>
        <v>58.850999999999999</v>
      </c>
      <c r="AJ85">
        <f t="shared" si="74"/>
        <v>82.065214157012093</v>
      </c>
      <c r="AK85">
        <f t="shared" si="75"/>
        <v>134.99324475108233</v>
      </c>
      <c r="AL85">
        <f t="shared" si="76"/>
        <v>275.90945890809439</v>
      </c>
      <c r="AM85" s="12">
        <f t="shared" si="77"/>
        <v>4.2992902453694333</v>
      </c>
      <c r="AN85">
        <f t="shared" si="78"/>
        <v>1.482282798070486</v>
      </c>
      <c r="AO85">
        <f t="shared" si="79"/>
        <v>0.71932387477124249</v>
      </c>
      <c r="AP85">
        <f t="shared" si="80"/>
        <v>1.1417166058171653</v>
      </c>
      <c r="AQ85">
        <f t="shared" si="81"/>
        <v>3.343323278658894</v>
      </c>
      <c r="AR85" s="12">
        <f t="shared" si="82"/>
        <v>5.1804302219875973E-3</v>
      </c>
      <c r="AS85" s="30">
        <f t="shared" si="83"/>
        <v>9.6781149011746836E-2</v>
      </c>
      <c r="AT85">
        <f t="shared" si="44"/>
        <v>0.93117398667263562</v>
      </c>
      <c r="AU85">
        <f t="shared" si="45"/>
        <v>9.6590813972716359E-5</v>
      </c>
      <c r="AV85">
        <f t="shared" si="46"/>
        <v>6.8729422513391744E-2</v>
      </c>
      <c r="AW85">
        <f t="shared" si="47"/>
        <v>49818.401999999995</v>
      </c>
      <c r="AX85">
        <f t="shared" si="48"/>
        <v>43432.11809233552</v>
      </c>
      <c r="AY85" s="12">
        <f t="shared" si="84"/>
        <v>0.85234835229914574</v>
      </c>
      <c r="AZ85">
        <f t="shared" si="49"/>
        <v>0.23737770158712715</v>
      </c>
      <c r="BA85">
        <f t="shared" si="50"/>
        <v>0.72720643352097925</v>
      </c>
      <c r="BB85">
        <f t="shared" si="51"/>
        <v>3.5415864891893599E-2</v>
      </c>
      <c r="BC85">
        <f t="shared" si="52"/>
        <v>247.92134899999999</v>
      </c>
      <c r="BD85">
        <f t="shared" si="53"/>
        <v>145.38892666948905</v>
      </c>
      <c r="BE85" s="12">
        <f t="shared" si="85"/>
        <v>0.1194490990673949</v>
      </c>
      <c r="BF85">
        <f t="shared" si="54"/>
        <v>0.6522386477534291</v>
      </c>
      <c r="BG85">
        <f t="shared" si="55"/>
        <v>6.5498502825689836E-2</v>
      </c>
      <c r="BH85">
        <f t="shared" si="56"/>
        <v>0.28226284942088109</v>
      </c>
      <c r="BI85">
        <f t="shared" si="57"/>
        <v>3.8545278000000001</v>
      </c>
      <c r="BJ85">
        <f t="shared" si="58"/>
        <v>1.9634102110908733</v>
      </c>
      <c r="BK85" s="12">
        <f t="shared" si="86"/>
        <v>1.7879691673736371</v>
      </c>
      <c r="BL85">
        <f t="shared" si="87"/>
        <v>-0.93562081507449135</v>
      </c>
    </row>
    <row r="86" spans="1:64" x14ac:dyDescent="0.3">
      <c r="A86" s="2">
        <v>44449</v>
      </c>
      <c r="B86" s="4">
        <v>2.3831380000000002</v>
      </c>
      <c r="C86" s="6">
        <f t="shared" si="59"/>
        <v>-5.3485642738983303</v>
      </c>
      <c r="E86" s="4">
        <v>44842.2</v>
      </c>
      <c r="F86" s="6">
        <f t="shared" si="60"/>
        <v>-3.3925635841815147</v>
      </c>
      <c r="H86" s="4">
        <v>0.2395079</v>
      </c>
      <c r="I86" s="6">
        <f t="shared" si="61"/>
        <v>-5.2689392304098712</v>
      </c>
      <c r="K86" s="4">
        <v>4.5621</v>
      </c>
      <c r="L86" s="6">
        <f t="shared" si="62"/>
        <v>-5.3329754280046471</v>
      </c>
      <c r="N86" s="4">
        <v>56.210999999999999</v>
      </c>
      <c r="O86" s="6">
        <f t="shared" si="63"/>
        <v>-4.5896358630873175</v>
      </c>
      <c r="Q86" s="4">
        <v>3206.93</v>
      </c>
      <c r="R86" s="6">
        <f t="shared" si="64"/>
        <v>-6.5492444494567552</v>
      </c>
      <c r="T86" s="4">
        <v>174.02</v>
      </c>
      <c r="U86" s="6">
        <f t="shared" si="65"/>
        <v>-3.5396430416230431</v>
      </c>
      <c r="W86" s="4">
        <v>8.1639959999999991</v>
      </c>
      <c r="X86" s="6">
        <f t="shared" si="66"/>
        <v>-7.278240129598716</v>
      </c>
      <c r="Z86" s="4">
        <v>1.0558799999999999</v>
      </c>
      <c r="AA86" s="6">
        <f t="shared" si="67"/>
        <v>-2.9957414751708664</v>
      </c>
      <c r="AB86" s="30"/>
      <c r="AC86" s="2">
        <v>44449</v>
      </c>
      <c r="AD86">
        <f t="shared" si="68"/>
        <v>44842.2</v>
      </c>
      <c r="AE86">
        <f t="shared" si="69"/>
        <v>12692.99610131579</v>
      </c>
      <c r="AF86">
        <f t="shared" si="70"/>
        <v>18221.511325749769</v>
      </c>
      <c r="AG86">
        <f t="shared" si="71"/>
        <v>75756.707427065558</v>
      </c>
      <c r="AH86" s="12">
        <f t="shared" si="72"/>
        <v>-4.4862279269359799</v>
      </c>
      <c r="AI86">
        <f t="shared" si="73"/>
        <v>56.210999999999999</v>
      </c>
      <c r="AJ86">
        <f t="shared" si="74"/>
        <v>79.211207319336879</v>
      </c>
      <c r="AK86">
        <f t="shared" si="75"/>
        <v>125.51714176450811</v>
      </c>
      <c r="AL86">
        <f t="shared" si="76"/>
        <v>260.939349083845</v>
      </c>
      <c r="AM86" s="12">
        <f t="shared" si="77"/>
        <v>-5.5784763133966297</v>
      </c>
      <c r="AN86">
        <f t="shared" si="78"/>
        <v>1.405084843563789</v>
      </c>
      <c r="AO86">
        <f t="shared" si="79"/>
        <v>0.68240431245072897</v>
      </c>
      <c r="AP86">
        <f t="shared" si="80"/>
        <v>1.1080209650366533</v>
      </c>
      <c r="AQ86">
        <f t="shared" si="81"/>
        <v>3.1955101210511714</v>
      </c>
      <c r="AR86" s="12">
        <f t="shared" si="82"/>
        <v>-4.5218568535355423</v>
      </c>
      <c r="AS86" s="30">
        <f t="shared" si="83"/>
        <v>3.5628926599562405E-2</v>
      </c>
      <c r="AT86">
        <f t="shared" si="44"/>
        <v>0.93316867113318014</v>
      </c>
      <c r="AU86">
        <f t="shared" si="45"/>
        <v>9.4937554236337234E-5</v>
      </c>
      <c r="AV86">
        <f t="shared" si="46"/>
        <v>6.6736391312583451E-2</v>
      </c>
      <c r="AW86">
        <f t="shared" si="47"/>
        <v>48053.6921</v>
      </c>
      <c r="AX86">
        <f t="shared" si="48"/>
        <v>42059.355553194975</v>
      </c>
      <c r="AY86" s="12">
        <f t="shared" si="84"/>
        <v>-3.2117367541893262</v>
      </c>
      <c r="AZ86">
        <f t="shared" si="49"/>
        <v>0.23578934517568481</v>
      </c>
      <c r="BA86">
        <f t="shared" si="50"/>
        <v>0.7299649863456027</v>
      </c>
      <c r="BB86">
        <f t="shared" si="51"/>
        <v>3.4245668478712528E-2</v>
      </c>
      <c r="BC86">
        <f t="shared" si="52"/>
        <v>238.39499599999999</v>
      </c>
      <c r="BD86">
        <f t="shared" si="53"/>
        <v>140.56204330600974</v>
      </c>
      <c r="BE86" s="12">
        <f t="shared" si="85"/>
        <v>-3.3763423824343488</v>
      </c>
      <c r="BF86">
        <f t="shared" si="54"/>
        <v>0.64785135806709959</v>
      </c>
      <c r="BG86">
        <f t="shared" si="55"/>
        <v>6.5109749533094216E-2</v>
      </c>
      <c r="BH86">
        <f t="shared" si="56"/>
        <v>0.28703889239980607</v>
      </c>
      <c r="BI86">
        <f t="shared" si="57"/>
        <v>3.6785259000000003</v>
      </c>
      <c r="BJ86">
        <f t="shared" si="58"/>
        <v>1.8625921148486164</v>
      </c>
      <c r="BK86" s="12">
        <f t="shared" si="86"/>
        <v>-5.2713737295917102</v>
      </c>
      <c r="BL86">
        <f t="shared" si="87"/>
        <v>2.059636975402384</v>
      </c>
    </row>
    <row r="87" spans="1:64" x14ac:dyDescent="0.3">
      <c r="A87" s="2">
        <v>44450</v>
      </c>
      <c r="B87" s="4">
        <v>2.6372960000000001</v>
      </c>
      <c r="C87" s="6">
        <f t="shared" si="59"/>
        <v>10.133604320216225</v>
      </c>
      <c r="E87" s="4">
        <v>45137.4</v>
      </c>
      <c r="F87" s="6">
        <f t="shared" si="60"/>
        <v>0.65615108116389298</v>
      </c>
      <c r="H87" s="4">
        <v>0.24098720000000001</v>
      </c>
      <c r="I87" s="6">
        <f t="shared" si="61"/>
        <v>0.61574183537806337</v>
      </c>
      <c r="K87" s="4">
        <v>4.6718999999999999</v>
      </c>
      <c r="L87" s="6">
        <f t="shared" si="62"/>
        <v>2.3782797354879546</v>
      </c>
      <c r="N87" s="4">
        <v>56.613</v>
      </c>
      <c r="O87" s="6">
        <f t="shared" si="63"/>
        <v>0.71261735305831142</v>
      </c>
      <c r="Q87" s="4">
        <v>3265.83</v>
      </c>
      <c r="R87" s="6">
        <f t="shared" si="64"/>
        <v>1.8199848534565399</v>
      </c>
      <c r="T87" s="4">
        <v>178.3</v>
      </c>
      <c r="U87" s="6">
        <f t="shared" si="65"/>
        <v>2.4297289731216343</v>
      </c>
      <c r="W87" s="4">
        <v>9.1640350000000002</v>
      </c>
      <c r="X87" s="6">
        <f t="shared" si="66"/>
        <v>11.55528288852665</v>
      </c>
      <c r="Z87" s="4">
        <v>1.07779</v>
      </c>
      <c r="AA87" s="6">
        <f t="shared" si="67"/>
        <v>2.053810585167116</v>
      </c>
      <c r="AB87" s="30"/>
      <c r="AC87" s="2">
        <v>44450</v>
      </c>
      <c r="AD87">
        <f t="shared" si="68"/>
        <v>45137.4</v>
      </c>
      <c r="AE87">
        <f t="shared" si="69"/>
        <v>12998.489398684211</v>
      </c>
      <c r="AF87">
        <f t="shared" si="70"/>
        <v>18556.176259841461</v>
      </c>
      <c r="AG87">
        <f t="shared" si="71"/>
        <v>76692.06565852568</v>
      </c>
      <c r="AH87" s="12">
        <f t="shared" si="72"/>
        <v>1.2271269227046422</v>
      </c>
      <c r="AI87">
        <f t="shared" si="73"/>
        <v>56.613</v>
      </c>
      <c r="AJ87">
        <f t="shared" si="74"/>
        <v>81.159396994815339</v>
      </c>
      <c r="AK87">
        <f t="shared" si="75"/>
        <v>140.89221506599392</v>
      </c>
      <c r="AL87">
        <f t="shared" si="76"/>
        <v>278.66461206080925</v>
      </c>
      <c r="AM87" s="12">
        <f t="shared" si="77"/>
        <v>6.5720950072471807</v>
      </c>
      <c r="AN87">
        <f t="shared" si="78"/>
        <v>1.5549349796744487</v>
      </c>
      <c r="AO87">
        <f t="shared" si="79"/>
        <v>0.68661912415175586</v>
      </c>
      <c r="AP87">
        <f t="shared" si="80"/>
        <v>1.1310129142581113</v>
      </c>
      <c r="AQ87">
        <f t="shared" si="81"/>
        <v>3.3725670180843155</v>
      </c>
      <c r="AR87" s="12">
        <f t="shared" si="82"/>
        <v>5.3927443446779808</v>
      </c>
      <c r="AS87" s="30">
        <f t="shared" si="83"/>
        <v>-4.1656174219733391</v>
      </c>
      <c r="AT87">
        <f t="shared" si="44"/>
        <v>0.93243867691774507</v>
      </c>
      <c r="AU87">
        <f t="shared" si="45"/>
        <v>9.6511102870170036E-5</v>
      </c>
      <c r="AV87">
        <f t="shared" si="46"/>
        <v>6.7464811979384712E-2</v>
      </c>
      <c r="AW87">
        <f t="shared" si="47"/>
        <v>48407.901900000004</v>
      </c>
      <c r="AX87">
        <f t="shared" si="48"/>
        <v>42308.186593303879</v>
      </c>
      <c r="AY87" s="12">
        <f t="shared" si="84"/>
        <v>0.58987557368771404</v>
      </c>
      <c r="AZ87">
        <f t="shared" si="49"/>
        <v>0.23194726206011146</v>
      </c>
      <c r="BA87">
        <f t="shared" si="50"/>
        <v>0.73050707126133352</v>
      </c>
      <c r="BB87">
        <f t="shared" si="51"/>
        <v>3.7545666678554988E-2</v>
      </c>
      <c r="BC87">
        <f t="shared" si="52"/>
        <v>244.07703500000002</v>
      </c>
      <c r="BD87">
        <f t="shared" si="53"/>
        <v>143.72471095644545</v>
      </c>
      <c r="BE87" s="12">
        <f t="shared" si="85"/>
        <v>2.2250759751279752</v>
      </c>
      <c r="BF87">
        <f t="shared" si="54"/>
        <v>0.66664489423502071</v>
      </c>
      <c r="BG87">
        <f t="shared" si="55"/>
        <v>6.0915758586064579E-2</v>
      </c>
      <c r="BH87">
        <f t="shared" si="56"/>
        <v>0.27243934717891466</v>
      </c>
      <c r="BI87">
        <f t="shared" si="57"/>
        <v>3.9560732000000005</v>
      </c>
      <c r="BJ87">
        <f t="shared" si="58"/>
        <v>2.0664522350799372</v>
      </c>
      <c r="BK87" s="12">
        <f t="shared" si="86"/>
        <v>10.386411309496836</v>
      </c>
      <c r="BL87">
        <f t="shared" si="87"/>
        <v>-9.7965357358091225</v>
      </c>
    </row>
    <row r="88" spans="1:64" x14ac:dyDescent="0.3">
      <c r="A88" s="2">
        <v>44451</v>
      </c>
      <c r="B88" s="4">
        <v>2.5812349999999999</v>
      </c>
      <c r="C88" s="6">
        <f t="shared" si="59"/>
        <v>-2.1486183266960475</v>
      </c>
      <c r="D88" s="4">
        <f>(B81-B88)/B82</f>
        <v>0.11724265429663937</v>
      </c>
      <c r="E88" s="4">
        <v>46061.3</v>
      </c>
      <c r="F88" s="6">
        <f t="shared" si="60"/>
        <v>2.0261946901488739</v>
      </c>
      <c r="G88" s="4">
        <f>(E81-E88)/E82</f>
        <v>0.10830867574015481</v>
      </c>
      <c r="H88" s="4">
        <v>0.25034269999999997</v>
      </c>
      <c r="I88" s="6">
        <f t="shared" si="61"/>
        <v>3.8086959126698581</v>
      </c>
      <c r="J88" s="4">
        <f>(H81-H88)/H82</f>
        <v>0.20819409901097791</v>
      </c>
      <c r="K88" s="4">
        <v>4.8827999999999996</v>
      </c>
      <c r="L88" s="6">
        <f t="shared" si="62"/>
        <v>4.4152984626241683</v>
      </c>
      <c r="M88" s="4">
        <f>(K81-K88)/K82</f>
        <v>0.2285980647442698</v>
      </c>
      <c r="N88" s="4">
        <v>58.222999999999999</v>
      </c>
      <c r="O88" s="6">
        <f t="shared" si="63"/>
        <v>2.8041824859152689</v>
      </c>
      <c r="P88" s="4">
        <f>(N81-N88)/N82</f>
        <v>0.20749267816465991</v>
      </c>
      <c r="Q88" s="4">
        <v>3408.02</v>
      </c>
      <c r="R88" s="6">
        <f t="shared" si="64"/>
        <v>4.2617535739969359</v>
      </c>
      <c r="S88" s="4">
        <f>(Q81-Q88)/Q82</f>
        <v>0.13897613944703799</v>
      </c>
      <c r="T88" s="4">
        <v>183.09</v>
      </c>
      <c r="U88" s="6">
        <f t="shared" si="65"/>
        <v>2.6510310355418443</v>
      </c>
      <c r="V88" s="4">
        <f>(T81-T88)/T82</f>
        <v>0.2246924829157175</v>
      </c>
      <c r="W88" s="4">
        <v>9.4702520000000003</v>
      </c>
      <c r="X88" s="6">
        <f t="shared" si="66"/>
        <v>3.2868933315565974</v>
      </c>
      <c r="Y88" s="4">
        <f>(W81-W88)/W82</f>
        <v>-5.7024309196792876E-2</v>
      </c>
      <c r="Z88" s="4">
        <v>1.1197999999999999</v>
      </c>
      <c r="AA88" s="6">
        <f t="shared" si="67"/>
        <v>3.8237449617652022</v>
      </c>
      <c r="AB88" s="30">
        <f>(Z81-Z88)/Z82</f>
        <v>0.13432396328588464</v>
      </c>
      <c r="AC88" s="2">
        <v>44451</v>
      </c>
      <c r="AD88">
        <f t="shared" si="68"/>
        <v>46061.3</v>
      </c>
      <c r="AE88">
        <f t="shared" si="69"/>
        <v>13585.270240350877</v>
      </c>
      <c r="AF88">
        <f t="shared" si="70"/>
        <v>19364.088093092687</v>
      </c>
      <c r="AG88">
        <f t="shared" si="71"/>
        <v>79010.658333443571</v>
      </c>
      <c r="AH88" s="12">
        <f t="shared" si="72"/>
        <v>2.9784502391503613</v>
      </c>
      <c r="AI88">
        <f t="shared" si="73"/>
        <v>58.222999999999999</v>
      </c>
      <c r="AJ88">
        <f t="shared" si="74"/>
        <v>83.339730767138192</v>
      </c>
      <c r="AK88">
        <f t="shared" si="75"/>
        <v>145.60014027807173</v>
      </c>
      <c r="AL88">
        <f t="shared" si="76"/>
        <v>287.16287104520995</v>
      </c>
      <c r="AM88" s="12">
        <f t="shared" si="77"/>
        <v>3.004059832442783</v>
      </c>
      <c r="AN88">
        <f t="shared" si="78"/>
        <v>1.5218817274435539</v>
      </c>
      <c r="AO88">
        <f t="shared" si="79"/>
        <v>0.71327475240089822</v>
      </c>
      <c r="AP88">
        <f t="shared" si="80"/>
        <v>1.1750974321400578</v>
      </c>
      <c r="AQ88">
        <f t="shared" si="81"/>
        <v>3.4102539119845101</v>
      </c>
      <c r="AR88" s="12">
        <f t="shared" si="82"/>
        <v>1.1112568683422785</v>
      </c>
      <c r="AS88" s="30">
        <f t="shared" si="83"/>
        <v>1.8671933708080828</v>
      </c>
      <c r="AT88">
        <f t="shared" si="44"/>
        <v>0.93101651756175452</v>
      </c>
      <c r="AU88">
        <f t="shared" si="45"/>
        <v>9.8693859095391016E-5</v>
      </c>
      <c r="AV88">
        <f t="shared" si="46"/>
        <v>6.8884788579150188E-2</v>
      </c>
      <c r="AW88">
        <f t="shared" si="47"/>
        <v>49474.202799999999</v>
      </c>
      <c r="AX88">
        <f t="shared" si="48"/>
        <v>43118.592339443137</v>
      </c>
      <c r="AY88" s="12">
        <f t="shared" si="84"/>
        <v>1.8973677067521233</v>
      </c>
      <c r="AZ88">
        <f t="shared" si="49"/>
        <v>0.2321646263682712</v>
      </c>
      <c r="BA88">
        <f t="shared" si="50"/>
        <v>0.73007267646405682</v>
      </c>
      <c r="BB88">
        <f t="shared" si="51"/>
        <v>3.776269716767211E-2</v>
      </c>
      <c r="BC88">
        <f t="shared" si="52"/>
        <v>250.78325199999998</v>
      </c>
      <c r="BD88">
        <f t="shared" si="53"/>
        <v>147.54394963322156</v>
      </c>
      <c r="BE88" s="12">
        <f t="shared" si="85"/>
        <v>2.6226354592786794</v>
      </c>
      <c r="BF88">
        <f t="shared" si="54"/>
        <v>0.65324937173178865</v>
      </c>
      <c r="BG88">
        <f t="shared" si="55"/>
        <v>6.335580119308766E-2</v>
      </c>
      <c r="BH88">
        <f t="shared" si="56"/>
        <v>0.28339482707512365</v>
      </c>
      <c r="BI88">
        <f t="shared" si="57"/>
        <v>3.9513777000000001</v>
      </c>
      <c r="BJ88">
        <f t="shared" si="58"/>
        <v>2.0193963317321679</v>
      </c>
      <c r="BK88" s="12">
        <f t="shared" si="86"/>
        <v>-2.3034619707697357</v>
      </c>
      <c r="BL88">
        <f t="shared" si="87"/>
        <v>4.2008296775218588</v>
      </c>
    </row>
    <row r="89" spans="1:64" x14ac:dyDescent="0.3">
      <c r="A89" s="2">
        <v>44452</v>
      </c>
      <c r="B89" s="4">
        <v>2.4005010000000002</v>
      </c>
      <c r="C89" s="6">
        <f t="shared" si="59"/>
        <v>-7.259050100365612</v>
      </c>
      <c r="E89" s="4">
        <v>44965.8</v>
      </c>
      <c r="F89" s="6">
        <f t="shared" si="60"/>
        <v>-2.4070917225916708</v>
      </c>
      <c r="H89" s="4">
        <v>0.2365671</v>
      </c>
      <c r="I89" s="6">
        <f t="shared" si="61"/>
        <v>-5.6598890552616137</v>
      </c>
      <c r="K89" s="4">
        <v>4.7466999999999997</v>
      </c>
      <c r="L89" s="6">
        <f t="shared" si="62"/>
        <v>-2.8269186050534763</v>
      </c>
      <c r="N89" s="4">
        <v>55.694000000000003</v>
      </c>
      <c r="O89" s="6">
        <f t="shared" si="63"/>
        <v>-4.4408044471377552</v>
      </c>
      <c r="Q89" s="4">
        <v>3285.01</v>
      </c>
      <c r="R89" s="6">
        <f t="shared" si="64"/>
        <v>-3.6761781422479425</v>
      </c>
      <c r="T89" s="4">
        <v>179.29</v>
      </c>
      <c r="U89" s="6">
        <f t="shared" si="65"/>
        <v>-2.0973228617177471</v>
      </c>
      <c r="W89" s="4">
        <v>8.5926460000000002</v>
      </c>
      <c r="X89" s="6">
        <f t="shared" si="66"/>
        <v>-9.7248796032500646</v>
      </c>
      <c r="Z89" s="4">
        <v>1.06453</v>
      </c>
      <c r="AA89" s="6">
        <f t="shared" si="67"/>
        <v>-5.0616710733185171</v>
      </c>
      <c r="AB89" s="30"/>
      <c r="AC89" s="2">
        <v>44452</v>
      </c>
      <c r="AD89">
        <f t="shared" si="68"/>
        <v>44965.8</v>
      </c>
      <c r="AE89">
        <f t="shared" si="69"/>
        <v>13206.603229678363</v>
      </c>
      <c r="AF89">
        <f t="shared" si="70"/>
        <v>18665.155435323271</v>
      </c>
      <c r="AG89">
        <f t="shared" si="71"/>
        <v>76837.558665001648</v>
      </c>
      <c r="AH89" s="12">
        <f t="shared" si="72"/>
        <v>-2.7889193252693127</v>
      </c>
      <c r="AI89">
        <f t="shared" si="73"/>
        <v>55.694000000000003</v>
      </c>
      <c r="AJ89">
        <f t="shared" si="74"/>
        <v>81.610029653395628</v>
      </c>
      <c r="AK89">
        <f t="shared" si="75"/>
        <v>132.10740991473216</v>
      </c>
      <c r="AL89">
        <f t="shared" si="76"/>
        <v>269.41143956812778</v>
      </c>
      <c r="AM89" s="12">
        <f t="shared" si="77"/>
        <v>-6.380982351822019</v>
      </c>
      <c r="AN89">
        <f t="shared" si="78"/>
        <v>1.4153219713082998</v>
      </c>
      <c r="AO89">
        <f t="shared" si="79"/>
        <v>0.67402540469004502</v>
      </c>
      <c r="AP89">
        <f t="shared" si="80"/>
        <v>1.1170981152313411</v>
      </c>
      <c r="AQ89">
        <f t="shared" si="81"/>
        <v>3.2064454912296858</v>
      </c>
      <c r="AR89" s="12">
        <f t="shared" si="82"/>
        <v>-6.1623749514149075</v>
      </c>
      <c r="AS89" s="30">
        <f t="shared" si="83"/>
        <v>3.3734556261455948</v>
      </c>
      <c r="AT89">
        <f t="shared" si="44"/>
        <v>0.93182636519039463</v>
      </c>
      <c r="AU89">
        <f t="shared" si="45"/>
        <v>9.8365873789618905E-5</v>
      </c>
      <c r="AV89">
        <f t="shared" si="46"/>
        <v>6.8075268935815628E-2</v>
      </c>
      <c r="AW89">
        <f t="shared" si="47"/>
        <v>48255.556700000008</v>
      </c>
      <c r="AX89">
        <f t="shared" si="48"/>
        <v>42123.946377998385</v>
      </c>
      <c r="AY89" s="12">
        <f t="shared" si="84"/>
        <v>-2.3337904317241702</v>
      </c>
      <c r="AZ89">
        <f t="shared" si="49"/>
        <v>0.22865082065379949</v>
      </c>
      <c r="BA89">
        <f t="shared" si="50"/>
        <v>0.73607220948431984</v>
      </c>
      <c r="BB89">
        <f t="shared" si="51"/>
        <v>3.5276969861880766E-2</v>
      </c>
      <c r="BC89">
        <f t="shared" si="52"/>
        <v>243.57664599999998</v>
      </c>
      <c r="BD89">
        <f t="shared" si="53"/>
        <v>145.00798775791222</v>
      </c>
      <c r="BE89" s="12">
        <f t="shared" si="85"/>
        <v>-1.7337266123705384</v>
      </c>
      <c r="BF89">
        <f t="shared" si="54"/>
        <v>0.64850395292779095</v>
      </c>
      <c r="BG89">
        <f t="shared" si="55"/>
        <v>6.3909450353348732E-2</v>
      </c>
      <c r="BH89">
        <f t="shared" si="56"/>
        <v>0.28758659671886044</v>
      </c>
      <c r="BI89">
        <f t="shared" si="57"/>
        <v>3.7015981</v>
      </c>
      <c r="BJ89">
        <f t="shared" si="58"/>
        <v>1.8779978206449295</v>
      </c>
      <c r="BK89" s="12">
        <f t="shared" si="86"/>
        <v>-7.2592400753261801</v>
      </c>
      <c r="BL89">
        <f t="shared" si="87"/>
        <v>4.9254496436020094</v>
      </c>
    </row>
    <row r="90" spans="1:64" x14ac:dyDescent="0.3">
      <c r="A90" s="2">
        <v>44453</v>
      </c>
      <c r="B90" s="4">
        <v>2.3964910000000001</v>
      </c>
      <c r="C90" s="6">
        <f t="shared" si="59"/>
        <v>-0.16718814348902544</v>
      </c>
      <c r="E90" s="4">
        <v>47145.9</v>
      </c>
      <c r="F90" s="6">
        <f t="shared" si="60"/>
        <v>4.7344847952878926</v>
      </c>
      <c r="H90" s="4">
        <v>0.24049619999999999</v>
      </c>
      <c r="I90" s="6">
        <f t="shared" si="61"/>
        <v>1.6472400384139059</v>
      </c>
      <c r="K90" s="4">
        <v>4.8536000000000001</v>
      </c>
      <c r="L90" s="6">
        <f t="shared" si="62"/>
        <v>2.2271057882978353</v>
      </c>
      <c r="N90" s="4">
        <v>57.01</v>
      </c>
      <c r="O90" s="6">
        <f t="shared" si="63"/>
        <v>2.3354269840647</v>
      </c>
      <c r="Q90" s="4">
        <v>3435.07</v>
      </c>
      <c r="R90" s="6">
        <f t="shared" si="64"/>
        <v>4.4667607851763558</v>
      </c>
      <c r="T90" s="4">
        <v>182.98</v>
      </c>
      <c r="U90" s="6">
        <f t="shared" si="65"/>
        <v>2.0372250644053307</v>
      </c>
      <c r="W90" s="4">
        <v>8.979889</v>
      </c>
      <c r="X90" s="6">
        <f t="shared" si="66"/>
        <v>4.4080800276025212</v>
      </c>
      <c r="Z90" s="4">
        <v>1.0968199999999999</v>
      </c>
      <c r="AA90" s="6">
        <f t="shared" si="67"/>
        <v>2.988169676530565</v>
      </c>
      <c r="AB90" s="30"/>
      <c r="AC90" s="2">
        <v>44453</v>
      </c>
      <c r="AD90">
        <f t="shared" si="68"/>
        <v>47145.9</v>
      </c>
      <c r="AE90">
        <f t="shared" si="69"/>
        <v>13504.02794269006</v>
      </c>
      <c r="AF90">
        <f t="shared" si="70"/>
        <v>19517.78395840984</v>
      </c>
      <c r="AG90">
        <f t="shared" si="71"/>
        <v>80167.711901099901</v>
      </c>
      <c r="AH90" s="12">
        <f t="shared" si="72"/>
        <v>4.2427273332821844</v>
      </c>
      <c r="AI90">
        <f t="shared" si="73"/>
        <v>57.01</v>
      </c>
      <c r="AJ90">
        <f t="shared" si="74"/>
        <v>83.289660471740376</v>
      </c>
      <c r="AK90">
        <f t="shared" si="75"/>
        <v>138.06106723258404</v>
      </c>
      <c r="AL90">
        <f t="shared" si="76"/>
        <v>278.3607277043244</v>
      </c>
      <c r="AM90" s="12">
        <f t="shared" si="77"/>
        <v>3.2678128021226764</v>
      </c>
      <c r="AN90">
        <f t="shared" si="78"/>
        <v>1.4129576977233496</v>
      </c>
      <c r="AO90">
        <f t="shared" si="79"/>
        <v>0.68522017022408443</v>
      </c>
      <c r="AP90">
        <f t="shared" si="80"/>
        <v>1.1509826446864246</v>
      </c>
      <c r="AQ90">
        <f t="shared" si="81"/>
        <v>3.2491605126338587</v>
      </c>
      <c r="AR90" s="12">
        <f t="shared" si="82"/>
        <v>1.3233659168786778</v>
      </c>
      <c r="AS90" s="30">
        <f t="shared" si="83"/>
        <v>2.9193614164035067</v>
      </c>
      <c r="AT90">
        <f t="shared" si="44"/>
        <v>0.93199826838442534</v>
      </c>
      <c r="AU90">
        <f t="shared" si="45"/>
        <v>9.5947829937081415E-5</v>
      </c>
      <c r="AV90">
        <f t="shared" si="46"/>
        <v>6.7905783785637525E-2</v>
      </c>
      <c r="AW90">
        <f t="shared" si="47"/>
        <v>50585.823600000003</v>
      </c>
      <c r="AX90">
        <f t="shared" si="48"/>
        <v>44173.158747826194</v>
      </c>
      <c r="AY90" s="12">
        <f t="shared" si="84"/>
        <v>4.7500959911471492</v>
      </c>
      <c r="AZ90">
        <f t="shared" si="49"/>
        <v>0.22898351374531081</v>
      </c>
      <c r="BA90">
        <f t="shared" si="50"/>
        <v>0.73494831336812783</v>
      </c>
      <c r="BB90">
        <f t="shared" si="51"/>
        <v>3.6068172886561396E-2</v>
      </c>
      <c r="BC90">
        <f t="shared" si="52"/>
        <v>248.96988899999997</v>
      </c>
      <c r="BD90">
        <f t="shared" si="53"/>
        <v>147.85908068767432</v>
      </c>
      <c r="BE90" s="12">
        <f t="shared" si="85"/>
        <v>1.9470833769596185</v>
      </c>
      <c r="BF90">
        <f t="shared" si="54"/>
        <v>0.64183576484613347</v>
      </c>
      <c r="BG90">
        <f t="shared" si="55"/>
        <v>6.4410449473663228E-2</v>
      </c>
      <c r="BH90">
        <f t="shared" si="56"/>
        <v>0.29375378568020327</v>
      </c>
      <c r="BI90">
        <f t="shared" si="57"/>
        <v>3.7338072000000002</v>
      </c>
      <c r="BJ90">
        <f t="shared" si="58"/>
        <v>1.8758391294803438</v>
      </c>
      <c r="BK90" s="12">
        <f t="shared" si="86"/>
        <v>-0.11501252884578801</v>
      </c>
      <c r="BL90">
        <f t="shared" si="87"/>
        <v>4.8651085199929369</v>
      </c>
    </row>
    <row r="91" spans="1:64" x14ac:dyDescent="0.3">
      <c r="A91" s="2">
        <v>44454</v>
      </c>
      <c r="B91" s="4">
        <v>2.5043389999999999</v>
      </c>
      <c r="C91" s="6">
        <f t="shared" si="59"/>
        <v>4.401924332716967</v>
      </c>
      <c r="E91" s="4">
        <v>48152.3</v>
      </c>
      <c r="F91" s="6">
        <f t="shared" si="60"/>
        <v>2.1121855720081002</v>
      </c>
      <c r="H91" s="4">
        <v>0.24758549999999999</v>
      </c>
      <c r="I91" s="6">
        <f t="shared" si="61"/>
        <v>2.9051687893328944</v>
      </c>
      <c r="K91" s="4">
        <v>5.0982000000000003</v>
      </c>
      <c r="L91" s="6">
        <f t="shared" si="62"/>
        <v>4.9166838609462493</v>
      </c>
      <c r="N91" s="4">
        <v>59.093000000000004</v>
      </c>
      <c r="O91" s="6">
        <f t="shared" si="63"/>
        <v>3.588578303718565</v>
      </c>
      <c r="Q91" s="4">
        <v>3614.81</v>
      </c>
      <c r="R91" s="6">
        <f t="shared" si="64"/>
        <v>5.1001991522883117</v>
      </c>
      <c r="T91" s="4">
        <v>189.17</v>
      </c>
      <c r="U91" s="6">
        <f t="shared" si="65"/>
        <v>3.3269224426182791</v>
      </c>
      <c r="W91" s="4">
        <v>9.0902320000000003</v>
      </c>
      <c r="X91" s="6">
        <f t="shared" si="66"/>
        <v>1.2212908980016735</v>
      </c>
      <c r="Z91" s="4">
        <v>1.12008</v>
      </c>
      <c r="AA91" s="6">
        <f t="shared" si="67"/>
        <v>2.0985027362756417</v>
      </c>
      <c r="AB91" s="30"/>
      <c r="AC91" s="2">
        <v>44454</v>
      </c>
      <c r="AD91">
        <f t="shared" si="68"/>
        <v>48152.3</v>
      </c>
      <c r="AE91">
        <f t="shared" si="69"/>
        <v>14184.571299122808</v>
      </c>
      <c r="AF91">
        <f t="shared" si="70"/>
        <v>20539.051789541252</v>
      </c>
      <c r="AG91">
        <f t="shared" si="71"/>
        <v>82875.923088664058</v>
      </c>
      <c r="AH91" s="12">
        <f t="shared" si="72"/>
        <v>3.322374770868354</v>
      </c>
      <c r="AI91">
        <f t="shared" si="73"/>
        <v>59.093000000000004</v>
      </c>
      <c r="AJ91">
        <f t="shared" si="74"/>
        <v>86.107252549126287</v>
      </c>
      <c r="AK91">
        <f t="shared" si="75"/>
        <v>139.75753278373338</v>
      </c>
      <c r="AL91">
        <f t="shared" si="76"/>
        <v>284.95778533285966</v>
      </c>
      <c r="AM91" s="12">
        <f t="shared" si="77"/>
        <v>2.3423193429148914</v>
      </c>
      <c r="AN91">
        <f t="shared" si="78"/>
        <v>1.4765442756758924</v>
      </c>
      <c r="AO91">
        <f t="shared" si="79"/>
        <v>0.70541895653659004</v>
      </c>
      <c r="AP91">
        <f t="shared" si="80"/>
        <v>1.1753912589671691</v>
      </c>
      <c r="AQ91">
        <f t="shared" si="81"/>
        <v>3.3573544911796516</v>
      </c>
      <c r="AR91" s="12">
        <f t="shared" si="82"/>
        <v>3.2756650863215131</v>
      </c>
      <c r="AS91" s="30">
        <f t="shared" si="83"/>
        <v>4.6709684546840879E-2</v>
      </c>
      <c r="AT91">
        <f t="shared" si="44"/>
        <v>0.93008008879945747</v>
      </c>
      <c r="AU91">
        <f t="shared" si="45"/>
        <v>9.8473682642727221E-5</v>
      </c>
      <c r="AV91">
        <f t="shared" si="46"/>
        <v>6.9821437517899806E-2</v>
      </c>
      <c r="AW91">
        <f t="shared" si="47"/>
        <v>51772.208200000001</v>
      </c>
      <c r="AX91">
        <f t="shared" si="48"/>
        <v>45037.887192490729</v>
      </c>
      <c r="AY91" s="12">
        <f t="shared" si="84"/>
        <v>1.938673667762808</v>
      </c>
      <c r="AZ91">
        <f t="shared" si="49"/>
        <v>0.22961825480396533</v>
      </c>
      <c r="BA91">
        <f t="shared" si="50"/>
        <v>0.73505974076906089</v>
      </c>
      <c r="BB91">
        <f t="shared" si="51"/>
        <v>3.5322004426973745E-2</v>
      </c>
      <c r="BC91">
        <f t="shared" si="52"/>
        <v>257.35323199999999</v>
      </c>
      <c r="BD91">
        <f t="shared" si="53"/>
        <v>152.94116790736015</v>
      </c>
      <c r="BE91" s="12">
        <f t="shared" si="85"/>
        <v>3.3793661304533593</v>
      </c>
      <c r="BF91">
        <f t="shared" si="54"/>
        <v>0.64678101484644446</v>
      </c>
      <c r="BG91">
        <f t="shared" si="55"/>
        <v>6.3942461843729773E-2</v>
      </c>
      <c r="BH91">
        <f t="shared" si="56"/>
        <v>0.28927652330982567</v>
      </c>
      <c r="BI91">
        <f t="shared" si="57"/>
        <v>3.8720045000000001</v>
      </c>
      <c r="BJ91">
        <f t="shared" si="58"/>
        <v>1.95960299455521</v>
      </c>
      <c r="BK91" s="12">
        <f t="shared" si="86"/>
        <v>4.368580389629118</v>
      </c>
      <c r="BL91">
        <f t="shared" si="87"/>
        <v>-2.4299067218663097</v>
      </c>
    </row>
    <row r="92" spans="1:64" x14ac:dyDescent="0.3">
      <c r="A92" s="2">
        <v>44455</v>
      </c>
      <c r="B92" s="4">
        <v>2.42</v>
      </c>
      <c r="C92" s="6">
        <f t="shared" si="59"/>
        <v>-3.4257287292334904</v>
      </c>
      <c r="E92" s="4">
        <v>47786.9</v>
      </c>
      <c r="F92" s="6">
        <f t="shared" si="60"/>
        <v>-0.76173611377810602</v>
      </c>
      <c r="H92" s="4">
        <v>0.2423168</v>
      </c>
      <c r="I92" s="6">
        <f t="shared" si="61"/>
        <v>-2.151001594517207</v>
      </c>
      <c r="K92" s="4">
        <v>5.0199999999999996</v>
      </c>
      <c r="L92" s="6">
        <f t="shared" si="62"/>
        <v>-1.5457602551775964</v>
      </c>
      <c r="N92" s="4">
        <v>58.027000000000001</v>
      </c>
      <c r="O92" s="6">
        <f t="shared" si="63"/>
        <v>-1.8204054612413378</v>
      </c>
      <c r="Q92" s="4">
        <v>3569.94</v>
      </c>
      <c r="R92" s="6">
        <f t="shared" si="64"/>
        <v>-1.2490506518993481</v>
      </c>
      <c r="T92" s="4">
        <v>185.57</v>
      </c>
      <c r="U92" s="6">
        <f t="shared" si="65"/>
        <v>-1.9213912321324407</v>
      </c>
      <c r="W92" s="4">
        <v>8.969398</v>
      </c>
      <c r="X92" s="6">
        <f t="shared" si="66"/>
        <v>-1.3381869194941716</v>
      </c>
      <c r="Z92" s="4">
        <v>1.09108</v>
      </c>
      <c r="AA92" s="6">
        <f t="shared" si="67"/>
        <v>-2.6232079942176965</v>
      </c>
      <c r="AB92" s="30"/>
      <c r="AC92" s="2">
        <v>44455</v>
      </c>
      <c r="AD92">
        <f t="shared" si="68"/>
        <v>47786.9</v>
      </c>
      <c r="AE92">
        <f t="shared" si="69"/>
        <v>13966.997748538011</v>
      </c>
      <c r="AF92">
        <f t="shared" si="70"/>
        <v>20284.104156388552</v>
      </c>
      <c r="AG92">
        <f t="shared" si="71"/>
        <v>82038.001904926568</v>
      </c>
      <c r="AH92" s="12">
        <f t="shared" si="72"/>
        <v>-1.016200899370008</v>
      </c>
      <c r="AI92">
        <f t="shared" si="73"/>
        <v>58.027000000000001</v>
      </c>
      <c r="AJ92">
        <f t="shared" si="74"/>
        <v>84.468588336107018</v>
      </c>
      <c r="AK92">
        <f t="shared" si="75"/>
        <v>137.89977362902869</v>
      </c>
      <c r="AL92">
        <f t="shared" si="76"/>
        <v>280.39536196513569</v>
      </c>
      <c r="AM92" s="12">
        <f t="shared" si="77"/>
        <v>-1.6140433415376627</v>
      </c>
      <c r="AN92">
        <f t="shared" si="78"/>
        <v>1.4268184727130233</v>
      </c>
      <c r="AO92">
        <f t="shared" si="79"/>
        <v>0.69040741161047636</v>
      </c>
      <c r="AP92">
        <f t="shared" si="80"/>
        <v>1.1449591947306434</v>
      </c>
      <c r="AQ92">
        <f t="shared" si="81"/>
        <v>3.2621850790541433</v>
      </c>
      <c r="AR92" s="12">
        <f t="shared" si="82"/>
        <v>-2.8756069536970394</v>
      </c>
      <c r="AS92" s="30">
        <f t="shared" si="83"/>
        <v>1.8594060543270314</v>
      </c>
      <c r="AT92">
        <f t="shared" si="44"/>
        <v>0.93039660168070237</v>
      </c>
      <c r="AU92">
        <f t="shared" si="45"/>
        <v>9.773789344856279E-5</v>
      </c>
      <c r="AV92">
        <f t="shared" si="46"/>
        <v>6.9505660425849061E-2</v>
      </c>
      <c r="AW92">
        <f t="shared" si="47"/>
        <v>51361.86</v>
      </c>
      <c r="AX92">
        <f t="shared" si="48"/>
        <v>44708.90089288044</v>
      </c>
      <c r="AY92" s="12">
        <f t="shared" si="84"/>
        <v>-0.73314662334517566</v>
      </c>
      <c r="AZ92">
        <f t="shared" si="49"/>
        <v>0.22974948551944746</v>
      </c>
      <c r="BA92">
        <f t="shared" si="50"/>
        <v>0.73473748475440503</v>
      </c>
      <c r="BB92">
        <f t="shared" si="51"/>
        <v>3.5513029726147498E-2</v>
      </c>
      <c r="BC92">
        <f t="shared" si="52"/>
        <v>252.56639799999999</v>
      </c>
      <c r="BD92">
        <f t="shared" si="53"/>
        <v>149.99543893991157</v>
      </c>
      <c r="BE92" s="12">
        <f t="shared" si="85"/>
        <v>-1.9448437396323011</v>
      </c>
      <c r="BF92">
        <f t="shared" si="54"/>
        <v>0.64474931081094333</v>
      </c>
      <c r="BG92">
        <f t="shared" si="55"/>
        <v>6.4559334627236856E-2</v>
      </c>
      <c r="BH92">
        <f t="shared" si="56"/>
        <v>0.29069135456181988</v>
      </c>
      <c r="BI92">
        <f t="shared" si="57"/>
        <v>3.7533968</v>
      </c>
      <c r="BJ92">
        <f t="shared" si="58"/>
        <v>1.8931046666747944</v>
      </c>
      <c r="BK92" s="12">
        <f t="shared" si="86"/>
        <v>-3.45237367997612</v>
      </c>
      <c r="BL92">
        <f t="shared" si="87"/>
        <v>2.7192270566309444</v>
      </c>
    </row>
    <row r="93" spans="1:64" x14ac:dyDescent="0.3">
      <c r="A93" s="2">
        <v>44456</v>
      </c>
      <c r="B93" s="4">
        <v>2.3476059999999999</v>
      </c>
      <c r="C93" s="6">
        <f t="shared" si="59"/>
        <v>-3.0371454668148927</v>
      </c>
      <c r="E93" s="4">
        <v>47269.7</v>
      </c>
      <c r="F93" s="6">
        <f t="shared" si="60"/>
        <v>-1.0882045094075627</v>
      </c>
      <c r="H93" s="4">
        <v>0.2396932</v>
      </c>
      <c r="I93" s="6">
        <f t="shared" si="61"/>
        <v>-1.0886188709733813</v>
      </c>
      <c r="K93" s="4">
        <v>5.2464000000000004</v>
      </c>
      <c r="L93" s="6">
        <f t="shared" si="62"/>
        <v>4.4112193404609004</v>
      </c>
      <c r="N93" s="4">
        <v>56.533999999999999</v>
      </c>
      <c r="O93" s="6">
        <f t="shared" si="63"/>
        <v>-2.6066192395270047</v>
      </c>
      <c r="Q93" s="4">
        <v>3398.2</v>
      </c>
      <c r="R93" s="6">
        <f t="shared" si="64"/>
        <v>-4.9302909258102847</v>
      </c>
      <c r="T93" s="4">
        <v>179.5</v>
      </c>
      <c r="U93" s="6">
        <f t="shared" si="65"/>
        <v>-3.3256961427913923</v>
      </c>
      <c r="W93" s="4">
        <v>8.4307940000000006</v>
      </c>
      <c r="X93" s="6">
        <f t="shared" si="66"/>
        <v>-6.1927606216739175</v>
      </c>
      <c r="Z93" s="4">
        <v>1.06436</v>
      </c>
      <c r="AA93" s="6">
        <f t="shared" si="67"/>
        <v>-2.4794351827295875</v>
      </c>
      <c r="AB93" s="30"/>
      <c r="AC93" s="2">
        <v>44456</v>
      </c>
      <c r="AD93">
        <f t="shared" si="68"/>
        <v>47269.7</v>
      </c>
      <c r="AE93">
        <f t="shared" si="69"/>
        <v>14596.903782456142</v>
      </c>
      <c r="AF93">
        <f t="shared" si="70"/>
        <v>19308.291664352782</v>
      </c>
      <c r="AG93">
        <f t="shared" si="71"/>
        <v>81174.895446808921</v>
      </c>
      <c r="AH93" s="12">
        <f t="shared" si="72"/>
        <v>-1.0576547784396717</v>
      </c>
      <c r="AI93">
        <f t="shared" si="73"/>
        <v>56.533999999999999</v>
      </c>
      <c r="AJ93">
        <f t="shared" si="74"/>
        <v>81.705618399155085</v>
      </c>
      <c r="AK93">
        <f t="shared" si="75"/>
        <v>129.61902059792342</v>
      </c>
      <c r="AL93">
        <f t="shared" si="76"/>
        <v>267.85863899707851</v>
      </c>
      <c r="AM93" s="12">
        <f t="shared" si="77"/>
        <v>-4.5741239320399956</v>
      </c>
      <c r="AN93">
        <f t="shared" si="78"/>
        <v>1.3841353749801362</v>
      </c>
      <c r="AO93">
        <f t="shared" si="79"/>
        <v>0.68293226797577478</v>
      </c>
      <c r="AP93">
        <f t="shared" si="80"/>
        <v>1.1169197203720236</v>
      </c>
      <c r="AQ93">
        <f t="shared" si="81"/>
        <v>3.1839873633279345</v>
      </c>
      <c r="AR93" s="12">
        <f t="shared" si="82"/>
        <v>-2.4262941326530432</v>
      </c>
      <c r="AS93" s="30">
        <f t="shared" si="83"/>
        <v>1.3686393542133715</v>
      </c>
      <c r="AT93">
        <f t="shared" si="44"/>
        <v>0.93283530544691018</v>
      </c>
      <c r="AU93">
        <f t="shared" si="45"/>
        <v>1.0353412749597882E-4</v>
      </c>
      <c r="AV93">
        <f t="shared" si="46"/>
        <v>6.7061160425593777E-2</v>
      </c>
      <c r="AW93">
        <f t="shared" si="47"/>
        <v>50673.146399999998</v>
      </c>
      <c r="AX93">
        <f t="shared" si="48"/>
        <v>44322.732816423515</v>
      </c>
      <c r="AY93" s="12">
        <f t="shared" si="84"/>
        <v>-0.86749053586636093</v>
      </c>
      <c r="AZ93">
        <f t="shared" si="49"/>
        <v>0.23125620288703003</v>
      </c>
      <c r="BA93">
        <f t="shared" si="50"/>
        <v>0.73425705625326165</v>
      </c>
      <c r="BB93">
        <f t="shared" si="51"/>
        <v>3.4486740859708417E-2</v>
      </c>
      <c r="BC93">
        <f t="shared" si="52"/>
        <v>244.46479399999998</v>
      </c>
      <c r="BD93">
        <f t="shared" si="53"/>
        <v>145.16373037939542</v>
      </c>
      <c r="BE93" s="12">
        <f t="shared" si="85"/>
        <v>-3.27426061544252</v>
      </c>
      <c r="BF93">
        <f t="shared" si="54"/>
        <v>0.64288748522863248</v>
      </c>
      <c r="BG93">
        <f t="shared" si="55"/>
        <v>6.5639531750388974E-2</v>
      </c>
      <c r="BH93">
        <f t="shared" si="56"/>
        <v>0.29147298302097852</v>
      </c>
      <c r="BI93">
        <f t="shared" si="57"/>
        <v>3.6516592000000001</v>
      </c>
      <c r="BJ93">
        <f t="shared" si="58"/>
        <v>1.83521205126761</v>
      </c>
      <c r="BK93" s="12">
        <f t="shared" si="86"/>
        <v>-3.1058128023534222</v>
      </c>
      <c r="BL93">
        <f t="shared" si="87"/>
        <v>2.238322266487061</v>
      </c>
    </row>
    <row r="94" spans="1:64" x14ac:dyDescent="0.3">
      <c r="A94" s="2">
        <v>44457</v>
      </c>
      <c r="B94" s="4">
        <v>2.3702709999999998</v>
      </c>
      <c r="C94" s="6">
        <f t="shared" si="59"/>
        <v>0.96082091011503568</v>
      </c>
      <c r="E94" s="4">
        <v>48309.9</v>
      </c>
      <c r="F94" s="6">
        <f t="shared" si="60"/>
        <v>2.1767010334348096</v>
      </c>
      <c r="H94" s="4">
        <v>0.2412464</v>
      </c>
      <c r="I94" s="6">
        <f t="shared" si="61"/>
        <v>0.64590455843536554</v>
      </c>
      <c r="K94" s="4">
        <v>5.4538000000000002</v>
      </c>
      <c r="L94" s="6">
        <f t="shared" si="62"/>
        <v>3.8770486309076806</v>
      </c>
      <c r="N94" s="4">
        <v>57.264000000000003</v>
      </c>
      <c r="O94" s="6">
        <f t="shared" si="63"/>
        <v>1.2829926950677315</v>
      </c>
      <c r="Q94" s="4">
        <v>3437.49</v>
      </c>
      <c r="R94" s="6">
        <f t="shared" si="64"/>
        <v>1.149567422802797</v>
      </c>
      <c r="T94" s="4">
        <v>181.37</v>
      </c>
      <c r="U94" s="6">
        <f t="shared" si="65"/>
        <v>1.0363935700998392</v>
      </c>
      <c r="W94" s="4">
        <v>8.7829139999999999</v>
      </c>
      <c r="X94" s="6">
        <f t="shared" si="66"/>
        <v>4.0917288239828089</v>
      </c>
      <c r="Z94" s="4">
        <v>1.07585</v>
      </c>
      <c r="AA94" s="6">
        <f t="shared" si="67"/>
        <v>1.0737367259263124</v>
      </c>
      <c r="AB94" s="30"/>
      <c r="AC94" s="2">
        <v>44457</v>
      </c>
      <c r="AD94">
        <f t="shared" si="68"/>
        <v>48309.9</v>
      </c>
      <c r="AE94">
        <f t="shared" si="69"/>
        <v>15173.946677485381</v>
      </c>
      <c r="AF94">
        <f t="shared" si="70"/>
        <v>19531.534198486272</v>
      </c>
      <c r="AG94">
        <f t="shared" si="71"/>
        <v>83015.380875971648</v>
      </c>
      <c r="AH94" s="12">
        <f t="shared" si="72"/>
        <v>2.2419872396535538</v>
      </c>
      <c r="AI94">
        <f t="shared" si="73"/>
        <v>57.264000000000003</v>
      </c>
      <c r="AJ94">
        <f t="shared" si="74"/>
        <v>82.556813420917877</v>
      </c>
      <c r="AK94">
        <f t="shared" si="75"/>
        <v>135.03268027611517</v>
      </c>
      <c r="AL94">
        <f t="shared" si="76"/>
        <v>274.85349369703306</v>
      </c>
      <c r="AM94" s="12">
        <f t="shared" si="77"/>
        <v>2.5778830589466364</v>
      </c>
      <c r="AN94">
        <f t="shared" si="78"/>
        <v>1.397498532287591</v>
      </c>
      <c r="AO94">
        <f t="shared" si="79"/>
        <v>0.68735763506428615</v>
      </c>
      <c r="AP94">
        <f t="shared" si="80"/>
        <v>1.1289771140988403</v>
      </c>
      <c r="AQ94">
        <f t="shared" si="81"/>
        <v>3.2138332814507171</v>
      </c>
      <c r="AR94" s="12">
        <f t="shared" si="82"/>
        <v>0.9330094195662253</v>
      </c>
      <c r="AS94" s="30">
        <f t="shared" si="83"/>
        <v>1.3089778200873285</v>
      </c>
      <c r="AT94">
        <f t="shared" si="44"/>
        <v>0.933473340840837</v>
      </c>
      <c r="AU94">
        <f t="shared" si="45"/>
        <v>1.0538164861193579E-4</v>
      </c>
      <c r="AV94">
        <f t="shared" si="46"/>
        <v>6.6421277510551019E-2</v>
      </c>
      <c r="AW94">
        <f t="shared" si="47"/>
        <v>51752.843800000002</v>
      </c>
      <c r="AX94">
        <f t="shared" si="48"/>
        <v>45324.326800646937</v>
      </c>
      <c r="AY94" s="12">
        <f t="shared" si="84"/>
        <v>2.2346202256152146</v>
      </c>
      <c r="AZ94">
        <f t="shared" si="49"/>
        <v>0.23144739409367945</v>
      </c>
      <c r="BA94">
        <f t="shared" si="50"/>
        <v>0.73305416783268096</v>
      </c>
      <c r="BB94">
        <f t="shared" si="51"/>
        <v>3.5498438073639539E-2</v>
      </c>
      <c r="BC94">
        <f t="shared" si="52"/>
        <v>247.41691400000002</v>
      </c>
      <c r="BD94">
        <f t="shared" si="53"/>
        <v>146.51941772392891</v>
      </c>
      <c r="BE94" s="12">
        <f t="shared" si="85"/>
        <v>0.92956834522878784</v>
      </c>
      <c r="BF94">
        <f t="shared" si="54"/>
        <v>0.64280847088901416</v>
      </c>
      <c r="BG94">
        <f t="shared" si="55"/>
        <v>6.5425105184799326E-2</v>
      </c>
      <c r="BH94">
        <f t="shared" si="56"/>
        <v>0.29176642392618646</v>
      </c>
      <c r="BI94">
        <f t="shared" si="57"/>
        <v>3.6873673999999999</v>
      </c>
      <c r="BJ94">
        <f t="shared" si="58"/>
        <v>1.853310755379016</v>
      </c>
      <c r="BK94" s="12">
        <f t="shared" si="86"/>
        <v>0.9813603066747133</v>
      </c>
      <c r="BL94">
        <f t="shared" si="87"/>
        <v>1.2532599189405014</v>
      </c>
    </row>
    <row r="95" spans="1:64" x14ac:dyDescent="0.3">
      <c r="A95" s="2">
        <v>44458</v>
      </c>
      <c r="B95" s="4">
        <v>2.2816070000000002</v>
      </c>
      <c r="C95" s="6">
        <f t="shared" si="59"/>
        <v>-3.8124275346022465</v>
      </c>
      <c r="D95" s="4">
        <f>(B88-B95)/B89</f>
        <v>0.12481894404543041</v>
      </c>
      <c r="E95" s="4">
        <v>47237.8</v>
      </c>
      <c r="F95" s="6">
        <f t="shared" si="60"/>
        <v>-2.2442089057443817</v>
      </c>
      <c r="G95" s="4">
        <f>(E88-E95)/E89</f>
        <v>-2.6164329334738844E-2</v>
      </c>
      <c r="H95" s="4">
        <v>0.23294400000000001</v>
      </c>
      <c r="I95" s="6">
        <f t="shared" si="61"/>
        <v>-3.50207364969941</v>
      </c>
      <c r="J95" s="4">
        <f>(H88-H95)/H89</f>
        <v>7.3546575157745778E-2</v>
      </c>
      <c r="K95" s="4">
        <v>4.9119999999999999</v>
      </c>
      <c r="L95" s="6">
        <f t="shared" si="62"/>
        <v>-10.463142257248235</v>
      </c>
      <c r="M95" s="4">
        <f>(K88-K95)/K89</f>
        <v>-6.1516421935239934E-3</v>
      </c>
      <c r="N95" s="4">
        <v>55.316000000000003</v>
      </c>
      <c r="O95" s="6">
        <f t="shared" si="63"/>
        <v>-3.4609956421258055</v>
      </c>
      <c r="P95" s="4">
        <f>(N88-N95)/N89</f>
        <v>5.219592774805179E-2</v>
      </c>
      <c r="Q95" s="4">
        <v>3328.34</v>
      </c>
      <c r="R95" s="6">
        <f t="shared" si="64"/>
        <v>-3.2267872695379451</v>
      </c>
      <c r="S95" s="4">
        <f>(Q88-Q95)/Q89</f>
        <v>2.425563392501083E-2</v>
      </c>
      <c r="T95" s="4">
        <v>175.4</v>
      </c>
      <c r="U95" s="6">
        <f t="shared" si="65"/>
        <v>-3.3470063691249297</v>
      </c>
      <c r="V95" s="4">
        <f>(T88-T95)/T89</f>
        <v>4.289140498633498E-2</v>
      </c>
      <c r="W95" s="4">
        <v>9.6562540000000006</v>
      </c>
      <c r="X95" s="6">
        <f t="shared" si="66"/>
        <v>9.4797545093320199</v>
      </c>
      <c r="Y95" s="4">
        <f>(W88-W95)/W89</f>
        <v>-2.1646649937632739E-2</v>
      </c>
      <c r="Z95" s="4">
        <v>1.0480499999999999</v>
      </c>
      <c r="AA95" s="6">
        <f t="shared" si="67"/>
        <v>-2.6179752132890752</v>
      </c>
      <c r="AB95" s="30">
        <f>(Z88-Z95)/Z89</f>
        <v>6.7400636900791885E-2</v>
      </c>
      <c r="AC95" s="2">
        <v>44458</v>
      </c>
      <c r="AD95">
        <f t="shared" si="68"/>
        <v>47237.8</v>
      </c>
      <c r="AE95">
        <f t="shared" si="69"/>
        <v>13666.512538011697</v>
      </c>
      <c r="AF95">
        <f t="shared" si="70"/>
        <v>18911.352915700059</v>
      </c>
      <c r="AG95">
        <f t="shared" si="71"/>
        <v>79815.665453711757</v>
      </c>
      <c r="AH95" s="12">
        <f t="shared" si="72"/>
        <v>-3.9306108253749348</v>
      </c>
      <c r="AI95">
        <f t="shared" si="73"/>
        <v>55.316000000000003</v>
      </c>
      <c r="AJ95">
        <f t="shared" si="74"/>
        <v>79.839361934327599</v>
      </c>
      <c r="AK95">
        <f t="shared" si="75"/>
        <v>148.45982313466331</v>
      </c>
      <c r="AL95">
        <f t="shared" si="76"/>
        <v>283.61518506899091</v>
      </c>
      <c r="AM95" s="12">
        <f t="shared" si="77"/>
        <v>3.1380131679210139</v>
      </c>
      <c r="AN95">
        <f t="shared" si="78"/>
        <v>1.3452227335005551</v>
      </c>
      <c r="AO95">
        <f t="shared" si="79"/>
        <v>0.66370249231663181</v>
      </c>
      <c r="AP95">
        <f t="shared" si="80"/>
        <v>1.0998043076927912</v>
      </c>
      <c r="AQ95">
        <f t="shared" si="81"/>
        <v>3.1087295335099778</v>
      </c>
      <c r="AR95" s="12">
        <f t="shared" si="82"/>
        <v>-3.3250260763141108</v>
      </c>
      <c r="AS95" s="30">
        <f t="shared" si="83"/>
        <v>-0.60558474906082393</v>
      </c>
      <c r="AT95">
        <f t="shared" si="44"/>
        <v>0.9340877464838977</v>
      </c>
      <c r="AU95">
        <f t="shared" si="45"/>
        <v>9.713066676959776E-5</v>
      </c>
      <c r="AV95">
        <f t="shared" si="46"/>
        <v>6.5815122849332858E-2</v>
      </c>
      <c r="AW95">
        <f t="shared" si="47"/>
        <v>50571.051999999996</v>
      </c>
      <c r="AX95">
        <f t="shared" si="48"/>
        <v>44343.305733947251</v>
      </c>
      <c r="AY95" s="12">
        <f t="shared" si="84"/>
        <v>-2.1882148189244863</v>
      </c>
      <c r="AZ95">
        <f t="shared" si="49"/>
        <v>0.23012639387239761</v>
      </c>
      <c r="BA95">
        <f t="shared" si="50"/>
        <v>0.72970152370414598</v>
      </c>
      <c r="BB95">
        <f t="shared" si="51"/>
        <v>4.0172082423456414E-2</v>
      </c>
      <c r="BC95">
        <f t="shared" si="52"/>
        <v>240.372254</v>
      </c>
      <c r="BD95">
        <f t="shared" si="53"/>
        <v>141.10723069274258</v>
      </c>
      <c r="BE95" s="12">
        <f t="shared" si="85"/>
        <v>-3.7637861154054035</v>
      </c>
      <c r="BF95">
        <f t="shared" si="54"/>
        <v>0.6404329308839245</v>
      </c>
      <c r="BG95">
        <f t="shared" si="55"/>
        <v>6.5385935725050331E-2</v>
      </c>
      <c r="BH95">
        <f t="shared" si="56"/>
        <v>0.29418113339102525</v>
      </c>
      <c r="BI95">
        <f t="shared" si="57"/>
        <v>3.5626009999999999</v>
      </c>
      <c r="BJ95">
        <f t="shared" si="58"/>
        <v>1.7847640563972784</v>
      </c>
      <c r="BK95" s="12">
        <f t="shared" si="86"/>
        <v>-3.7687411965878397</v>
      </c>
      <c r="BL95">
        <f t="shared" si="87"/>
        <v>1.5805263776633534</v>
      </c>
    </row>
    <row r="96" spans="1:64" x14ac:dyDescent="0.3">
      <c r="A96" s="2">
        <v>44459</v>
      </c>
      <c r="B96" s="4">
        <v>2.081</v>
      </c>
      <c r="C96" s="6">
        <f t="shared" si="59"/>
        <v>-9.203147184407646</v>
      </c>
      <c r="E96" s="4">
        <v>42992.9</v>
      </c>
      <c r="F96" s="6">
        <f t="shared" si="60"/>
        <v>-9.4159433760619393</v>
      </c>
      <c r="H96" s="4">
        <v>0.20838760000000001</v>
      </c>
      <c r="I96" s="6">
        <f t="shared" si="61"/>
        <v>-11.139827418170341</v>
      </c>
      <c r="K96" s="4">
        <v>4.1946000000000003</v>
      </c>
      <c r="L96" s="6">
        <f t="shared" si="62"/>
        <v>-15.788320708098381</v>
      </c>
      <c r="N96" s="4">
        <v>48.88</v>
      </c>
      <c r="O96" s="6">
        <f t="shared" si="63"/>
        <v>-12.369388273907203</v>
      </c>
      <c r="Q96" s="4">
        <v>2976.91</v>
      </c>
      <c r="R96" s="6">
        <f t="shared" si="64"/>
        <v>-11.158783140247644</v>
      </c>
      <c r="T96" s="4">
        <v>157.15</v>
      </c>
      <c r="U96" s="6">
        <f t="shared" si="65"/>
        <v>-10.986831669450606</v>
      </c>
      <c r="W96" s="4">
        <v>10.264986</v>
      </c>
      <c r="X96" s="6">
        <f t="shared" si="66"/>
        <v>6.1132898274782299</v>
      </c>
      <c r="Z96" s="4">
        <v>0.92113</v>
      </c>
      <c r="AA96" s="6">
        <f t="shared" si="67"/>
        <v>-12.908539644920674</v>
      </c>
      <c r="AB96" s="30"/>
      <c r="AC96" s="2">
        <v>44459</v>
      </c>
      <c r="AD96">
        <f t="shared" si="68"/>
        <v>42992.9</v>
      </c>
      <c r="AE96">
        <f t="shared" si="69"/>
        <v>11670.511704385966</v>
      </c>
      <c r="AF96">
        <f t="shared" si="70"/>
        <v>16914.556688402226</v>
      </c>
      <c r="AG96">
        <f t="shared" si="71"/>
        <v>71577.9683927882</v>
      </c>
      <c r="AH96" s="12">
        <f t="shared" si="72"/>
        <v>-10.893247152877104</v>
      </c>
      <c r="AI96">
        <f t="shared" si="73"/>
        <v>48.88</v>
      </c>
      <c r="AJ96">
        <f t="shared" si="74"/>
        <v>71.532244743327141</v>
      </c>
      <c r="AK96">
        <f t="shared" si="75"/>
        <v>157.81875725719257</v>
      </c>
      <c r="AL96">
        <f t="shared" si="76"/>
        <v>278.23100200051971</v>
      </c>
      <c r="AM96" s="12">
        <f t="shared" si="77"/>
        <v>-1.9166626094367665</v>
      </c>
      <c r="AN96">
        <f t="shared" si="78"/>
        <v>1.2269459676511576</v>
      </c>
      <c r="AO96">
        <f t="shared" si="79"/>
        <v>0.59373656109571971</v>
      </c>
      <c r="AP96">
        <f t="shared" si="80"/>
        <v>0.96661680448934773</v>
      </c>
      <c r="AQ96">
        <f t="shared" si="81"/>
        <v>2.7872993332362253</v>
      </c>
      <c r="AR96" s="12">
        <f t="shared" si="82"/>
        <v>-10.914098648446059</v>
      </c>
      <c r="AS96" s="30">
        <f t="shared" si="83"/>
        <v>2.0851495568955158E-2</v>
      </c>
      <c r="AT96">
        <f t="shared" si="44"/>
        <v>0.93515673420365908</v>
      </c>
      <c r="AU96">
        <f t="shared" si="45"/>
        <v>9.1238516994449512E-5</v>
      </c>
      <c r="AV96">
        <f t="shared" si="46"/>
        <v>6.4752027279346466E-2</v>
      </c>
      <c r="AW96">
        <f t="shared" si="47"/>
        <v>45974.0046</v>
      </c>
      <c r="AX96">
        <f t="shared" si="48"/>
        <v>40397.861298181742</v>
      </c>
      <c r="AY96" s="12">
        <f t="shared" si="84"/>
        <v>-9.3184910223347135</v>
      </c>
      <c r="AZ96">
        <f t="shared" si="49"/>
        <v>0.22598767037530867</v>
      </c>
      <c r="BA96">
        <f t="shared" si="50"/>
        <v>0.72655405890916036</v>
      </c>
      <c r="BB96">
        <f t="shared" si="51"/>
        <v>4.7458270715531062E-2</v>
      </c>
      <c r="BC96">
        <f t="shared" si="52"/>
        <v>216.29498599999999</v>
      </c>
      <c r="BD96">
        <f t="shared" si="53"/>
        <v>125.71140616999878</v>
      </c>
      <c r="BE96" s="12">
        <f t="shared" si="85"/>
        <v>-11.553125002181797</v>
      </c>
      <c r="BF96">
        <f t="shared" si="54"/>
        <v>0.648182087523831</v>
      </c>
      <c r="BG96">
        <f t="shared" si="55"/>
        <v>6.4907789323441184E-2</v>
      </c>
      <c r="BH96">
        <f t="shared" si="56"/>
        <v>0.28691012315272774</v>
      </c>
      <c r="BI96">
        <f t="shared" si="57"/>
        <v>3.2105176000000002</v>
      </c>
      <c r="BJ96">
        <f t="shared" si="58"/>
        <v>1.6266744243151821</v>
      </c>
      <c r="BK96" s="12">
        <f t="shared" si="86"/>
        <v>-9.274852497305293</v>
      </c>
      <c r="BL96">
        <f t="shared" si="87"/>
        <v>-4.363852502942045E-2</v>
      </c>
    </row>
    <row r="97" spans="1:64" x14ac:dyDescent="0.3">
      <c r="A97" s="2">
        <v>44460</v>
      </c>
      <c r="B97" s="4">
        <v>1.98427</v>
      </c>
      <c r="C97" s="6">
        <f t="shared" si="59"/>
        <v>-4.7597459098367256</v>
      </c>
      <c r="E97" s="4">
        <v>40710.6</v>
      </c>
      <c r="F97" s="6">
        <f t="shared" si="60"/>
        <v>-5.454648498150565</v>
      </c>
      <c r="H97" s="4">
        <v>0.2008412</v>
      </c>
      <c r="I97" s="6">
        <f t="shared" si="61"/>
        <v>-3.6885261095214226</v>
      </c>
      <c r="K97" s="4">
        <v>3.875</v>
      </c>
      <c r="L97" s="6">
        <f t="shared" si="62"/>
        <v>-7.9252320958547147</v>
      </c>
      <c r="N97" s="4">
        <v>45.692999999999998</v>
      </c>
      <c r="O97" s="6">
        <f t="shared" si="63"/>
        <v>-6.7423201561863335</v>
      </c>
      <c r="Q97" s="4">
        <v>2764.81</v>
      </c>
      <c r="R97" s="6">
        <f t="shared" si="64"/>
        <v>-7.3913933280486681</v>
      </c>
      <c r="T97" s="4">
        <v>148.41</v>
      </c>
      <c r="U97" s="6">
        <f t="shared" si="65"/>
        <v>-5.722204933584969</v>
      </c>
      <c r="W97" s="4">
        <v>8.5174409999999998</v>
      </c>
      <c r="X97" s="6">
        <f t="shared" si="66"/>
        <v>-18.662274299837907</v>
      </c>
      <c r="Z97" s="4">
        <v>0.87351999999999996</v>
      </c>
      <c r="AA97" s="6">
        <f t="shared" si="67"/>
        <v>-5.3070151511551771</v>
      </c>
      <c r="AB97" s="30"/>
      <c r="AC97" s="2">
        <v>44460</v>
      </c>
      <c r="AD97">
        <f t="shared" si="68"/>
        <v>40710.6</v>
      </c>
      <c r="AE97">
        <f t="shared" si="69"/>
        <v>10781.298062865497</v>
      </c>
      <c r="AF97">
        <f t="shared" si="70"/>
        <v>15709.422010628927</v>
      </c>
      <c r="AG97">
        <f t="shared" si="71"/>
        <v>67201.320073494426</v>
      </c>
      <c r="AH97" s="12">
        <f t="shared" si="72"/>
        <v>-6.3094431317695214</v>
      </c>
      <c r="AI97">
        <f t="shared" si="73"/>
        <v>45.692999999999998</v>
      </c>
      <c r="AJ97">
        <f t="shared" si="74"/>
        <v>67.553932181719262</v>
      </c>
      <c r="AK97">
        <f t="shared" si="75"/>
        <v>130.95117262034839</v>
      </c>
      <c r="AL97">
        <f t="shared" si="76"/>
        <v>244.19810480206763</v>
      </c>
      <c r="AM97" s="12">
        <f t="shared" si="77"/>
        <v>-13.047191029380551</v>
      </c>
      <c r="AN97">
        <f t="shared" si="78"/>
        <v>1.1699145003513516</v>
      </c>
      <c r="AO97">
        <f t="shared" si="79"/>
        <v>0.57223540850961219</v>
      </c>
      <c r="AP97">
        <f t="shared" si="80"/>
        <v>0.9166557500651753</v>
      </c>
      <c r="AQ97">
        <f t="shared" si="81"/>
        <v>2.6588056589261391</v>
      </c>
      <c r="AR97" s="12">
        <f t="shared" si="82"/>
        <v>-4.7196124559244614</v>
      </c>
      <c r="AS97" s="30">
        <f t="shared" si="83"/>
        <v>-1.58983067584506</v>
      </c>
      <c r="AT97">
        <f t="shared" si="44"/>
        <v>0.93632174494129794</v>
      </c>
      <c r="AU97">
        <f t="shared" si="45"/>
        <v>8.9122900710073778E-5</v>
      </c>
      <c r="AV97">
        <f t="shared" si="46"/>
        <v>6.3589132157992029E-2</v>
      </c>
      <c r="AW97">
        <f t="shared" si="47"/>
        <v>43479.284999999996</v>
      </c>
      <c r="AX97">
        <f t="shared" si="48"/>
        <v>38294.032243440182</v>
      </c>
      <c r="AY97" s="12">
        <f t="shared" si="84"/>
        <v>-5.3482777454168753</v>
      </c>
      <c r="AZ97">
        <f t="shared" si="49"/>
        <v>0.22551031758932949</v>
      </c>
      <c r="BA97">
        <f t="shared" si="50"/>
        <v>0.73245324739965401</v>
      </c>
      <c r="BB97">
        <f t="shared" si="51"/>
        <v>4.2036435011016483E-2</v>
      </c>
      <c r="BC97">
        <f t="shared" si="52"/>
        <v>202.620441</v>
      </c>
      <c r="BD97">
        <f t="shared" si="53"/>
        <v>119.36567224324855</v>
      </c>
      <c r="BE97" s="12">
        <f t="shared" si="85"/>
        <v>-5.1797195217197682</v>
      </c>
      <c r="BF97">
        <f t="shared" si="54"/>
        <v>0.64874444490071237</v>
      </c>
      <c r="BG97">
        <f t="shared" si="55"/>
        <v>6.5663751811594673E-2</v>
      </c>
      <c r="BH97">
        <f t="shared" si="56"/>
        <v>0.28559180328769285</v>
      </c>
      <c r="BI97">
        <f t="shared" si="57"/>
        <v>3.0586312000000002</v>
      </c>
      <c r="BJ97">
        <f t="shared" si="58"/>
        <v>1.5499422784013448</v>
      </c>
      <c r="BK97" s="12">
        <f t="shared" si="86"/>
        <v>-4.8320009735121738</v>
      </c>
      <c r="BL97">
        <f t="shared" si="87"/>
        <v>-0.51627677190470145</v>
      </c>
    </row>
    <row r="98" spans="1:64" x14ac:dyDescent="0.3">
      <c r="A98" s="2">
        <v>44461</v>
      </c>
      <c r="B98" s="4">
        <v>2.2577929999999999</v>
      </c>
      <c r="C98" s="6">
        <f t="shared" si="59"/>
        <v>12.913669916418788</v>
      </c>
      <c r="E98" s="4">
        <v>43562.8</v>
      </c>
      <c r="F98" s="6">
        <f t="shared" si="60"/>
        <v>6.7715074354338256</v>
      </c>
      <c r="H98" s="4">
        <v>0.2247229</v>
      </c>
      <c r="I98" s="6">
        <f t="shared" si="61"/>
        <v>11.235354160704789</v>
      </c>
      <c r="K98" s="4">
        <v>4.3</v>
      </c>
      <c r="L98" s="6">
        <f t="shared" si="62"/>
        <v>10.406935989420637</v>
      </c>
      <c r="N98" s="4">
        <v>51.2</v>
      </c>
      <c r="O98" s="6">
        <f t="shared" si="63"/>
        <v>11.379441874398562</v>
      </c>
      <c r="Q98" s="4">
        <v>3077.49</v>
      </c>
      <c r="R98" s="6">
        <f t="shared" si="64"/>
        <v>10.714241316124628</v>
      </c>
      <c r="T98" s="4">
        <v>161.41999999999999</v>
      </c>
      <c r="U98" s="6">
        <f t="shared" si="65"/>
        <v>8.4030949988499284</v>
      </c>
      <c r="W98" s="4">
        <v>9.5789010000000001</v>
      </c>
      <c r="X98" s="6">
        <f t="shared" si="66"/>
        <v>11.74469236254795</v>
      </c>
      <c r="Z98" s="4">
        <v>1.00265</v>
      </c>
      <c r="AA98" s="6">
        <f t="shared" si="67"/>
        <v>13.787074821723177</v>
      </c>
      <c r="AB98" s="30"/>
      <c r="AC98" s="2">
        <v>44461</v>
      </c>
      <c r="AD98">
        <f t="shared" si="68"/>
        <v>43562.8</v>
      </c>
      <c r="AE98">
        <f t="shared" si="69"/>
        <v>11963.763011695906</v>
      </c>
      <c r="AF98">
        <f t="shared" si="70"/>
        <v>17486.043939182226</v>
      </c>
      <c r="AG98">
        <f t="shared" si="71"/>
        <v>73012.606950878137</v>
      </c>
      <c r="AH98" s="12">
        <f t="shared" si="72"/>
        <v>8.2939232908076441</v>
      </c>
      <c r="AI98">
        <f t="shared" si="73"/>
        <v>51.2</v>
      </c>
      <c r="AJ98">
        <f t="shared" si="74"/>
        <v>73.475882573769439</v>
      </c>
      <c r="AK98">
        <f t="shared" si="75"/>
        <v>147.27056147077835</v>
      </c>
      <c r="AL98">
        <f t="shared" si="76"/>
        <v>271.94644404454777</v>
      </c>
      <c r="AM98" s="12">
        <f t="shared" si="77"/>
        <v>10.762534921101906</v>
      </c>
      <c r="AN98">
        <f t="shared" si="78"/>
        <v>1.3311821322157664</v>
      </c>
      <c r="AO98">
        <f t="shared" si="79"/>
        <v>0.64027898898714375</v>
      </c>
      <c r="AP98">
        <f t="shared" si="80"/>
        <v>1.0521623864397474</v>
      </c>
      <c r="AQ98">
        <f t="shared" si="81"/>
        <v>3.0236235076426574</v>
      </c>
      <c r="AR98" s="12">
        <f t="shared" si="82"/>
        <v>12.857892756638245</v>
      </c>
      <c r="AS98" s="30">
        <f t="shared" si="83"/>
        <v>-4.5639694658306009</v>
      </c>
      <c r="AT98">
        <f t="shared" si="44"/>
        <v>0.93393038721103561</v>
      </c>
      <c r="AU98">
        <f t="shared" si="45"/>
        <v>9.2186467926934275E-5</v>
      </c>
      <c r="AV98">
        <f t="shared" si="46"/>
        <v>6.5977426321037438E-2</v>
      </c>
      <c r="AW98">
        <f t="shared" si="47"/>
        <v>46644.590000000004</v>
      </c>
      <c r="AX98">
        <f t="shared" si="48"/>
        <v>40887.667938127444</v>
      </c>
      <c r="AY98" s="12">
        <f t="shared" si="84"/>
        <v>6.5534432230203565</v>
      </c>
      <c r="AZ98">
        <f t="shared" si="49"/>
        <v>0.2304241819809901</v>
      </c>
      <c r="BA98">
        <f t="shared" si="50"/>
        <v>0.72646623936272292</v>
      </c>
      <c r="BB98">
        <f t="shared" si="51"/>
        <v>4.3109578656286875E-2</v>
      </c>
      <c r="BC98">
        <f t="shared" si="52"/>
        <v>222.19890100000001</v>
      </c>
      <c r="BD98">
        <f t="shared" si="53"/>
        <v>129.4768408614577</v>
      </c>
      <c r="BE98" s="12">
        <f t="shared" si="85"/>
        <v>8.131037262855175</v>
      </c>
      <c r="BF98">
        <f t="shared" si="54"/>
        <v>0.64782941896682733</v>
      </c>
      <c r="BG98">
        <f t="shared" si="55"/>
        <v>6.4479828635991179E-2</v>
      </c>
      <c r="BH98">
        <f t="shared" si="56"/>
        <v>0.28769075239718145</v>
      </c>
      <c r="BI98">
        <f t="shared" si="57"/>
        <v>3.4851659000000001</v>
      </c>
      <c r="BJ98">
        <f t="shared" si="58"/>
        <v>1.7656079543109868</v>
      </c>
      <c r="BK98" s="12">
        <f t="shared" si="86"/>
        <v>13.027739061384835</v>
      </c>
      <c r="BL98">
        <f t="shared" si="87"/>
        <v>-6.4742958383644789</v>
      </c>
    </row>
    <row r="99" spans="1:64" x14ac:dyDescent="0.3">
      <c r="A99" s="2">
        <v>44462</v>
      </c>
      <c r="B99" s="4">
        <v>2.3306559999999998</v>
      </c>
      <c r="C99" s="6">
        <f t="shared" si="59"/>
        <v>3.1761985538294879</v>
      </c>
      <c r="E99" s="4">
        <v>44889.8</v>
      </c>
      <c r="F99" s="6">
        <f t="shared" si="60"/>
        <v>3.0007022294520169</v>
      </c>
      <c r="H99" s="4">
        <v>0.22479750000000001</v>
      </c>
      <c r="I99" s="6">
        <f t="shared" si="61"/>
        <v>3.3190930015575729E-2</v>
      </c>
      <c r="K99" s="4">
        <v>4.3766999999999996</v>
      </c>
      <c r="L99" s="6">
        <f t="shared" si="62"/>
        <v>1.7679993064305695</v>
      </c>
      <c r="N99" s="4">
        <v>51.33</v>
      </c>
      <c r="O99" s="6">
        <f t="shared" si="63"/>
        <v>0.25358445267496121</v>
      </c>
      <c r="Q99" s="4">
        <v>3154.84</v>
      </c>
      <c r="R99" s="6">
        <f t="shared" si="64"/>
        <v>2.482345187304384</v>
      </c>
      <c r="T99" s="4">
        <v>164.05</v>
      </c>
      <c r="U99" s="6">
        <f t="shared" si="65"/>
        <v>1.6161595510884492</v>
      </c>
      <c r="W99" s="4">
        <v>9.8572430000000004</v>
      </c>
      <c r="X99" s="6">
        <f t="shared" si="66"/>
        <v>2.8643647671331158</v>
      </c>
      <c r="Z99" s="4">
        <v>1.0016400000000001</v>
      </c>
      <c r="AA99" s="6">
        <f t="shared" si="67"/>
        <v>-0.100783827239698</v>
      </c>
      <c r="AB99" s="30"/>
      <c r="AC99" s="2">
        <v>44462</v>
      </c>
      <c r="AD99">
        <f t="shared" si="68"/>
        <v>44889.8</v>
      </c>
      <c r="AE99">
        <f t="shared" si="69"/>
        <v>12177.163156578947</v>
      </c>
      <c r="AF99">
        <f t="shared" si="70"/>
        <v>17925.540249063251</v>
      </c>
      <c r="AG99">
        <f t="shared" si="71"/>
        <v>74992.503405642201</v>
      </c>
      <c r="AH99" s="12">
        <f t="shared" si="72"/>
        <v>2.6756029754029647</v>
      </c>
      <c r="AI99">
        <f t="shared" si="73"/>
        <v>51.33</v>
      </c>
      <c r="AJ99">
        <f t="shared" si="74"/>
        <v>74.673017818280741</v>
      </c>
      <c r="AK99">
        <f t="shared" si="75"/>
        <v>151.54992322855196</v>
      </c>
      <c r="AL99">
        <f t="shared" si="76"/>
        <v>277.5529410468327</v>
      </c>
      <c r="AM99" s="12">
        <f t="shared" si="77"/>
        <v>2.0406543523507357</v>
      </c>
      <c r="AN99">
        <f t="shared" si="78"/>
        <v>1.3741417497270429</v>
      </c>
      <c r="AO99">
        <f t="shared" si="79"/>
        <v>0.64049153880996301</v>
      </c>
      <c r="AP99">
        <f t="shared" si="80"/>
        <v>1.0511025110990959</v>
      </c>
      <c r="AQ99">
        <f t="shared" si="81"/>
        <v>3.0657357996361014</v>
      </c>
      <c r="AR99" s="12">
        <f t="shared" si="82"/>
        <v>1.3831656585860381</v>
      </c>
      <c r="AS99" s="30">
        <f t="shared" si="83"/>
        <v>1.2924373168169265</v>
      </c>
      <c r="AT99">
        <f t="shared" si="44"/>
        <v>0.93425012795319073</v>
      </c>
      <c r="AU99">
        <f t="shared" si="45"/>
        <v>9.1088232404972375E-5</v>
      </c>
      <c r="AV99">
        <f t="shared" si="46"/>
        <v>6.5658783814404251E-2</v>
      </c>
      <c r="AW99">
        <f t="shared" si="47"/>
        <v>48049.016700000007</v>
      </c>
      <c r="AX99">
        <f t="shared" si="48"/>
        <v>42145.444749988055</v>
      </c>
      <c r="AY99" s="12">
        <f t="shared" si="84"/>
        <v>3.0298106068678976</v>
      </c>
      <c r="AZ99">
        <f t="shared" si="49"/>
        <v>0.22789303987351681</v>
      </c>
      <c r="BA99">
        <f t="shared" si="50"/>
        <v>0.72834313639685244</v>
      </c>
      <c r="BB99">
        <f t="shared" si="51"/>
        <v>4.3763823729630717E-2</v>
      </c>
      <c r="BC99">
        <f t="shared" si="52"/>
        <v>225.23724300000001</v>
      </c>
      <c r="BD99">
        <f t="shared" si="53"/>
        <v>131.61383190772341</v>
      </c>
      <c r="BE99" s="12">
        <f t="shared" si="85"/>
        <v>1.6370088949750492</v>
      </c>
      <c r="BF99">
        <f t="shared" si="54"/>
        <v>0.6552135894094433</v>
      </c>
      <c r="BG99">
        <f t="shared" si="55"/>
        <v>6.3196961226911805E-2</v>
      </c>
      <c r="BH99">
        <f t="shared" si="56"/>
        <v>0.28158944936364477</v>
      </c>
      <c r="BI99">
        <f t="shared" si="57"/>
        <v>3.5570935000000001</v>
      </c>
      <c r="BJ99">
        <f t="shared" si="58"/>
        <v>1.8233352583906632</v>
      </c>
      <c r="BK99" s="12">
        <f t="shared" si="86"/>
        <v>3.2172302444829546</v>
      </c>
      <c r="BL99">
        <f t="shared" si="87"/>
        <v>-0.18741963761505698</v>
      </c>
    </row>
    <row r="100" spans="1:64" x14ac:dyDescent="0.3">
      <c r="A100" s="2">
        <v>44463</v>
      </c>
      <c r="B100" s="4">
        <v>2.2813340000000002</v>
      </c>
      <c r="C100" s="6">
        <f t="shared" si="59"/>
        <v>-2.138941342704999</v>
      </c>
      <c r="E100" s="4">
        <v>42833.2</v>
      </c>
      <c r="F100" s="6">
        <f t="shared" si="60"/>
        <v>-4.6897094626798914</v>
      </c>
      <c r="H100" s="4">
        <v>0.20943619999999999</v>
      </c>
      <c r="I100" s="6">
        <f t="shared" si="61"/>
        <v>-7.0780838585348533</v>
      </c>
      <c r="K100" s="4">
        <v>4.0308000000000002</v>
      </c>
      <c r="L100" s="6">
        <f t="shared" si="62"/>
        <v>-8.2330148339711968</v>
      </c>
      <c r="N100" s="4">
        <v>47.491</v>
      </c>
      <c r="O100" s="6">
        <f t="shared" si="63"/>
        <v>-7.7735157168232938</v>
      </c>
      <c r="Q100" s="4">
        <v>2929.85</v>
      </c>
      <c r="R100" s="6">
        <f t="shared" si="64"/>
        <v>-7.3986554374255196</v>
      </c>
      <c r="T100" s="4">
        <v>152.35</v>
      </c>
      <c r="U100" s="6">
        <f t="shared" si="65"/>
        <v>-7.3990753975392645</v>
      </c>
      <c r="W100" s="4">
        <v>9.1621430000000004</v>
      </c>
      <c r="X100" s="6">
        <f t="shared" si="66"/>
        <v>-7.3126411622018397</v>
      </c>
      <c r="Z100" s="4">
        <v>0.94359000000000004</v>
      </c>
      <c r="AA100" s="6">
        <f t="shared" si="67"/>
        <v>-5.9702185884176249</v>
      </c>
      <c r="AB100" s="30"/>
      <c r="AC100" s="2">
        <v>44463</v>
      </c>
      <c r="AD100">
        <f t="shared" si="68"/>
        <v>42833.2</v>
      </c>
      <c r="AE100">
        <f t="shared" si="69"/>
        <v>11214.775801754387</v>
      </c>
      <c r="AF100">
        <f t="shared" si="70"/>
        <v>16647.165656172092</v>
      </c>
      <c r="AG100">
        <f t="shared" si="71"/>
        <v>70695.141457926482</v>
      </c>
      <c r="AH100" s="12">
        <f t="shared" si="72"/>
        <v>-5.9011303946439559</v>
      </c>
      <c r="AI100">
        <f t="shared" si="73"/>
        <v>47.491</v>
      </c>
      <c r="AJ100">
        <f t="shared" si="74"/>
        <v>69.347359125968126</v>
      </c>
      <c r="AK100">
        <f t="shared" si="75"/>
        <v>140.8631265617592</v>
      </c>
      <c r="AL100">
        <f t="shared" si="76"/>
        <v>257.70148568772731</v>
      </c>
      <c r="AM100" s="12">
        <f t="shared" si="77"/>
        <v>-7.4209810712755804</v>
      </c>
      <c r="AN100">
        <f t="shared" si="78"/>
        <v>1.3450617742265671</v>
      </c>
      <c r="AO100">
        <f t="shared" si="79"/>
        <v>0.59672422522719859</v>
      </c>
      <c r="AP100">
        <f t="shared" si="80"/>
        <v>0.99018591354977437</v>
      </c>
      <c r="AQ100">
        <f t="shared" si="81"/>
        <v>2.9319719130035402</v>
      </c>
      <c r="AR100" s="12">
        <f t="shared" si="82"/>
        <v>-4.4612401199489957</v>
      </c>
      <c r="AS100" s="30">
        <f t="shared" si="83"/>
        <v>-1.4398902746949602</v>
      </c>
      <c r="AT100">
        <f t="shared" si="44"/>
        <v>0.93589539143165101</v>
      </c>
      <c r="AU100">
        <f t="shared" si="45"/>
        <v>8.8072036265856847E-5</v>
      </c>
      <c r="AV100">
        <f t="shared" si="46"/>
        <v>6.4016536532083126E-2</v>
      </c>
      <c r="AW100">
        <f t="shared" si="47"/>
        <v>45767.080799999996</v>
      </c>
      <c r="AX100">
        <f t="shared" si="48"/>
        <v>40274.953684829474</v>
      </c>
      <c r="AY100" s="12">
        <f t="shared" si="84"/>
        <v>-4.5396827157546467</v>
      </c>
      <c r="AZ100">
        <f t="shared" si="49"/>
        <v>0.22722624798039517</v>
      </c>
      <c r="BA100">
        <f t="shared" si="50"/>
        <v>0.72893640647308344</v>
      </c>
      <c r="BB100">
        <f t="shared" si="51"/>
        <v>4.3837345546521272E-2</v>
      </c>
      <c r="BC100">
        <f t="shared" si="52"/>
        <v>209.00314300000002</v>
      </c>
      <c r="BD100">
        <f t="shared" si="53"/>
        <v>122.24630729764885</v>
      </c>
      <c r="BE100" s="12">
        <f t="shared" si="85"/>
        <v>-7.3834197305225748</v>
      </c>
      <c r="BF100">
        <f t="shared" si="54"/>
        <v>0.66426753955511142</v>
      </c>
      <c r="BG100">
        <f t="shared" si="55"/>
        <v>6.0982595826727784E-2</v>
      </c>
      <c r="BH100">
        <f t="shared" si="56"/>
        <v>0.27474986461816092</v>
      </c>
      <c r="BI100">
        <f t="shared" si="57"/>
        <v>3.4343602</v>
      </c>
      <c r="BJ100">
        <f t="shared" si="58"/>
        <v>1.7874393109745568</v>
      </c>
      <c r="BK100" s="12">
        <f t="shared" si="86"/>
        <v>-1.9883340448047915</v>
      </c>
      <c r="BL100">
        <f t="shared" si="87"/>
        <v>-2.5513486709498552</v>
      </c>
    </row>
    <row r="101" spans="1:64" x14ac:dyDescent="0.3">
      <c r="A101" s="2">
        <v>44464</v>
      </c>
      <c r="B101" s="4">
        <v>2.3003520000000002</v>
      </c>
      <c r="C101" s="6">
        <f t="shared" si="59"/>
        <v>0.83017951148439195</v>
      </c>
      <c r="E101" s="4">
        <v>42710.1</v>
      </c>
      <c r="F101" s="6">
        <f t="shared" si="60"/>
        <v>-0.28780765991747881</v>
      </c>
      <c r="H101" s="4">
        <v>0.20837120000000001</v>
      </c>
      <c r="I101" s="6">
        <f t="shared" si="61"/>
        <v>-0.5098053823963169</v>
      </c>
      <c r="K101" s="4">
        <v>4.0247000000000002</v>
      </c>
      <c r="L101" s="6">
        <f t="shared" si="62"/>
        <v>-0.15144934928830001</v>
      </c>
      <c r="N101" s="4">
        <v>47.371000000000002</v>
      </c>
      <c r="O101" s="6">
        <f t="shared" si="63"/>
        <v>-0.252999228370899</v>
      </c>
      <c r="Q101" s="4">
        <v>2927.52</v>
      </c>
      <c r="R101" s="6">
        <f t="shared" si="64"/>
        <v>-7.9557894512276683E-2</v>
      </c>
      <c r="T101" s="4">
        <v>151.4</v>
      </c>
      <c r="U101" s="6">
        <f t="shared" si="65"/>
        <v>-0.62551644283695751</v>
      </c>
      <c r="W101" s="4">
        <v>8.9835770000000004</v>
      </c>
      <c r="X101" s="6">
        <f t="shared" si="66"/>
        <v>-1.9681970665304651</v>
      </c>
      <c r="Z101" s="4">
        <v>0.93981000000000003</v>
      </c>
      <c r="AA101" s="6">
        <f t="shared" si="67"/>
        <v>-0.40140225925427281</v>
      </c>
      <c r="AB101" s="30"/>
      <c r="AC101" s="2">
        <v>44464</v>
      </c>
      <c r="AD101">
        <f t="shared" si="68"/>
        <v>42710.1</v>
      </c>
      <c r="AE101">
        <f t="shared" si="69"/>
        <v>11197.803951900585</v>
      </c>
      <c r="AF101">
        <f t="shared" si="70"/>
        <v>16633.926788660487</v>
      </c>
      <c r="AG101">
        <f t="shared" si="71"/>
        <v>70541.830740561069</v>
      </c>
      <c r="AH101" s="12">
        <f t="shared" si="72"/>
        <v>-0.21709723055274954</v>
      </c>
      <c r="AI101">
        <f t="shared" si="73"/>
        <v>47.371000000000002</v>
      </c>
      <c r="AJ101">
        <f t="shared" si="74"/>
        <v>68.914933847532481</v>
      </c>
      <c r="AK101">
        <f t="shared" si="75"/>
        <v>138.11776829157861</v>
      </c>
      <c r="AL101">
        <f t="shared" si="76"/>
        <v>254.40370213911109</v>
      </c>
      <c r="AM101" s="12">
        <f t="shared" si="77"/>
        <v>-1.2879499031271284</v>
      </c>
      <c r="AN101">
        <f t="shared" si="78"/>
        <v>1.3562746807199788</v>
      </c>
      <c r="AO101">
        <f t="shared" si="79"/>
        <v>0.59368983432501954</v>
      </c>
      <c r="AP101">
        <f t="shared" si="80"/>
        <v>0.98621925138377198</v>
      </c>
      <c r="AQ101">
        <f t="shared" si="81"/>
        <v>2.93618376642877</v>
      </c>
      <c r="AR101" s="12">
        <f t="shared" si="82"/>
        <v>0.14354950272548941</v>
      </c>
      <c r="AS101" s="30">
        <f t="shared" si="83"/>
        <v>-0.36064673327823893</v>
      </c>
      <c r="AT101">
        <f t="shared" si="44"/>
        <v>0.93577039742391233</v>
      </c>
      <c r="AU101">
        <f t="shared" si="45"/>
        <v>8.8180433164802244E-5</v>
      </c>
      <c r="AV101">
        <f t="shared" si="46"/>
        <v>6.4141422142922913E-2</v>
      </c>
      <c r="AW101">
        <f t="shared" si="47"/>
        <v>45641.644699999997</v>
      </c>
      <c r="AX101">
        <f t="shared" si="48"/>
        <v>40154.62290206668</v>
      </c>
      <c r="AY101" s="12">
        <f t="shared" si="84"/>
        <v>-0.29922045508334616</v>
      </c>
      <c r="AZ101">
        <f t="shared" si="49"/>
        <v>0.22801423046386121</v>
      </c>
      <c r="BA101">
        <f t="shared" si="50"/>
        <v>0.72874447430344702</v>
      </c>
      <c r="BB101">
        <f t="shared" si="51"/>
        <v>4.3241295232691795E-2</v>
      </c>
      <c r="BC101">
        <f t="shared" si="52"/>
        <v>207.75457700000001</v>
      </c>
      <c r="BD101">
        <f t="shared" si="53"/>
        <v>121.52163702614807</v>
      </c>
      <c r="BE101" s="12">
        <f t="shared" si="85"/>
        <v>-0.59455922990340648</v>
      </c>
      <c r="BF101">
        <f t="shared" si="54"/>
        <v>0.66705229922101372</v>
      </c>
      <c r="BG101">
        <f t="shared" si="55"/>
        <v>6.0423138742001954E-2</v>
      </c>
      <c r="BH101">
        <f t="shared" si="56"/>
        <v>0.27252456203698427</v>
      </c>
      <c r="BI101">
        <f t="shared" si="57"/>
        <v>3.4485332000000004</v>
      </c>
      <c r="BJ101">
        <f t="shared" si="58"/>
        <v>1.803166841193073</v>
      </c>
      <c r="BK101" s="12">
        <f t="shared" si="86"/>
        <v>0.87604321589137035</v>
      </c>
      <c r="BL101">
        <f t="shared" si="87"/>
        <v>-1.1752636709747164</v>
      </c>
    </row>
    <row r="102" spans="1:64" x14ac:dyDescent="0.3">
      <c r="A102" s="2">
        <v>44465</v>
      </c>
      <c r="B102" s="4">
        <v>2.2069800000000002</v>
      </c>
      <c r="C102" s="6">
        <f t="shared" si="59"/>
        <v>-4.143708954508325</v>
      </c>
      <c r="D102" s="4">
        <f>(B95-B102)/B96</f>
        <v>3.5861124459394524E-2</v>
      </c>
      <c r="E102" s="4">
        <v>43204.6</v>
      </c>
      <c r="F102" s="6">
        <f t="shared" si="60"/>
        <v>1.1511544840117498</v>
      </c>
      <c r="G102" s="4">
        <f>(E95-E102)/E96</f>
        <v>9.3810838533804522E-2</v>
      </c>
      <c r="H102" s="4">
        <v>0.20511450000000001</v>
      </c>
      <c r="I102" s="6">
        <f t="shared" si="61"/>
        <v>-1.5752744751672254</v>
      </c>
      <c r="J102" s="4">
        <f>(H95-H102)/H96</f>
        <v>0.13354681372596069</v>
      </c>
      <c r="K102" s="4">
        <v>3.9746000000000001</v>
      </c>
      <c r="L102" s="6">
        <f t="shared" si="62"/>
        <v>-1.2526259819180257</v>
      </c>
      <c r="M102" s="4">
        <f>(K95-K102)/K96</f>
        <v>0.22347780479664323</v>
      </c>
      <c r="N102" s="4">
        <v>47.177999999999997</v>
      </c>
      <c r="O102" s="6">
        <f t="shared" si="63"/>
        <v>-0.40825448828358873</v>
      </c>
      <c r="P102" s="4">
        <f>(N95-N102)/N96</f>
        <v>0.16648936170212775</v>
      </c>
      <c r="Q102" s="4">
        <v>3060.96</v>
      </c>
      <c r="R102" s="6">
        <f t="shared" si="64"/>
        <v>4.4572944018815255</v>
      </c>
      <c r="S102" s="4">
        <f>(Q95-Q102)/Q96</f>
        <v>8.9817965608634504E-2</v>
      </c>
      <c r="T102" s="4">
        <v>150.76</v>
      </c>
      <c r="U102" s="6">
        <f t="shared" si="65"/>
        <v>-0.4236172604413847</v>
      </c>
      <c r="V102" s="4">
        <f>(T95-T102)/T96</f>
        <v>0.15679287305122502</v>
      </c>
      <c r="W102" s="4">
        <v>9.0543960000000006</v>
      </c>
      <c r="X102" s="6">
        <f t="shared" si="66"/>
        <v>0.78522530085532827</v>
      </c>
      <c r="Y102" s="4">
        <f>(W95-W102)/W96</f>
        <v>5.8632130623461148E-2</v>
      </c>
      <c r="Z102" s="4">
        <v>0.94438</v>
      </c>
      <c r="AA102" s="6">
        <f t="shared" si="67"/>
        <v>0.48509003460105232</v>
      </c>
      <c r="AB102" s="30">
        <f>(Z95-Z102)/Z96</f>
        <v>0.11254654609012835</v>
      </c>
      <c r="AC102" s="2">
        <v>44465</v>
      </c>
      <c r="AD102">
        <f t="shared" si="68"/>
        <v>43204.6</v>
      </c>
      <c r="AE102">
        <f t="shared" si="69"/>
        <v>11058.41220146199</v>
      </c>
      <c r="AF102">
        <f t="shared" si="70"/>
        <v>17392.121844775851</v>
      </c>
      <c r="AG102">
        <f t="shared" si="71"/>
        <v>71655.134046237828</v>
      </c>
      <c r="AH102" s="12">
        <f t="shared" si="72"/>
        <v>1.5658928528328171</v>
      </c>
      <c r="AI102">
        <f t="shared" si="73"/>
        <v>47.177999999999997</v>
      </c>
      <c r="AJ102">
        <f t="shared" si="74"/>
        <v>68.623615765217949</v>
      </c>
      <c r="AK102">
        <f t="shared" si="75"/>
        <v>139.20657314432728</v>
      </c>
      <c r="AL102">
        <f t="shared" si="76"/>
        <v>255.00818890954523</v>
      </c>
      <c r="AM102" s="12">
        <f t="shared" si="77"/>
        <v>0.23732742198741646</v>
      </c>
      <c r="AN102">
        <f t="shared" si="78"/>
        <v>1.3012230714496646</v>
      </c>
      <c r="AO102">
        <f t="shared" si="79"/>
        <v>0.5844108663896892</v>
      </c>
      <c r="AP102">
        <f t="shared" si="80"/>
        <v>0.99101492495483823</v>
      </c>
      <c r="AQ102">
        <f t="shared" si="81"/>
        <v>2.876648862794192</v>
      </c>
      <c r="AR102" s="12">
        <f t="shared" si="82"/>
        <v>-2.0484672194402211</v>
      </c>
      <c r="AS102" s="30">
        <f t="shared" si="83"/>
        <v>3.6143600722730382</v>
      </c>
      <c r="AT102">
        <f t="shared" si="44"/>
        <v>0.9337591219255531</v>
      </c>
      <c r="AU102">
        <f t="shared" si="45"/>
        <v>8.5901015308677872E-5</v>
      </c>
      <c r="AV102">
        <f t="shared" si="46"/>
        <v>6.615497705913817E-2</v>
      </c>
      <c r="AW102">
        <f t="shared" si="47"/>
        <v>46269.534599999999</v>
      </c>
      <c r="AX102">
        <f t="shared" si="48"/>
        <v>40545.187439145862</v>
      </c>
      <c r="AY102" s="12">
        <f t="shared" si="84"/>
        <v>0.96795168378910579</v>
      </c>
      <c r="AZ102">
        <f t="shared" si="49"/>
        <v>0.22792141601182297</v>
      </c>
      <c r="BA102">
        <f t="shared" si="50"/>
        <v>0.72833593365429716</v>
      </c>
      <c r="BB102">
        <f t="shared" si="51"/>
        <v>4.3742650333879904E-2</v>
      </c>
      <c r="BC102">
        <f t="shared" si="52"/>
        <v>206.99239599999999</v>
      </c>
      <c r="BD102">
        <f t="shared" si="53"/>
        <v>120.9528652005401</v>
      </c>
      <c r="BE102" s="12">
        <f t="shared" si="85"/>
        <v>-0.46914035378732766</v>
      </c>
      <c r="BF102">
        <f t="shared" si="54"/>
        <v>0.65752920214349908</v>
      </c>
      <c r="BG102">
        <f t="shared" si="55"/>
        <v>6.1110102281426541E-2</v>
      </c>
      <c r="BH102">
        <f t="shared" si="56"/>
        <v>0.28136069557507437</v>
      </c>
      <c r="BI102">
        <f t="shared" si="57"/>
        <v>3.3564745</v>
      </c>
      <c r="BJ102">
        <f t="shared" si="58"/>
        <v>1.7293997803082519</v>
      </c>
      <c r="BK102" s="12">
        <f t="shared" si="86"/>
        <v>-4.1770074755537498</v>
      </c>
      <c r="BL102">
        <f t="shared" si="87"/>
        <v>5.1449591593428554</v>
      </c>
    </row>
    <row r="103" spans="1:64" x14ac:dyDescent="0.3">
      <c r="A103" s="2">
        <v>44466</v>
      </c>
      <c r="B103" s="4">
        <v>2.131046</v>
      </c>
      <c r="C103" s="6">
        <f t="shared" si="59"/>
        <v>-3.5012126165012343</v>
      </c>
      <c r="E103" s="4">
        <v>42176.3</v>
      </c>
      <c r="F103" s="6">
        <f t="shared" si="60"/>
        <v>-2.4088519157975186</v>
      </c>
      <c r="H103" s="4">
        <v>0.1999495</v>
      </c>
      <c r="I103" s="6">
        <f t="shared" si="61"/>
        <v>-2.5503525135727512</v>
      </c>
      <c r="K103" s="4">
        <v>3.8224999999999998</v>
      </c>
      <c r="L103" s="6">
        <f t="shared" si="62"/>
        <v>-3.9019455290966851</v>
      </c>
      <c r="N103" s="4">
        <v>45.488999999999997</v>
      </c>
      <c r="O103" s="6">
        <f t="shared" si="63"/>
        <v>-3.6457143750522154</v>
      </c>
      <c r="Q103" s="4">
        <v>2927.68</v>
      </c>
      <c r="R103" s="6">
        <f t="shared" si="64"/>
        <v>-4.4518291743900855</v>
      </c>
      <c r="T103" s="4">
        <v>145.12</v>
      </c>
      <c r="U103" s="6">
        <f t="shared" si="65"/>
        <v>-3.8128182032108153</v>
      </c>
      <c r="W103" s="4">
        <v>9.3630569999999995</v>
      </c>
      <c r="X103" s="6">
        <f t="shared" si="66"/>
        <v>3.3521454098735868</v>
      </c>
      <c r="Z103" s="4">
        <v>0.92244000000000004</v>
      </c>
      <c r="AA103" s="6">
        <f t="shared" si="67"/>
        <v>-2.350629437089625</v>
      </c>
      <c r="AB103" s="30"/>
      <c r="AC103" s="2">
        <v>44466</v>
      </c>
      <c r="AD103">
        <f t="shared" si="68"/>
        <v>42176.3</v>
      </c>
      <c r="AE103">
        <f t="shared" si="69"/>
        <v>10635.228863304093</v>
      </c>
      <c r="AF103">
        <f t="shared" si="70"/>
        <v>16634.835895442397</v>
      </c>
      <c r="AG103">
        <f t="shared" si="71"/>
        <v>69446.364758746495</v>
      </c>
      <c r="AH103" s="12">
        <f t="shared" si="72"/>
        <v>-3.1310081681633717</v>
      </c>
      <c r="AI103">
        <f t="shared" si="73"/>
        <v>45.488999999999997</v>
      </c>
      <c r="AJ103">
        <f t="shared" si="74"/>
        <v>66.056375164821091</v>
      </c>
      <c r="AK103">
        <f t="shared" si="75"/>
        <v>143.95207357012058</v>
      </c>
      <c r="AL103">
        <f t="shared" si="76"/>
        <v>255.49744873494166</v>
      </c>
      <c r="AM103" s="12">
        <f t="shared" si="77"/>
        <v>0.19167661985033072</v>
      </c>
      <c r="AN103">
        <f t="shared" si="78"/>
        <v>1.256452809504627</v>
      </c>
      <c r="AO103">
        <f t="shared" si="79"/>
        <v>0.56969478281245434</v>
      </c>
      <c r="AP103">
        <f t="shared" si="80"/>
        <v>0.96799149428761844</v>
      </c>
      <c r="AQ103">
        <f t="shared" si="81"/>
        <v>2.7941390866046998</v>
      </c>
      <c r="AR103" s="12">
        <f t="shared" si="82"/>
        <v>-2.9101987289071083</v>
      </c>
      <c r="AS103" s="30">
        <f t="shared" si="83"/>
        <v>-0.2208094392562634</v>
      </c>
      <c r="AT103">
        <f t="shared" si="44"/>
        <v>0.93501118792031601</v>
      </c>
      <c r="AU103">
        <f t="shared" si="45"/>
        <v>8.4741436916595508E-5</v>
      </c>
      <c r="AV103">
        <f t="shared" si="46"/>
        <v>6.4904070642767389E-2</v>
      </c>
      <c r="AW103">
        <f t="shared" si="47"/>
        <v>45107.802500000005</v>
      </c>
      <c r="AX103">
        <f t="shared" si="48"/>
        <v>39625.331038547185</v>
      </c>
      <c r="AY103" s="12">
        <f t="shared" si="84"/>
        <v>-2.2948504928586657</v>
      </c>
      <c r="AZ103">
        <f t="shared" si="49"/>
        <v>0.22747678191858572</v>
      </c>
      <c r="BA103">
        <f t="shared" si="50"/>
        <v>0.7257013913698952</v>
      </c>
      <c r="BB103">
        <f t="shared" si="51"/>
        <v>4.6821826711518993E-2</v>
      </c>
      <c r="BC103">
        <f t="shared" si="52"/>
        <v>199.97205700000001</v>
      </c>
      <c r="BD103">
        <f t="shared" si="53"/>
        <v>116.09987268063783</v>
      </c>
      <c r="BE103" s="12">
        <f t="shared" si="85"/>
        <v>-4.0950133839746057</v>
      </c>
      <c r="BF103">
        <f t="shared" si="54"/>
        <v>0.65501406128998096</v>
      </c>
      <c r="BG103">
        <f t="shared" si="55"/>
        <v>6.145795728853392E-2</v>
      </c>
      <c r="BH103">
        <f t="shared" si="56"/>
        <v>0.28352798142148505</v>
      </c>
      <c r="BI103">
        <f t="shared" si="57"/>
        <v>3.2534355000000001</v>
      </c>
      <c r="BJ103">
        <f t="shared" si="58"/>
        <v>1.6696911342690672</v>
      </c>
      <c r="BK103" s="12">
        <f t="shared" si="86"/>
        <v>-3.5135740726769233</v>
      </c>
      <c r="BL103">
        <f t="shared" si="87"/>
        <v>1.2187235798182576</v>
      </c>
    </row>
    <row r="104" spans="1:64" x14ac:dyDescent="0.3">
      <c r="A104" s="2">
        <v>44467</v>
      </c>
      <c r="B104" s="4">
        <v>2.0363509999999998</v>
      </c>
      <c r="C104" s="6">
        <f t="shared" si="59"/>
        <v>-4.5453458307083636</v>
      </c>
      <c r="E104" s="4">
        <v>41038.400000000001</v>
      </c>
      <c r="F104" s="6">
        <f t="shared" si="60"/>
        <v>-2.7350238157069744</v>
      </c>
      <c r="H104" s="4">
        <v>0.1966695</v>
      </c>
      <c r="I104" s="6">
        <f t="shared" si="61"/>
        <v>-1.654017975700472</v>
      </c>
      <c r="K104" s="4">
        <v>3.6728999999999998</v>
      </c>
      <c r="L104" s="6">
        <f t="shared" si="62"/>
        <v>-3.9923118055238014</v>
      </c>
      <c r="N104" s="4">
        <v>45.030999999999999</v>
      </c>
      <c r="O104" s="6">
        <f t="shared" si="63"/>
        <v>-1.0119397002735191</v>
      </c>
      <c r="Q104" s="4">
        <v>2807.88</v>
      </c>
      <c r="R104" s="6">
        <f t="shared" si="64"/>
        <v>-4.1780550301371573</v>
      </c>
      <c r="T104" s="4">
        <v>140.6</v>
      </c>
      <c r="U104" s="6">
        <f t="shared" si="65"/>
        <v>-3.1642006990262019</v>
      </c>
      <c r="W104" s="4">
        <v>8.9256229999999999</v>
      </c>
      <c r="X104" s="6">
        <f t="shared" si="66"/>
        <v>-4.7845710579504699</v>
      </c>
      <c r="Z104" s="4">
        <v>0.89359999999999995</v>
      </c>
      <c r="AA104" s="6">
        <f t="shared" si="67"/>
        <v>-3.1764085394050103</v>
      </c>
      <c r="AB104" s="30"/>
      <c r="AC104" s="2">
        <v>44467</v>
      </c>
      <c r="AD104">
        <f t="shared" si="68"/>
        <v>41038.400000000001</v>
      </c>
      <c r="AE104">
        <f t="shared" si="69"/>
        <v>10219.00120131579</v>
      </c>
      <c r="AF104">
        <f t="shared" si="70"/>
        <v>15954.142192485109</v>
      </c>
      <c r="AG104">
        <f t="shared" si="71"/>
        <v>67211.543393800908</v>
      </c>
      <c r="AH104" s="12">
        <f t="shared" si="72"/>
        <v>-3.2709715073164669</v>
      </c>
      <c r="AI104">
        <f t="shared" si="73"/>
        <v>45.030999999999999</v>
      </c>
      <c r="AJ104">
        <f t="shared" si="74"/>
        <v>63.998941208474683</v>
      </c>
      <c r="AK104">
        <f t="shared" si="75"/>
        <v>137.22675604294199</v>
      </c>
      <c r="AL104">
        <f t="shared" si="76"/>
        <v>246.25669725141665</v>
      </c>
      <c r="AM104" s="12">
        <f t="shared" si="77"/>
        <v>-3.6837947569636551</v>
      </c>
      <c r="AN104">
        <f t="shared" si="78"/>
        <v>1.2006211668296023</v>
      </c>
      <c r="AO104">
        <f t="shared" si="79"/>
        <v>0.56034942867240967</v>
      </c>
      <c r="AP104">
        <f t="shared" si="80"/>
        <v>0.93772733109515605</v>
      </c>
      <c r="AQ104">
        <f t="shared" si="81"/>
        <v>2.698697926597168</v>
      </c>
      <c r="AR104" s="12">
        <f t="shared" si="82"/>
        <v>-3.4754632773387861</v>
      </c>
      <c r="AS104" s="30">
        <f t="shared" si="83"/>
        <v>0.20449177002231922</v>
      </c>
      <c r="AT104">
        <f t="shared" si="44"/>
        <v>0.93588241915762704</v>
      </c>
      <c r="AU104">
        <f t="shared" si="45"/>
        <v>8.3760637289076773E-5</v>
      </c>
      <c r="AV104">
        <f t="shared" si="46"/>
        <v>6.4033820205083969E-2</v>
      </c>
      <c r="AW104">
        <f t="shared" si="47"/>
        <v>43849.952899999997</v>
      </c>
      <c r="AX104">
        <f t="shared" si="48"/>
        <v>38586.916661080264</v>
      </c>
      <c r="AY104" s="12">
        <f t="shared" si="84"/>
        <v>-2.6555314036386841</v>
      </c>
      <c r="AZ104">
        <f t="shared" si="49"/>
        <v>0.23145446968412892</v>
      </c>
      <c r="BA104">
        <f t="shared" si="50"/>
        <v>0.72266879344426116</v>
      </c>
      <c r="BB104">
        <f t="shared" si="51"/>
        <v>4.5876736871609862E-2</v>
      </c>
      <c r="BC104">
        <f t="shared" si="52"/>
        <v>194.556623</v>
      </c>
      <c r="BD104">
        <f t="shared" si="53"/>
        <v>112.43933704039532</v>
      </c>
      <c r="BE104" s="12">
        <f t="shared" si="85"/>
        <v>-3.2036942165823104</v>
      </c>
      <c r="BF104">
        <f t="shared" si="54"/>
        <v>0.65129458468016832</v>
      </c>
      <c r="BG104">
        <f t="shared" si="55"/>
        <v>6.2901621735033095E-2</v>
      </c>
      <c r="BH104">
        <f t="shared" si="56"/>
        <v>0.28580379358479868</v>
      </c>
      <c r="BI104">
        <f t="shared" si="57"/>
        <v>3.1266204999999996</v>
      </c>
      <c r="BJ104">
        <f t="shared" si="58"/>
        <v>1.5940294792512395</v>
      </c>
      <c r="BK104" s="12">
        <f t="shared" si="86"/>
        <v>-4.6373585702804272</v>
      </c>
      <c r="BL104">
        <f t="shared" si="87"/>
        <v>1.9818271666417431</v>
      </c>
    </row>
    <row r="105" spans="1:64" x14ac:dyDescent="0.3">
      <c r="A105" s="2">
        <v>44468</v>
      </c>
      <c r="B105" s="4">
        <v>2.0646260000000001</v>
      </c>
      <c r="C105" s="6">
        <f t="shared" si="59"/>
        <v>1.3789615522230887</v>
      </c>
      <c r="E105" s="4">
        <v>41524.800000000003</v>
      </c>
      <c r="F105" s="6">
        <f t="shared" si="60"/>
        <v>1.1782625364331927</v>
      </c>
      <c r="H105" s="4">
        <v>0.19866049999999999</v>
      </c>
      <c r="I105" s="6">
        <f t="shared" si="61"/>
        <v>1.0072682739484737</v>
      </c>
      <c r="K105" s="4">
        <v>3.7473999999999998</v>
      </c>
      <c r="L105" s="6">
        <f t="shared" si="62"/>
        <v>2.0080725416432768</v>
      </c>
      <c r="N105" s="4">
        <v>45.533999999999999</v>
      </c>
      <c r="O105" s="6">
        <f t="shared" si="63"/>
        <v>1.1108158165654267</v>
      </c>
      <c r="Q105" s="4">
        <v>2850.86</v>
      </c>
      <c r="R105" s="6">
        <f t="shared" si="64"/>
        <v>1.5190952940164355</v>
      </c>
      <c r="T105" s="4">
        <v>144.76</v>
      </c>
      <c r="U105" s="6">
        <f t="shared" si="65"/>
        <v>2.9158219318977148</v>
      </c>
      <c r="W105" s="4">
        <v>10.330287</v>
      </c>
      <c r="X105" s="6">
        <f t="shared" si="66"/>
        <v>14.615393675036817</v>
      </c>
      <c r="Z105" s="4">
        <v>0.92750999999999995</v>
      </c>
      <c r="AA105" s="6">
        <f t="shared" si="67"/>
        <v>3.7245328339636541</v>
      </c>
      <c r="AB105" s="30"/>
      <c r="AC105" s="2">
        <v>44468</v>
      </c>
      <c r="AD105">
        <f t="shared" si="68"/>
        <v>41524.800000000003</v>
      </c>
      <c r="AE105">
        <f t="shared" si="69"/>
        <v>10426.280351169591</v>
      </c>
      <c r="AF105">
        <f t="shared" si="70"/>
        <v>16198.351001776464</v>
      </c>
      <c r="AG105">
        <f t="shared" si="71"/>
        <v>68149.431352946063</v>
      </c>
      <c r="AH105" s="12">
        <f t="shared" si="72"/>
        <v>1.3857804586405527</v>
      </c>
      <c r="AI105">
        <f t="shared" si="73"/>
        <v>45.533999999999999</v>
      </c>
      <c r="AJ105">
        <f t="shared" si="74"/>
        <v>65.892508743519159</v>
      </c>
      <c r="AK105">
        <f t="shared" si="75"/>
        <v>158.82272576408113</v>
      </c>
      <c r="AL105">
        <f t="shared" si="76"/>
        <v>270.24923450760025</v>
      </c>
      <c r="AM105" s="12">
        <f t="shared" si="77"/>
        <v>9.2970147338551641</v>
      </c>
      <c r="AN105">
        <f t="shared" si="78"/>
        <v>1.2172919487783465</v>
      </c>
      <c r="AO105">
        <f t="shared" si="79"/>
        <v>0.56602217260315013</v>
      </c>
      <c r="AP105">
        <f t="shared" si="80"/>
        <v>0.97331185862138336</v>
      </c>
      <c r="AQ105">
        <f t="shared" si="81"/>
        <v>2.7566259800028803</v>
      </c>
      <c r="AR105" s="12">
        <f t="shared" si="82"/>
        <v>2.1238053606210316</v>
      </c>
      <c r="AS105" s="30">
        <f t="shared" si="83"/>
        <v>-0.73802490198047899</v>
      </c>
      <c r="AT105">
        <f t="shared" si="44"/>
        <v>0.93567720780336516</v>
      </c>
      <c r="AU105">
        <f t="shared" si="45"/>
        <v>8.4440063974355813E-5</v>
      </c>
      <c r="AV105">
        <f t="shared" si="46"/>
        <v>6.423835213266052E-2</v>
      </c>
      <c r="AW105">
        <f t="shared" si="47"/>
        <v>44379.407400000004</v>
      </c>
      <c r="AX105">
        <f t="shared" si="48"/>
        <v>39036.9437835848</v>
      </c>
      <c r="AY105" s="12">
        <f t="shared" si="84"/>
        <v>1.1595201837311231</v>
      </c>
      <c r="AZ105">
        <f t="shared" si="49"/>
        <v>0.22696155426087572</v>
      </c>
      <c r="BA105">
        <f t="shared" si="50"/>
        <v>0.72154773564379071</v>
      </c>
      <c r="BB105">
        <f t="shared" si="51"/>
        <v>5.1490710095333576E-2</v>
      </c>
      <c r="BC105">
        <f t="shared" si="52"/>
        <v>200.62428699999998</v>
      </c>
      <c r="BD105">
        <f t="shared" si="53"/>
        <v>115.31763143662845</v>
      </c>
      <c r="BE105" s="12">
        <f t="shared" si="85"/>
        <v>2.5276483606095126</v>
      </c>
      <c r="BF105">
        <f t="shared" si="54"/>
        <v>0.64705662050212231</v>
      </c>
      <c r="BG105">
        <f t="shared" si="55"/>
        <v>6.2260473207865187E-2</v>
      </c>
      <c r="BH105">
        <f t="shared" si="56"/>
        <v>0.29068290629001253</v>
      </c>
      <c r="BI105">
        <f t="shared" si="57"/>
        <v>3.1907964999999998</v>
      </c>
      <c r="BJ105">
        <f t="shared" si="58"/>
        <v>1.6179099213115753</v>
      </c>
      <c r="BK105" s="12">
        <f t="shared" si="86"/>
        <v>1.4870070144821323</v>
      </c>
      <c r="BL105">
        <f t="shared" si="87"/>
        <v>-0.32748683075100926</v>
      </c>
    </row>
    <row r="106" spans="1:64" x14ac:dyDescent="0.3">
      <c r="A106" s="2">
        <v>44469</v>
      </c>
      <c r="B106" s="4">
        <v>2.1156769999999998</v>
      </c>
      <c r="C106" s="6">
        <f t="shared" si="59"/>
        <v>2.4425759633095954</v>
      </c>
      <c r="E106" s="4">
        <v>43798.7</v>
      </c>
      <c r="F106" s="6">
        <f t="shared" si="60"/>
        <v>5.3313297464550304</v>
      </c>
      <c r="H106" s="4">
        <v>0.2042139</v>
      </c>
      <c r="I106" s="6">
        <f t="shared" si="61"/>
        <v>2.7570636285946968</v>
      </c>
      <c r="K106" s="4">
        <v>3.9346000000000001</v>
      </c>
      <c r="L106" s="6">
        <f t="shared" si="62"/>
        <v>4.8746958677753254</v>
      </c>
      <c r="N106" s="4">
        <v>47.036999999999999</v>
      </c>
      <c r="O106" s="6">
        <f t="shared" si="63"/>
        <v>3.2475226396592332</v>
      </c>
      <c r="Q106" s="4">
        <v>3000.22</v>
      </c>
      <c r="R106" s="6">
        <f t="shared" si="64"/>
        <v>5.1064916164859477</v>
      </c>
      <c r="T106" s="4">
        <v>153.35</v>
      </c>
      <c r="U106" s="6">
        <f t="shared" si="65"/>
        <v>5.7645691864718902</v>
      </c>
      <c r="W106" s="4">
        <v>12.445387</v>
      </c>
      <c r="X106" s="6">
        <f t="shared" si="66"/>
        <v>18.626996626063434</v>
      </c>
      <c r="Z106" s="4">
        <v>0.95347999999999999</v>
      </c>
      <c r="AA106" s="6">
        <f t="shared" si="67"/>
        <v>2.7614873371901361</v>
      </c>
      <c r="AB106" s="30"/>
      <c r="AC106" s="2">
        <v>44469</v>
      </c>
      <c r="AD106">
        <f t="shared" si="68"/>
        <v>43798.7</v>
      </c>
      <c r="AE106">
        <f t="shared" si="69"/>
        <v>10947.121382748539</v>
      </c>
      <c r="AF106">
        <f t="shared" si="70"/>
        <v>17047.002182692162</v>
      </c>
      <c r="AG106">
        <f t="shared" si="71"/>
        <v>71792.823565440704</v>
      </c>
      <c r="AH106" s="12">
        <f t="shared" si="72"/>
        <v>5.2081706659710276</v>
      </c>
      <c r="AI106">
        <f t="shared" si="73"/>
        <v>47.036999999999999</v>
      </c>
      <c r="AJ106">
        <f t="shared" si="74"/>
        <v>69.802543629584576</v>
      </c>
      <c r="AK106">
        <f t="shared" si="75"/>
        <v>191.34127508063042</v>
      </c>
      <c r="AL106">
        <f t="shared" si="76"/>
        <v>308.18081871021502</v>
      </c>
      <c r="AM106" s="12">
        <f t="shared" si="77"/>
        <v>13.134206046668357</v>
      </c>
      <c r="AN106">
        <f t="shared" si="78"/>
        <v>1.2473913330140789</v>
      </c>
      <c r="AO106">
        <f t="shared" si="79"/>
        <v>0.58184488287184644</v>
      </c>
      <c r="AP106">
        <f t="shared" si="80"/>
        <v>1.0005642968359549</v>
      </c>
      <c r="AQ106">
        <f t="shared" si="81"/>
        <v>2.8298005127218806</v>
      </c>
      <c r="AR106" s="12">
        <f t="shared" si="82"/>
        <v>2.6198758077919306</v>
      </c>
      <c r="AS106" s="30">
        <f t="shared" si="83"/>
        <v>2.588294858179097</v>
      </c>
      <c r="AT106">
        <f t="shared" si="44"/>
        <v>0.9358125775516265</v>
      </c>
      <c r="AU106">
        <f t="shared" si="45"/>
        <v>8.4067521813081887E-5</v>
      </c>
      <c r="AV106">
        <f t="shared" si="46"/>
        <v>6.4103354926560399E-2</v>
      </c>
      <c r="AW106">
        <f t="shared" si="47"/>
        <v>46802.854599999999</v>
      </c>
      <c r="AX106">
        <f t="shared" si="48"/>
        <v>41179.698838700257</v>
      </c>
      <c r="AY106" s="12">
        <f t="shared" si="84"/>
        <v>5.3436914033900438</v>
      </c>
      <c r="AZ106">
        <f t="shared" si="49"/>
        <v>0.22100489809382251</v>
      </c>
      <c r="BA106">
        <f t="shared" si="50"/>
        <v>0.72052004002567516</v>
      </c>
      <c r="BB106">
        <f t="shared" si="51"/>
        <v>5.8475061880502235E-2</v>
      </c>
      <c r="BC106">
        <f t="shared" si="52"/>
        <v>212.83238700000001</v>
      </c>
      <c r="BD106">
        <f t="shared" si="53"/>
        <v>121.61490030452821</v>
      </c>
      <c r="BE106" s="12">
        <f t="shared" si="85"/>
        <v>5.3169163916114943</v>
      </c>
      <c r="BF106">
        <f t="shared" si="54"/>
        <v>0.64632975138869841</v>
      </c>
      <c r="BG106">
        <f t="shared" si="55"/>
        <v>6.2386422510201954E-2</v>
      </c>
      <c r="BH106">
        <f t="shared" si="56"/>
        <v>0.29128382610109965</v>
      </c>
      <c r="BI106">
        <f t="shared" si="57"/>
        <v>3.2733708999999998</v>
      </c>
      <c r="BJ106">
        <f t="shared" si="58"/>
        <v>1.6578984665875196</v>
      </c>
      <c r="BK106" s="12">
        <f t="shared" si="86"/>
        <v>2.4415672124401802</v>
      </c>
      <c r="BL106">
        <f t="shared" si="87"/>
        <v>2.9021241909498636</v>
      </c>
    </row>
    <row r="107" spans="1:64" x14ac:dyDescent="0.3">
      <c r="A107" s="2">
        <v>44470</v>
      </c>
      <c r="B107" s="4">
        <v>2.25454</v>
      </c>
      <c r="C107" s="6">
        <f t="shared" si="59"/>
        <v>6.3571105173246476</v>
      </c>
      <c r="E107" s="4">
        <v>48163.7</v>
      </c>
      <c r="F107" s="6">
        <f t="shared" si="60"/>
        <v>9.5001488715396221</v>
      </c>
      <c r="H107" s="4">
        <v>0.22311</v>
      </c>
      <c r="I107" s="6">
        <f t="shared" si="61"/>
        <v>8.8496949450347007</v>
      </c>
      <c r="K107" s="4">
        <v>4.2742000000000004</v>
      </c>
      <c r="L107" s="6">
        <f t="shared" si="62"/>
        <v>8.2787725513925636</v>
      </c>
      <c r="N107" s="4">
        <v>51.749000000000002</v>
      </c>
      <c r="O107" s="6">
        <f t="shared" si="63"/>
        <v>9.5470582240853403</v>
      </c>
      <c r="Q107" s="4">
        <v>3309.35</v>
      </c>
      <c r="R107" s="6">
        <f t="shared" si="64"/>
        <v>9.8066176169908683</v>
      </c>
      <c r="T107" s="4">
        <v>166.18</v>
      </c>
      <c r="U107" s="6">
        <f t="shared" si="65"/>
        <v>8.0348647676574849</v>
      </c>
      <c r="W107" s="4">
        <v>12.795400000000001</v>
      </c>
      <c r="X107" s="6">
        <f t="shared" si="66"/>
        <v>2.7735699172807338</v>
      </c>
      <c r="Z107" s="4">
        <v>1.04247</v>
      </c>
      <c r="AA107" s="6">
        <f t="shared" si="67"/>
        <v>8.9229726813945263</v>
      </c>
      <c r="AB107" s="30"/>
      <c r="AC107" s="2">
        <v>44470</v>
      </c>
      <c r="AD107">
        <f t="shared" si="68"/>
        <v>48163.7</v>
      </c>
      <c r="AE107">
        <f t="shared" si="69"/>
        <v>11891.980433625733</v>
      </c>
      <c r="AF107">
        <f t="shared" si="70"/>
        <v>18803.453304521772</v>
      </c>
      <c r="AG107">
        <f t="shared" si="71"/>
        <v>78859.133738147502</v>
      </c>
      <c r="AH107" s="12">
        <f t="shared" si="72"/>
        <v>9.3878622865737942</v>
      </c>
      <c r="AI107">
        <f t="shared" si="73"/>
        <v>51.749000000000002</v>
      </c>
      <c r="AJ107">
        <f t="shared" si="74"/>
        <v>75.642560810983809</v>
      </c>
      <c r="AK107">
        <f t="shared" si="75"/>
        <v>196.72254074274255</v>
      </c>
      <c r="AL107">
        <f t="shared" si="76"/>
        <v>324.11410155372636</v>
      </c>
      <c r="AM107" s="12">
        <f t="shared" si="77"/>
        <v>5.0408934638297156</v>
      </c>
      <c r="AN107">
        <f t="shared" si="78"/>
        <v>1.3292641815993469</v>
      </c>
      <c r="AO107">
        <f t="shared" si="79"/>
        <v>0.63568352505651016</v>
      </c>
      <c r="AP107">
        <f t="shared" si="80"/>
        <v>1.0939487587810737</v>
      </c>
      <c r="AQ107">
        <f t="shared" si="81"/>
        <v>3.0588964654369306</v>
      </c>
      <c r="AR107" s="12">
        <f t="shared" si="82"/>
        <v>7.7847999744389611</v>
      </c>
      <c r="AS107" s="30">
        <f t="shared" si="83"/>
        <v>1.6030623121348331</v>
      </c>
      <c r="AT107">
        <f t="shared" si="44"/>
        <v>0.93562943972911472</v>
      </c>
      <c r="AU107">
        <f t="shared" si="45"/>
        <v>8.3030733753639834E-5</v>
      </c>
      <c r="AV107">
        <f t="shared" si="46"/>
        <v>6.4287529537131613E-2</v>
      </c>
      <c r="AW107">
        <f t="shared" si="47"/>
        <v>51477.324199999995</v>
      </c>
      <c r="AX107">
        <f t="shared" si="48"/>
        <v>45276.125937044824</v>
      </c>
      <c r="AY107" s="12">
        <f t="shared" si="84"/>
        <v>9.4834484024708718</v>
      </c>
      <c r="AZ107">
        <f t="shared" si="49"/>
        <v>0.22428923858941666</v>
      </c>
      <c r="BA107">
        <f t="shared" si="50"/>
        <v>0.7202532545322472</v>
      </c>
      <c r="BB107">
        <f t="shared" si="51"/>
        <v>5.5457506878336234E-2</v>
      </c>
      <c r="BC107">
        <f t="shared" si="52"/>
        <v>230.7244</v>
      </c>
      <c r="BD107">
        <f t="shared" si="53"/>
        <v>132.00803062944362</v>
      </c>
      <c r="BE107" s="12">
        <f t="shared" si="85"/>
        <v>8.2003261413355801</v>
      </c>
      <c r="BF107">
        <f t="shared" si="54"/>
        <v>0.64047248389259448</v>
      </c>
      <c r="BG107">
        <f t="shared" si="55"/>
        <v>6.3381361999022751E-2</v>
      </c>
      <c r="BH107">
        <f t="shared" si="56"/>
        <v>0.29614615410838263</v>
      </c>
      <c r="BI107">
        <f t="shared" si="57"/>
        <v>3.5201200000000004</v>
      </c>
      <c r="BJ107">
        <f t="shared" si="58"/>
        <v>1.7668353307841775</v>
      </c>
      <c r="BK107" s="12">
        <f t="shared" si="86"/>
        <v>6.3639181237839892</v>
      </c>
      <c r="BL107">
        <f t="shared" si="87"/>
        <v>3.1195302786868826</v>
      </c>
    </row>
    <row r="108" spans="1:64" x14ac:dyDescent="0.3">
      <c r="A108" s="2">
        <v>44471</v>
      </c>
      <c r="B108" s="4">
        <v>2.251617</v>
      </c>
      <c r="C108" s="6">
        <f t="shared" si="59"/>
        <v>-0.12973362490345736</v>
      </c>
      <c r="E108" s="4">
        <v>47662</v>
      </c>
      <c r="F108" s="6">
        <f t="shared" si="60"/>
        <v>-1.0471190590856714</v>
      </c>
      <c r="H108" s="4">
        <v>0.21904689999999999</v>
      </c>
      <c r="I108" s="6">
        <f t="shared" si="61"/>
        <v>-1.8379061243638652</v>
      </c>
      <c r="K108" s="4">
        <v>4.3307000000000002</v>
      </c>
      <c r="L108" s="6">
        <f t="shared" si="62"/>
        <v>1.3132241391971635</v>
      </c>
      <c r="N108" s="4">
        <v>53.402999999999999</v>
      </c>
      <c r="O108" s="6">
        <f t="shared" si="63"/>
        <v>3.1461815876129111</v>
      </c>
      <c r="Q108" s="4">
        <v>3390.15</v>
      </c>
      <c r="R108" s="6">
        <f t="shared" si="64"/>
        <v>2.4122372718470837</v>
      </c>
      <c r="T108" s="4">
        <v>169.24</v>
      </c>
      <c r="U108" s="6">
        <f t="shared" si="65"/>
        <v>1.8246287615031558</v>
      </c>
      <c r="W108" s="4">
        <v>15.510431000000001</v>
      </c>
      <c r="X108" s="6">
        <f t="shared" si="66"/>
        <v>19.242703399098584</v>
      </c>
      <c r="Z108" s="4">
        <v>1.0384800000000001</v>
      </c>
      <c r="AA108" s="6">
        <f t="shared" si="67"/>
        <v>-0.38347916957349343</v>
      </c>
      <c r="AB108" s="30"/>
      <c r="AC108" s="2">
        <v>44471</v>
      </c>
      <c r="AD108">
        <f t="shared" si="68"/>
        <v>47662</v>
      </c>
      <c r="AE108">
        <f t="shared" si="69"/>
        <v>12049.178715058481</v>
      </c>
      <c r="AF108">
        <f t="shared" si="70"/>
        <v>19262.552229387791</v>
      </c>
      <c r="AG108">
        <f t="shared" si="71"/>
        <v>78973.730944446273</v>
      </c>
      <c r="AH108" s="12">
        <f t="shared" si="72"/>
        <v>0.14521338970403852</v>
      </c>
      <c r="AI108">
        <f t="shared" si="73"/>
        <v>53.402999999999999</v>
      </c>
      <c r="AJ108">
        <f t="shared" si="74"/>
        <v>77.035425392050186</v>
      </c>
      <c r="AK108">
        <f t="shared" si="75"/>
        <v>238.46471343881373</v>
      </c>
      <c r="AL108">
        <f t="shared" si="76"/>
        <v>368.9031388308639</v>
      </c>
      <c r="AM108" s="12">
        <f t="shared" si="77"/>
        <v>12.943849410302837</v>
      </c>
      <c r="AN108">
        <f t="shared" si="78"/>
        <v>1.3275407971382973</v>
      </c>
      <c r="AO108">
        <f t="shared" si="79"/>
        <v>0.62410696761552986</v>
      </c>
      <c r="AP108">
        <f t="shared" si="80"/>
        <v>1.0897617264947379</v>
      </c>
      <c r="AQ108">
        <f t="shared" si="81"/>
        <v>3.0414094912485652</v>
      </c>
      <c r="AR108" s="12">
        <f t="shared" si="82"/>
        <v>-0.57331623072684534</v>
      </c>
      <c r="AS108" s="30">
        <f t="shared" si="83"/>
        <v>0.71852962043088386</v>
      </c>
      <c r="AT108">
        <f t="shared" si="44"/>
        <v>0.9335151844886167</v>
      </c>
      <c r="AU108">
        <f t="shared" si="45"/>
        <v>8.482174918100065E-5</v>
      </c>
      <c r="AV108">
        <f t="shared" si="46"/>
        <v>6.6399993762202264E-2</v>
      </c>
      <c r="AW108">
        <f t="shared" si="47"/>
        <v>51056.4807</v>
      </c>
      <c r="AX108">
        <f t="shared" si="48"/>
        <v>44718.307029286931</v>
      </c>
      <c r="AY108" s="12">
        <f t="shared" si="84"/>
        <v>-1.2396901303796888</v>
      </c>
      <c r="AZ108">
        <f t="shared" si="49"/>
        <v>0.22423779399592189</v>
      </c>
      <c r="BA108">
        <f t="shared" si="50"/>
        <v>0.71063431372525554</v>
      </c>
      <c r="BB108">
        <f t="shared" si="51"/>
        <v>6.5127892278822555E-2</v>
      </c>
      <c r="BC108">
        <f t="shared" si="52"/>
        <v>238.15343100000001</v>
      </c>
      <c r="BD108">
        <f t="shared" si="53"/>
        <v>133.25288384699257</v>
      </c>
      <c r="BE108" s="12">
        <f t="shared" si="85"/>
        <v>0.93859463530380194</v>
      </c>
      <c r="BF108">
        <f t="shared" si="54"/>
        <v>0.64164282348181845</v>
      </c>
      <c r="BG108">
        <f t="shared" si="55"/>
        <v>6.2421749076747753E-2</v>
      </c>
      <c r="BH108">
        <f t="shared" si="56"/>
        <v>0.29593542744143381</v>
      </c>
      <c r="BI108">
        <f t="shared" si="57"/>
        <v>3.5091438999999998</v>
      </c>
      <c r="BJ108">
        <f t="shared" si="58"/>
        <v>1.7657302025968811</v>
      </c>
      <c r="BK108" s="12">
        <f t="shared" si="86"/>
        <v>-6.2568023885537838E-2</v>
      </c>
      <c r="BL108">
        <f t="shared" si="87"/>
        <v>-1.1771221064941511</v>
      </c>
    </row>
    <row r="109" spans="1:64" x14ac:dyDescent="0.3">
      <c r="A109" s="2">
        <v>44472</v>
      </c>
      <c r="B109" s="4">
        <v>2.2541000000000002</v>
      </c>
      <c r="C109" s="6">
        <f t="shared" si="59"/>
        <v>0.11021554400117244</v>
      </c>
      <c r="D109" s="4">
        <f>(B102-B109)/B103</f>
        <v>-2.2111207360141476E-2</v>
      </c>
      <c r="E109" s="4">
        <v>48230.2</v>
      </c>
      <c r="F109" s="6">
        <f t="shared" si="60"/>
        <v>1.1850946167709742</v>
      </c>
      <c r="G109" s="4">
        <f>(E102-E109)/E103</f>
        <v>-0.11915696730154135</v>
      </c>
      <c r="H109" s="4">
        <v>0.2219738</v>
      </c>
      <c r="I109" s="6">
        <f t="shared" si="61"/>
        <v>1.3273494749907304</v>
      </c>
      <c r="J109" s="4">
        <f>(H102-H109)/H103</f>
        <v>-8.4317790242036075E-2</v>
      </c>
      <c r="K109" s="4">
        <v>4.6432000000000002</v>
      </c>
      <c r="L109" s="6">
        <f t="shared" si="62"/>
        <v>6.967459194180627</v>
      </c>
      <c r="M109" s="4">
        <f>(K102-K109)/K103</f>
        <v>-0.17491170699803796</v>
      </c>
      <c r="N109" s="4">
        <v>53.716000000000001</v>
      </c>
      <c r="O109" s="6">
        <f t="shared" si="63"/>
        <v>0.58439845555233438</v>
      </c>
      <c r="P109" s="4">
        <f>(N102-N109)/N103</f>
        <v>-0.14372705489239165</v>
      </c>
      <c r="Q109" s="4">
        <v>3418.85</v>
      </c>
      <c r="R109" s="6">
        <f t="shared" si="64"/>
        <v>0.84300690163412495</v>
      </c>
      <c r="S109" s="4">
        <f>(Q102-Q109)/Q103</f>
        <v>-0.12224355120778223</v>
      </c>
      <c r="T109" s="4">
        <v>170.56</v>
      </c>
      <c r="U109" s="6">
        <f t="shared" si="65"/>
        <v>0.77693151256129733</v>
      </c>
      <c r="V109" s="4">
        <f>(T102-T109)/T103</f>
        <v>-0.13643880926130106</v>
      </c>
      <c r="W109" s="4">
        <v>16.521846</v>
      </c>
      <c r="X109" s="6">
        <f t="shared" si="66"/>
        <v>6.3170739865527405</v>
      </c>
      <c r="Y109" s="4">
        <f>(W102-W109)/W103</f>
        <v>-0.7975440072617308</v>
      </c>
      <c r="Z109" s="4">
        <v>1.05524</v>
      </c>
      <c r="AA109" s="6">
        <f t="shared" si="67"/>
        <v>1.601012360558038</v>
      </c>
      <c r="AB109" s="30">
        <f>(Z102-Z109)/Z103</f>
        <v>-0.12018125840163041</v>
      </c>
      <c r="AC109" s="2">
        <v>44472</v>
      </c>
      <c r="AD109">
        <f t="shared" si="68"/>
        <v>48230.2</v>
      </c>
      <c r="AE109">
        <f t="shared" si="69"/>
        <v>12918.638236257311</v>
      </c>
      <c r="AF109">
        <f t="shared" si="70"/>
        <v>19425.623258393418</v>
      </c>
      <c r="AG109">
        <f t="shared" si="71"/>
        <v>80574.461494650721</v>
      </c>
      <c r="AH109" s="12">
        <f t="shared" si="72"/>
        <v>2.0066466918845864</v>
      </c>
      <c r="AI109">
        <f t="shared" si="73"/>
        <v>53.716000000000001</v>
      </c>
      <c r="AJ109">
        <f t="shared" si="74"/>
        <v>77.63626893682391</v>
      </c>
      <c r="AK109">
        <f t="shared" si="75"/>
        <v>254.01468675307675</v>
      </c>
      <c r="AL109">
        <f t="shared" si="76"/>
        <v>385.36695568990069</v>
      </c>
      <c r="AM109" s="12">
        <f t="shared" si="77"/>
        <v>4.366189881930663</v>
      </c>
      <c r="AN109">
        <f t="shared" si="78"/>
        <v>1.3290047600588537</v>
      </c>
      <c r="AO109">
        <f t="shared" si="79"/>
        <v>0.63244627158885203</v>
      </c>
      <c r="AP109">
        <f t="shared" si="80"/>
        <v>1.1073493608603988</v>
      </c>
      <c r="AQ109">
        <f t="shared" si="81"/>
        <v>3.0688003925081047</v>
      </c>
      <c r="AR109" s="12">
        <f t="shared" si="82"/>
        <v>0.89656772063375145</v>
      </c>
      <c r="AS109" s="30">
        <f t="shared" si="83"/>
        <v>1.110078971250835</v>
      </c>
      <c r="AT109">
        <f t="shared" si="44"/>
        <v>0.93372219897724573</v>
      </c>
      <c r="AU109">
        <f t="shared" si="45"/>
        <v>8.9890958658499191E-5</v>
      </c>
      <c r="AV109">
        <f t="shared" si="46"/>
        <v>6.618791006409587E-2</v>
      </c>
      <c r="AW109">
        <f t="shared" si="47"/>
        <v>51653.693199999994</v>
      </c>
      <c r="AX109">
        <f t="shared" si="48"/>
        <v>45259.89535481669</v>
      </c>
      <c r="AY109" s="12">
        <f t="shared" si="84"/>
        <v>1.2038357109554314</v>
      </c>
      <c r="AZ109">
        <f t="shared" si="49"/>
        <v>0.22307508514839455</v>
      </c>
      <c r="BA109">
        <f t="shared" si="50"/>
        <v>0.70831198382065252</v>
      </c>
      <c r="BB109">
        <f t="shared" si="51"/>
        <v>6.8612931030952826E-2</v>
      </c>
      <c r="BC109">
        <f t="shared" si="52"/>
        <v>240.79784600000002</v>
      </c>
      <c r="BD109">
        <f t="shared" si="53"/>
        <v>133.92600551438369</v>
      </c>
      <c r="BE109" s="12">
        <f t="shared" si="85"/>
        <v>0.50387445890925431</v>
      </c>
      <c r="BF109">
        <f t="shared" si="54"/>
        <v>0.63831767089064706</v>
      </c>
      <c r="BG109">
        <f t="shared" si="55"/>
        <v>6.2858701483850005E-2</v>
      </c>
      <c r="BH109">
        <f t="shared" si="56"/>
        <v>0.29882362762550302</v>
      </c>
      <c r="BI109">
        <f t="shared" si="57"/>
        <v>3.5313137999999999</v>
      </c>
      <c r="BJ109">
        <f t="shared" si="58"/>
        <v>1.7681154916015793</v>
      </c>
      <c r="BK109" s="12">
        <f t="shared" si="86"/>
        <v>0.13499680367270286</v>
      </c>
      <c r="BL109">
        <f t="shared" si="87"/>
        <v>1.0688389072827285</v>
      </c>
    </row>
    <row r="110" spans="1:64" x14ac:dyDescent="0.3">
      <c r="A110" s="2">
        <v>44473</v>
      </c>
      <c r="B110" s="4">
        <v>2.1914470000000001</v>
      </c>
      <c r="C110" s="6">
        <f t="shared" si="59"/>
        <v>-2.8188723970116456</v>
      </c>
      <c r="E110" s="4">
        <v>49243.3</v>
      </c>
      <c r="F110" s="6">
        <f t="shared" si="60"/>
        <v>2.0787936885715759</v>
      </c>
      <c r="H110" s="4">
        <v>0.24152999999999999</v>
      </c>
      <c r="I110" s="6">
        <f t="shared" si="61"/>
        <v>8.4434332090411992</v>
      </c>
      <c r="K110" s="4">
        <v>4.6067</v>
      </c>
      <c r="L110" s="6">
        <f t="shared" si="62"/>
        <v>-0.78920181724820138</v>
      </c>
      <c r="N110" s="4">
        <v>52.64</v>
      </c>
      <c r="O110" s="6">
        <f t="shared" si="63"/>
        <v>-2.0234621701867104</v>
      </c>
      <c r="Q110" s="4">
        <v>3386.27</v>
      </c>
      <c r="R110" s="6">
        <f t="shared" si="64"/>
        <v>-0.95752165792158883</v>
      </c>
      <c r="T110" s="4">
        <v>167.74</v>
      </c>
      <c r="U110" s="6">
        <f t="shared" si="65"/>
        <v>-1.6671979421214185</v>
      </c>
      <c r="W110" s="4">
        <v>16.609686</v>
      </c>
      <c r="X110" s="6">
        <f t="shared" si="66"/>
        <v>0.53025139805677701</v>
      </c>
      <c r="Z110" s="4">
        <v>1.0427200000000001</v>
      </c>
      <c r="AA110" s="6">
        <f t="shared" si="67"/>
        <v>-1.1935545606249243</v>
      </c>
      <c r="AB110" s="30"/>
      <c r="AC110" s="2">
        <v>44473</v>
      </c>
      <c r="AD110">
        <f t="shared" si="68"/>
        <v>49243.3</v>
      </c>
      <c r="AE110">
        <f t="shared" si="69"/>
        <v>12817.085364181286</v>
      </c>
      <c r="AF110">
        <f t="shared" si="70"/>
        <v>19240.506389926402</v>
      </c>
      <c r="AG110">
        <f t="shared" si="71"/>
        <v>81300.891754107695</v>
      </c>
      <c r="AH110" s="12">
        <f t="shared" si="72"/>
        <v>0.89752407804378509</v>
      </c>
      <c r="AI110">
        <f t="shared" si="73"/>
        <v>52.64</v>
      </c>
      <c r="AJ110">
        <f t="shared" si="74"/>
        <v>76.352648636625489</v>
      </c>
      <c r="AK110">
        <f t="shared" si="75"/>
        <v>255.36518052262224</v>
      </c>
      <c r="AL110">
        <f t="shared" si="76"/>
        <v>384.35782915924773</v>
      </c>
      <c r="AM110" s="12">
        <f t="shared" si="77"/>
        <v>-0.26220465513706037</v>
      </c>
      <c r="AN110">
        <f t="shared" si="78"/>
        <v>1.2920649014758416</v>
      </c>
      <c r="AO110">
        <f t="shared" si="79"/>
        <v>0.68816566629419973</v>
      </c>
      <c r="AP110">
        <f t="shared" si="80"/>
        <v>1.094211104162423</v>
      </c>
      <c r="AQ110">
        <f t="shared" si="81"/>
        <v>3.0744416719324645</v>
      </c>
      <c r="AR110" s="12">
        <f t="shared" si="82"/>
        <v>0.18365810595996915</v>
      </c>
      <c r="AS110" s="30">
        <f t="shared" si="83"/>
        <v>0.71386597208381597</v>
      </c>
      <c r="AT110">
        <f t="shared" si="44"/>
        <v>0.93557652246890766</v>
      </c>
      <c r="AU110">
        <f t="shared" si="45"/>
        <v>8.7522980102014216E-5</v>
      </c>
      <c r="AV110">
        <f t="shared" si="46"/>
        <v>6.4335954550990448E-2</v>
      </c>
      <c r="AW110">
        <f t="shared" si="47"/>
        <v>52634.176699999996</v>
      </c>
      <c r="AX110">
        <f t="shared" si="48"/>
        <v>46288.734684902658</v>
      </c>
      <c r="AY110" s="12">
        <f t="shared" si="84"/>
        <v>2.2477292033045169</v>
      </c>
      <c r="AZ110">
        <f t="shared" si="49"/>
        <v>0.22211937105144736</v>
      </c>
      <c r="BA110">
        <f t="shared" si="50"/>
        <v>0.70779451558073292</v>
      </c>
      <c r="BB110">
        <f t="shared" si="51"/>
        <v>7.0086113367819725E-2</v>
      </c>
      <c r="BC110">
        <f t="shared" si="52"/>
        <v>236.98968600000001</v>
      </c>
      <c r="BD110">
        <f t="shared" si="53"/>
        <v>131.58192407166021</v>
      </c>
      <c r="BE110" s="12">
        <f t="shared" si="85"/>
        <v>-1.765779540121049</v>
      </c>
      <c r="BF110">
        <f t="shared" si="54"/>
        <v>0.6305057661815745</v>
      </c>
      <c r="BG110">
        <f t="shared" si="55"/>
        <v>6.9491097756795253E-2</v>
      </c>
      <c r="BH110">
        <f t="shared" si="56"/>
        <v>0.30000313606163026</v>
      </c>
      <c r="BI110">
        <f t="shared" si="57"/>
        <v>3.4756970000000003</v>
      </c>
      <c r="BJ110">
        <f t="shared" si="58"/>
        <v>1.7113234246566948</v>
      </c>
      <c r="BK110" s="12">
        <f t="shared" si="86"/>
        <v>-3.2647281655057689</v>
      </c>
      <c r="BL110">
        <f t="shared" si="87"/>
        <v>5.5124573688102858</v>
      </c>
    </row>
    <row r="111" spans="1:64" x14ac:dyDescent="0.3">
      <c r="A111" s="2">
        <v>44474</v>
      </c>
      <c r="B111" s="4">
        <v>2.2344309999999998</v>
      </c>
      <c r="C111" s="6">
        <f t="shared" si="59"/>
        <v>1.9424553287566895</v>
      </c>
      <c r="E111" s="4">
        <v>51487</v>
      </c>
      <c r="F111" s="6">
        <f t="shared" si="60"/>
        <v>4.4556030865522356</v>
      </c>
      <c r="H111" s="4">
        <v>0.25216650000000002</v>
      </c>
      <c r="I111" s="6">
        <f t="shared" si="61"/>
        <v>4.3095894641550805</v>
      </c>
      <c r="K111" s="4">
        <v>4.734</v>
      </c>
      <c r="L111" s="6">
        <f t="shared" si="62"/>
        <v>2.7258745556542583</v>
      </c>
      <c r="N111" s="4">
        <v>54.390999999999998</v>
      </c>
      <c r="O111" s="6">
        <f t="shared" si="63"/>
        <v>3.2722411981463444</v>
      </c>
      <c r="Q111" s="4">
        <v>3517.6</v>
      </c>
      <c r="R111" s="6">
        <f t="shared" si="64"/>
        <v>3.8049918246272831</v>
      </c>
      <c r="T111" s="4">
        <v>173.93</v>
      </c>
      <c r="U111" s="6">
        <f t="shared" si="65"/>
        <v>3.6237757863796496</v>
      </c>
      <c r="W111" s="4">
        <v>15.582521</v>
      </c>
      <c r="X111" s="6">
        <f t="shared" si="66"/>
        <v>-6.3836181806370993</v>
      </c>
      <c r="Z111" s="4">
        <v>1.08544</v>
      </c>
      <c r="AA111" s="6">
        <f t="shared" si="67"/>
        <v>4.0152751139358411</v>
      </c>
      <c r="AB111" s="30"/>
      <c r="AC111" s="2">
        <v>44474</v>
      </c>
      <c r="AD111">
        <f t="shared" si="68"/>
        <v>51487</v>
      </c>
      <c r="AE111">
        <f t="shared" si="69"/>
        <v>13171.268394736842</v>
      </c>
      <c r="AF111">
        <f t="shared" si="70"/>
        <v>19986.712600355291</v>
      </c>
      <c r="AG111">
        <f t="shared" si="71"/>
        <v>84644.980995092134</v>
      </c>
      <c r="AH111" s="12">
        <f t="shared" si="72"/>
        <v>4.0308830385494208</v>
      </c>
      <c r="AI111">
        <f t="shared" si="73"/>
        <v>54.390999999999998</v>
      </c>
      <c r="AJ111">
        <f t="shared" si="74"/>
        <v>79.170240714011399</v>
      </c>
      <c r="AK111">
        <f t="shared" si="75"/>
        <v>239.57305924763128</v>
      </c>
      <c r="AL111">
        <f t="shared" si="76"/>
        <v>373.13429996164268</v>
      </c>
      <c r="AM111" s="12">
        <f t="shared" si="77"/>
        <v>-2.9635557100360721</v>
      </c>
      <c r="AN111">
        <f t="shared" si="78"/>
        <v>1.3174080276043938</v>
      </c>
      <c r="AO111">
        <f t="shared" si="79"/>
        <v>0.71847111120596341</v>
      </c>
      <c r="AP111">
        <f t="shared" si="80"/>
        <v>1.1390406829274018</v>
      </c>
      <c r="AQ111">
        <f t="shared" si="81"/>
        <v>3.1749198217377592</v>
      </c>
      <c r="AR111" s="12">
        <f t="shared" si="82"/>
        <v>3.215906436044051</v>
      </c>
      <c r="AS111" s="30">
        <f t="shared" si="83"/>
        <v>0.81497660250536974</v>
      </c>
      <c r="AT111">
        <f t="shared" si="44"/>
        <v>0.9359684303758341</v>
      </c>
      <c r="AU111">
        <f t="shared" si="45"/>
        <v>8.6058122427004849E-5</v>
      </c>
      <c r="AV111">
        <f t="shared" si="46"/>
        <v>6.3945511501738966E-2</v>
      </c>
      <c r="AW111">
        <f t="shared" si="47"/>
        <v>55009.333999999995</v>
      </c>
      <c r="AX111">
        <f t="shared" si="48"/>
        <v>48415.141713418241</v>
      </c>
      <c r="AY111" s="12">
        <f t="shared" si="84"/>
        <v>4.4913989969265575</v>
      </c>
      <c r="AZ111">
        <f t="shared" si="49"/>
        <v>0.22300211074033652</v>
      </c>
      <c r="BA111">
        <f t="shared" si="50"/>
        <v>0.71310983657345395</v>
      </c>
      <c r="BB111">
        <f t="shared" si="51"/>
        <v>6.3888052686209479E-2</v>
      </c>
      <c r="BC111">
        <f t="shared" si="52"/>
        <v>243.90352100000001</v>
      </c>
      <c r="BD111">
        <f t="shared" si="53"/>
        <v>137.15603860313047</v>
      </c>
      <c r="BE111" s="12">
        <f t="shared" si="85"/>
        <v>4.1489591223754374</v>
      </c>
      <c r="BF111">
        <f t="shared" si="54"/>
        <v>0.62553402644849054</v>
      </c>
      <c r="BG111">
        <f t="shared" si="55"/>
        <v>7.0594583623492205E-2</v>
      </c>
      <c r="BH111">
        <f t="shared" si="56"/>
        <v>0.30387138992801732</v>
      </c>
      <c r="BI111">
        <f t="shared" si="57"/>
        <v>3.5720374999999995</v>
      </c>
      <c r="BJ111">
        <f t="shared" si="58"/>
        <v>1.7453483708060875</v>
      </c>
      <c r="BK111" s="12">
        <f t="shared" si="86"/>
        <v>1.9687171428533421</v>
      </c>
      <c r="BL111">
        <f t="shared" si="87"/>
        <v>2.5226818540732152</v>
      </c>
    </row>
    <row r="112" spans="1:64" x14ac:dyDescent="0.3">
      <c r="A112" s="2">
        <v>44475</v>
      </c>
      <c r="B112" s="4">
        <v>2.2112500000000002</v>
      </c>
      <c r="C112" s="6">
        <f t="shared" si="59"/>
        <v>-1.0428643031370046</v>
      </c>
      <c r="E112" s="4">
        <v>55350.2</v>
      </c>
      <c r="F112" s="6">
        <f t="shared" si="60"/>
        <v>7.2350923897464376</v>
      </c>
      <c r="H112" s="4">
        <v>0.25423240000000003</v>
      </c>
      <c r="I112" s="6">
        <f t="shared" si="61"/>
        <v>0.81592257055766193</v>
      </c>
      <c r="K112" s="4">
        <v>4.7329999999999997</v>
      </c>
      <c r="L112" s="6">
        <f t="shared" si="62"/>
        <v>-2.1126016768134075E-2</v>
      </c>
      <c r="N112" s="4">
        <v>54.862000000000002</v>
      </c>
      <c r="O112" s="6">
        <f t="shared" si="63"/>
        <v>0.86222422809728716</v>
      </c>
      <c r="Q112" s="4">
        <v>3575.26</v>
      </c>
      <c r="R112" s="6">
        <f t="shared" si="64"/>
        <v>1.6258961889735226</v>
      </c>
      <c r="T112" s="4">
        <v>178.71</v>
      </c>
      <c r="U112" s="6">
        <f t="shared" si="65"/>
        <v>2.711146088864381</v>
      </c>
      <c r="W112" s="4">
        <v>14.415584000000001</v>
      </c>
      <c r="X112" s="6">
        <f t="shared" si="66"/>
        <v>-7.7839993741744289</v>
      </c>
      <c r="Z112" s="4">
        <v>1.07683</v>
      </c>
      <c r="AA112" s="6">
        <f t="shared" si="67"/>
        <v>-0.79638948941626941</v>
      </c>
      <c r="AB112" s="30"/>
      <c r="AC112" s="2">
        <v>44475</v>
      </c>
      <c r="AD112">
        <f t="shared" si="68"/>
        <v>55350.2</v>
      </c>
      <c r="AE112">
        <f t="shared" si="69"/>
        <v>13168.486124269006</v>
      </c>
      <c r="AF112">
        <f t="shared" si="70"/>
        <v>20314.331956887156</v>
      </c>
      <c r="AG112">
        <f t="shared" si="71"/>
        <v>88833.018081156159</v>
      </c>
      <c r="AH112" s="12">
        <f t="shared" si="72"/>
        <v>4.8292590562181097</v>
      </c>
      <c r="AI112">
        <f t="shared" si="73"/>
        <v>54.862000000000002</v>
      </c>
      <c r="AJ112">
        <f t="shared" si="74"/>
        <v>81.346022641298092</v>
      </c>
      <c r="AK112">
        <f t="shared" si="75"/>
        <v>221.63201703506164</v>
      </c>
      <c r="AL112">
        <f t="shared" si="76"/>
        <v>357.84003967635977</v>
      </c>
      <c r="AM112" s="12">
        <f t="shared" si="77"/>
        <v>-4.1852338354610046</v>
      </c>
      <c r="AN112">
        <f t="shared" si="78"/>
        <v>1.3037406395812698</v>
      </c>
      <c r="AO112">
        <f t="shared" si="79"/>
        <v>0.72435725971752385</v>
      </c>
      <c r="AP112">
        <f t="shared" si="80"/>
        <v>1.1300055079937297</v>
      </c>
      <c r="AQ112">
        <f t="shared" si="81"/>
        <v>3.1581034072925229</v>
      </c>
      <c r="AR112" s="12">
        <f t="shared" si="82"/>
        <v>-0.53107191813048449</v>
      </c>
      <c r="AS112" s="30">
        <f t="shared" si="83"/>
        <v>5.3603309743485941</v>
      </c>
      <c r="AT112">
        <f t="shared" si="44"/>
        <v>0.93925027532151473</v>
      </c>
      <c r="AU112">
        <f t="shared" si="45"/>
        <v>8.0315365673416331E-5</v>
      </c>
      <c r="AV112">
        <f t="shared" si="46"/>
        <v>6.066940931281186E-2</v>
      </c>
      <c r="AW112">
        <f t="shared" si="47"/>
        <v>58930.192999999999</v>
      </c>
      <c r="AX112">
        <f t="shared" si="48"/>
        <v>52204.599881573246</v>
      </c>
      <c r="AY112" s="12">
        <f t="shared" si="84"/>
        <v>7.5358001227624509</v>
      </c>
      <c r="AZ112">
        <f t="shared" si="49"/>
        <v>0.22122881764919328</v>
      </c>
      <c r="BA112">
        <f t="shared" si="50"/>
        <v>0.72064091724850232</v>
      </c>
      <c r="BB112">
        <f t="shared" si="51"/>
        <v>5.8130265102304478E-2</v>
      </c>
      <c r="BC112">
        <f t="shared" si="52"/>
        <v>247.987584</v>
      </c>
      <c r="BD112">
        <f t="shared" si="53"/>
        <v>141.76077543487446</v>
      </c>
      <c r="BE112" s="12">
        <f t="shared" si="85"/>
        <v>3.3021711293618292</v>
      </c>
      <c r="BF112">
        <f t="shared" si="54"/>
        <v>0.62423912696124717</v>
      </c>
      <c r="BG112">
        <f t="shared" si="55"/>
        <v>7.177018040531942E-2</v>
      </c>
      <c r="BH112">
        <f t="shared" si="56"/>
        <v>0.30399069263343342</v>
      </c>
      <c r="BI112">
        <f t="shared" si="57"/>
        <v>3.5423124000000001</v>
      </c>
      <c r="BJ112">
        <f t="shared" si="58"/>
        <v>1.7259413722543955</v>
      </c>
      <c r="BK112" s="12">
        <f t="shared" si="86"/>
        <v>-1.11815504828335</v>
      </c>
      <c r="BL112">
        <f t="shared" si="87"/>
        <v>8.6539551710458014</v>
      </c>
    </row>
    <row r="113" spans="1:64" x14ac:dyDescent="0.3">
      <c r="A113" s="2">
        <v>44476</v>
      </c>
      <c r="B113" s="4">
        <v>2.2768079999999999</v>
      </c>
      <c r="C113" s="6">
        <f t="shared" si="59"/>
        <v>2.9216495558863271</v>
      </c>
      <c r="E113" s="4">
        <v>53817.3</v>
      </c>
      <c r="F113" s="6">
        <f t="shared" si="60"/>
        <v>-2.8085295701322406</v>
      </c>
      <c r="H113" s="4">
        <v>0.24289189999999999</v>
      </c>
      <c r="I113" s="6">
        <f t="shared" si="61"/>
        <v>-4.5632320931426795</v>
      </c>
      <c r="K113" s="4">
        <v>4.7194000000000003</v>
      </c>
      <c r="L113" s="6">
        <f t="shared" si="62"/>
        <v>-0.2877578050974226</v>
      </c>
      <c r="N113" s="4">
        <v>54.22</v>
      </c>
      <c r="O113" s="6">
        <f t="shared" si="63"/>
        <v>-1.1771097208978758</v>
      </c>
      <c r="Q113" s="4">
        <v>3587.98</v>
      </c>
      <c r="R113" s="6">
        <f t="shared" si="64"/>
        <v>0.35514692708068002</v>
      </c>
      <c r="T113" s="4">
        <v>178.6</v>
      </c>
      <c r="U113" s="6">
        <f t="shared" si="65"/>
        <v>-6.1571186630719969E-2</v>
      </c>
      <c r="W113" s="4">
        <v>14.925240000000001</v>
      </c>
      <c r="X113" s="6">
        <f t="shared" si="66"/>
        <v>3.474389592752078</v>
      </c>
      <c r="Z113" s="4">
        <v>1.0674999999999999</v>
      </c>
      <c r="AA113" s="6">
        <f t="shared" si="67"/>
        <v>-0.87020737264866288</v>
      </c>
      <c r="AB113" s="30"/>
      <c r="AC113" s="2">
        <v>44476</v>
      </c>
      <c r="AD113">
        <f t="shared" si="68"/>
        <v>53817.3</v>
      </c>
      <c r="AE113">
        <f t="shared" si="69"/>
        <v>13130.647245906433</v>
      </c>
      <c r="AF113">
        <f t="shared" si="70"/>
        <v>20386.605946049232</v>
      </c>
      <c r="AG113">
        <f t="shared" si="71"/>
        <v>87334.553191955667</v>
      </c>
      <c r="AH113" s="12">
        <f t="shared" si="72"/>
        <v>-1.7012223284237908</v>
      </c>
      <c r="AI113">
        <f t="shared" si="73"/>
        <v>54.22</v>
      </c>
      <c r="AJ113">
        <f t="shared" si="74"/>
        <v>81.295952345900275</v>
      </c>
      <c r="AK113">
        <f t="shared" si="75"/>
        <v>229.46770980158581</v>
      </c>
      <c r="AL113">
        <f t="shared" si="76"/>
        <v>364.98366214748609</v>
      </c>
      <c r="AM113" s="12">
        <f t="shared" si="77"/>
        <v>1.9766521338951923</v>
      </c>
      <c r="AN113">
        <f t="shared" si="78"/>
        <v>1.3423932699259475</v>
      </c>
      <c r="AO113">
        <f t="shared" si="79"/>
        <v>0.69204598269765305</v>
      </c>
      <c r="AP113">
        <f t="shared" si="80"/>
        <v>1.1202147783617715</v>
      </c>
      <c r="AQ113">
        <f t="shared" si="81"/>
        <v>3.1546540309853723</v>
      </c>
      <c r="AR113" s="12">
        <f t="shared" si="82"/>
        <v>-0.10928272420308398</v>
      </c>
      <c r="AS113" s="30">
        <f t="shared" si="83"/>
        <v>-1.5919396042207068</v>
      </c>
      <c r="AT113">
        <f t="shared" si="44"/>
        <v>0.93742031984762564</v>
      </c>
      <c r="AU113">
        <f t="shared" si="45"/>
        <v>8.2205191592459755E-5</v>
      </c>
      <c r="AV113">
        <f t="shared" si="46"/>
        <v>6.2497474960781826E-2</v>
      </c>
      <c r="AW113">
        <f t="shared" si="47"/>
        <v>57409.999400000008</v>
      </c>
      <c r="AX113">
        <f t="shared" si="48"/>
        <v>50673.67065750459</v>
      </c>
      <c r="AY113" s="12">
        <f t="shared" si="84"/>
        <v>-2.9764152057241744</v>
      </c>
      <c r="AZ113">
        <f t="shared" si="49"/>
        <v>0.21885385164211429</v>
      </c>
      <c r="BA113">
        <f t="shared" si="50"/>
        <v>0.72090184255406886</v>
      </c>
      <c r="BB113">
        <f t="shared" si="51"/>
        <v>6.0244305803816858E-2</v>
      </c>
      <c r="BC113">
        <f t="shared" si="52"/>
        <v>247.74524</v>
      </c>
      <c r="BD113">
        <f t="shared" si="53"/>
        <v>141.51848563894751</v>
      </c>
      <c r="BE113" s="12">
        <f t="shared" si="85"/>
        <v>-0.17106077874564427</v>
      </c>
      <c r="BF113">
        <f t="shared" si="54"/>
        <v>0.63470340752406917</v>
      </c>
      <c r="BG113">
        <f t="shared" si="55"/>
        <v>6.7710723341623646E-2</v>
      </c>
      <c r="BH113">
        <f t="shared" si="56"/>
        <v>0.29758586913430723</v>
      </c>
      <c r="BI113">
        <f t="shared" si="57"/>
        <v>3.5871998999999999</v>
      </c>
      <c r="BJ113">
        <f t="shared" si="58"/>
        <v>1.7792170974217552</v>
      </c>
      <c r="BK113" s="12">
        <f t="shared" si="86"/>
        <v>3.040080996332144</v>
      </c>
      <c r="BL113">
        <f t="shared" si="87"/>
        <v>-6.0164962020563184</v>
      </c>
    </row>
    <row r="114" spans="1:64" x14ac:dyDescent="0.3">
      <c r="A114" s="2">
        <v>44477</v>
      </c>
      <c r="B114" s="4">
        <v>2.2334749999999999</v>
      </c>
      <c r="C114" s="6">
        <f t="shared" si="59"/>
        <v>-1.9215793497867002</v>
      </c>
      <c r="E114" s="4">
        <v>53960.5</v>
      </c>
      <c r="F114" s="6">
        <f t="shared" si="60"/>
        <v>0.26573206034167879</v>
      </c>
      <c r="H114" s="4">
        <v>0.24408650000000001</v>
      </c>
      <c r="I114" s="6">
        <f t="shared" si="61"/>
        <v>0.49061822710401248</v>
      </c>
      <c r="K114" s="4">
        <v>4.6463000000000001</v>
      </c>
      <c r="L114" s="6">
        <f t="shared" si="62"/>
        <v>-1.5610468935021302</v>
      </c>
      <c r="N114" s="4">
        <v>53.674999999999997</v>
      </c>
      <c r="O114" s="6">
        <f t="shared" si="63"/>
        <v>-1.0102500305674829</v>
      </c>
      <c r="Q114" s="4">
        <v>3561.07</v>
      </c>
      <c r="R114" s="6">
        <f t="shared" si="64"/>
        <v>-0.7528308542961808</v>
      </c>
      <c r="T114" s="4">
        <v>175.94</v>
      </c>
      <c r="U114" s="6">
        <f t="shared" si="65"/>
        <v>-1.5005640617870162</v>
      </c>
      <c r="W114" s="4">
        <v>14.005331</v>
      </c>
      <c r="X114" s="6">
        <f t="shared" si="66"/>
        <v>-6.3615696702324209</v>
      </c>
      <c r="Z114" s="4">
        <v>1.0630900000000001</v>
      </c>
      <c r="AA114" s="6">
        <f t="shared" si="67"/>
        <v>-0.41397043052875226</v>
      </c>
      <c r="AB114" s="30"/>
      <c r="AC114" s="2">
        <v>44477</v>
      </c>
      <c r="AD114">
        <f t="shared" si="68"/>
        <v>53960.5</v>
      </c>
      <c r="AE114">
        <f t="shared" si="69"/>
        <v>12927.263274707604</v>
      </c>
      <c r="AF114">
        <f t="shared" si="70"/>
        <v>20233.705549166254</v>
      </c>
      <c r="AG114">
        <f t="shared" si="71"/>
        <v>87121.468823873845</v>
      </c>
      <c r="AH114" s="12">
        <f t="shared" si="72"/>
        <v>-0.24428445815115296</v>
      </c>
      <c r="AI114">
        <f t="shared" si="73"/>
        <v>53.674999999999997</v>
      </c>
      <c r="AJ114">
        <f t="shared" si="74"/>
        <v>80.085161566280476</v>
      </c>
      <c r="AK114">
        <f t="shared" si="75"/>
        <v>215.32459307744153</v>
      </c>
      <c r="AL114">
        <f t="shared" si="76"/>
        <v>349.08475464372202</v>
      </c>
      <c r="AM114" s="12">
        <f t="shared" si="77"/>
        <v>-4.453784863975816</v>
      </c>
      <c r="AN114">
        <f t="shared" si="78"/>
        <v>1.3168443753482313</v>
      </c>
      <c r="AO114">
        <f t="shared" si="79"/>
        <v>0.69544962905609742</v>
      </c>
      <c r="AP114">
        <f t="shared" si="80"/>
        <v>1.115587005834769</v>
      </c>
      <c r="AQ114">
        <f t="shared" si="81"/>
        <v>3.1278810102390979</v>
      </c>
      <c r="AR114" s="12">
        <f t="shared" si="82"/>
        <v>-0.8523050851849836</v>
      </c>
      <c r="AS114" s="30">
        <f t="shared" si="83"/>
        <v>0.60802062703383064</v>
      </c>
      <c r="AT114">
        <f t="shared" si="44"/>
        <v>0.93801580341379065</v>
      </c>
      <c r="AU114">
        <f t="shared" si="45"/>
        <v>8.0768392201730819E-5</v>
      </c>
      <c r="AV114">
        <f t="shared" si="46"/>
        <v>6.1903428194007612E-2</v>
      </c>
      <c r="AW114">
        <f t="shared" si="47"/>
        <v>57526.2163</v>
      </c>
      <c r="AX114">
        <f t="shared" si="48"/>
        <v>50836.244576422869</v>
      </c>
      <c r="AY114" s="12">
        <f t="shared" si="84"/>
        <v>0.32031168096974671</v>
      </c>
      <c r="AZ114">
        <f t="shared" si="49"/>
        <v>0.22032233426363743</v>
      </c>
      <c r="BA114">
        <f t="shared" si="50"/>
        <v>0.7221893151438169</v>
      </c>
      <c r="BB114">
        <f t="shared" si="51"/>
        <v>5.7488350592545576E-2</v>
      </c>
      <c r="BC114">
        <f t="shared" si="52"/>
        <v>243.62033100000002</v>
      </c>
      <c r="BD114">
        <f t="shared" si="53"/>
        <v>139.69293277669652</v>
      </c>
      <c r="BE114" s="12">
        <f t="shared" si="85"/>
        <v>-1.2983672695752539</v>
      </c>
      <c r="BF114">
        <f t="shared" si="54"/>
        <v>0.63080904743096</v>
      </c>
      <c r="BG114">
        <f t="shared" si="55"/>
        <v>6.8938301326747359E-2</v>
      </c>
      <c r="BH114">
        <f t="shared" si="56"/>
        <v>0.30025265124229256</v>
      </c>
      <c r="BI114">
        <f t="shared" si="57"/>
        <v>3.5406515000000001</v>
      </c>
      <c r="BJ114">
        <f t="shared" si="58"/>
        <v>1.7449187369068233</v>
      </c>
      <c r="BK114" s="12">
        <f t="shared" si="86"/>
        <v>-1.9465449177823519</v>
      </c>
      <c r="BL114">
        <f t="shared" si="87"/>
        <v>2.2668565987520988</v>
      </c>
    </row>
    <row r="115" spans="1:64" x14ac:dyDescent="0.3">
      <c r="A115" s="2">
        <v>44478</v>
      </c>
      <c r="B115" s="4">
        <v>2.2666849999999998</v>
      </c>
      <c r="C115" s="6">
        <f t="shared" si="59"/>
        <v>1.4759743163681431</v>
      </c>
      <c r="E115" s="4">
        <v>54960.2</v>
      </c>
      <c r="F115" s="6">
        <f t="shared" si="60"/>
        <v>1.8356989497983009</v>
      </c>
      <c r="H115" s="4">
        <v>0.2465707</v>
      </c>
      <c r="I115" s="6">
        <f t="shared" si="61"/>
        <v>1.012609710814848</v>
      </c>
      <c r="K115" s="4">
        <v>4.9832999999999998</v>
      </c>
      <c r="L115" s="6">
        <f t="shared" si="62"/>
        <v>7.0021118244888489</v>
      </c>
      <c r="N115" s="4">
        <v>55.557000000000002</v>
      </c>
      <c r="O115" s="6">
        <f t="shared" si="63"/>
        <v>3.4462176983133626</v>
      </c>
      <c r="Q115" s="4">
        <v>3574.13</v>
      </c>
      <c r="R115" s="6">
        <f t="shared" si="64"/>
        <v>0.36607283845381383</v>
      </c>
      <c r="T115" s="4">
        <v>179.76</v>
      </c>
      <c r="U115" s="6">
        <f t="shared" si="65"/>
        <v>2.1479600052545114</v>
      </c>
      <c r="W115" s="4">
        <v>14.083316999999999</v>
      </c>
      <c r="X115" s="6">
        <f t="shared" si="66"/>
        <v>0.55528625220235339</v>
      </c>
      <c r="Z115" s="4">
        <v>1.16048</v>
      </c>
      <c r="AA115" s="6">
        <f t="shared" si="67"/>
        <v>8.7653950817610156</v>
      </c>
      <c r="AB115" s="30"/>
      <c r="AC115" s="2">
        <v>44478</v>
      </c>
      <c r="AD115">
        <f t="shared" si="68"/>
        <v>54960.2</v>
      </c>
      <c r="AE115">
        <f t="shared" si="69"/>
        <v>13864.888422368422</v>
      </c>
      <c r="AF115">
        <f t="shared" si="70"/>
        <v>20307.911390239897</v>
      </c>
      <c r="AG115">
        <f t="shared" si="71"/>
        <v>89132.999812608323</v>
      </c>
      <c r="AH115" s="12">
        <f t="shared" si="72"/>
        <v>2.2826295913829284</v>
      </c>
      <c r="AI115">
        <f t="shared" si="73"/>
        <v>55.557000000000002</v>
      </c>
      <c r="AJ115">
        <f t="shared" si="74"/>
        <v>81.823966370095363</v>
      </c>
      <c r="AK115">
        <f t="shared" si="75"/>
        <v>216.52358678317665</v>
      </c>
      <c r="AL115">
        <f t="shared" si="76"/>
        <v>353.90455315327199</v>
      </c>
      <c r="AM115" s="12">
        <f t="shared" si="77"/>
        <v>1.3712510216757752</v>
      </c>
      <c r="AN115">
        <f t="shared" si="78"/>
        <v>1.3364248057113715</v>
      </c>
      <c r="AO115">
        <f t="shared" si="79"/>
        <v>0.70252759513984697</v>
      </c>
      <c r="AP115">
        <f t="shared" si="80"/>
        <v>1.2177862725932258</v>
      </c>
      <c r="AQ115">
        <f t="shared" si="81"/>
        <v>3.2567386734444446</v>
      </c>
      <c r="AR115" s="12">
        <f t="shared" si="82"/>
        <v>4.0370505964115866</v>
      </c>
      <c r="AS115" s="30">
        <f t="shared" si="83"/>
        <v>-1.7544210050286582</v>
      </c>
      <c r="AT115">
        <f t="shared" si="44"/>
        <v>0.93885966373302165</v>
      </c>
      <c r="AU115">
        <f t="shared" si="45"/>
        <v>8.5127407874803349E-5</v>
      </c>
      <c r="AV115">
        <f t="shared" si="46"/>
        <v>6.1055208859103587E-2</v>
      </c>
      <c r="AW115">
        <f t="shared" si="47"/>
        <v>58539.313299999994</v>
      </c>
      <c r="AX115">
        <f t="shared" si="48"/>
        <v>51818.134568554611</v>
      </c>
      <c r="AY115" s="12">
        <f t="shared" si="84"/>
        <v>1.9130600099566446</v>
      </c>
      <c r="AZ115">
        <f t="shared" si="49"/>
        <v>0.22276234717055313</v>
      </c>
      <c r="BA115">
        <f t="shared" si="50"/>
        <v>0.72076893150059629</v>
      </c>
      <c r="BB115">
        <f t="shared" si="51"/>
        <v>5.6468721328850592E-2</v>
      </c>
      <c r="BC115">
        <f t="shared" si="52"/>
        <v>249.400317</v>
      </c>
      <c r="BD115">
        <f t="shared" si="53"/>
        <v>142.73669775136048</v>
      </c>
      <c r="BE115" s="12">
        <f t="shared" si="85"/>
        <v>2.1554982151632052</v>
      </c>
      <c r="BF115">
        <f t="shared" si="54"/>
        <v>0.61699729787311586</v>
      </c>
      <c r="BG115">
        <f t="shared" si="55"/>
        <v>6.7117158155933762E-2</v>
      </c>
      <c r="BH115">
        <f t="shared" si="56"/>
        <v>0.31588554397095031</v>
      </c>
      <c r="BI115">
        <f t="shared" si="57"/>
        <v>3.6737356999999999</v>
      </c>
      <c r="BJ115">
        <f t="shared" si="58"/>
        <v>1.7816665008654511</v>
      </c>
      <c r="BK115" s="12">
        <f t="shared" si="86"/>
        <v>2.0841177287100368</v>
      </c>
      <c r="BL115">
        <f t="shared" si="87"/>
        <v>-0.17105771875339215</v>
      </c>
    </row>
    <row r="116" spans="1:64" x14ac:dyDescent="0.3">
      <c r="A116" s="2">
        <v>44479</v>
      </c>
      <c r="B116" s="4">
        <v>2.1902900000000001</v>
      </c>
      <c r="C116" s="6">
        <f t="shared" si="59"/>
        <v>-3.4284456563568448</v>
      </c>
      <c r="D116" s="4">
        <f>(B109-B116)/B110</f>
        <v>2.9117747314902045E-2</v>
      </c>
      <c r="E116" s="4">
        <v>54677.5</v>
      </c>
      <c r="F116" s="6">
        <f t="shared" si="60"/>
        <v>-0.51569966630915409</v>
      </c>
      <c r="G116" s="4">
        <f>(E109-E116)/E110</f>
        <v>-0.13092745612093426</v>
      </c>
      <c r="H116" s="4">
        <v>0.22908780000000001</v>
      </c>
      <c r="I116" s="6">
        <f t="shared" si="61"/>
        <v>-7.3543431588453698</v>
      </c>
      <c r="J116" s="4">
        <f>(H109-H116)/H110</f>
        <v>-2.9453898066492814E-2</v>
      </c>
      <c r="K116" s="4">
        <v>4.5815000000000001</v>
      </c>
      <c r="L116" s="6">
        <f t="shared" si="62"/>
        <v>-8.4065866759872954</v>
      </c>
      <c r="M116" s="4">
        <f>(K109-K116)/K110</f>
        <v>1.3393535502637482E-2</v>
      </c>
      <c r="N116" s="4">
        <v>52.978000000000002</v>
      </c>
      <c r="O116" s="6">
        <f t="shared" si="63"/>
        <v>-4.7532787710982616</v>
      </c>
      <c r="P116" s="4">
        <f>(N109-N116)/N110</f>
        <v>1.4019756838905766E-2</v>
      </c>
      <c r="Q116" s="4">
        <v>3415.68</v>
      </c>
      <c r="R116" s="6">
        <f t="shared" si="64"/>
        <v>-4.5345195163193326</v>
      </c>
      <c r="S116" s="4">
        <f>(Q109-Q116)/Q110</f>
        <v>9.3613326757762164E-4</v>
      </c>
      <c r="T116" s="4">
        <v>174.96</v>
      </c>
      <c r="U116" s="6">
        <f t="shared" si="65"/>
        <v>-2.7065251508561201</v>
      </c>
      <c r="V116" s="4">
        <f>(T109-T116)/T110</f>
        <v>-2.6231071896983458E-2</v>
      </c>
      <c r="W116" s="4">
        <v>12.879034000000001</v>
      </c>
      <c r="X116" s="6">
        <f t="shared" si="66"/>
        <v>-8.9390187507519983</v>
      </c>
      <c r="Y116" s="4">
        <f>(W109-W116)/W110</f>
        <v>0.21931853498013143</v>
      </c>
      <c r="Z116" s="4">
        <v>1.1362099999999999</v>
      </c>
      <c r="AA116" s="6">
        <f t="shared" si="67"/>
        <v>-2.1135550263424143</v>
      </c>
      <c r="AB116" s="30">
        <f>(Z109-Z116)/Z110</f>
        <v>-7.765267761239833E-2</v>
      </c>
      <c r="AC116" s="2">
        <v>44479</v>
      </c>
      <c r="AD116">
        <f t="shared" si="68"/>
        <v>54677.5</v>
      </c>
      <c r="AE116">
        <f t="shared" si="69"/>
        <v>12746.972148391815</v>
      </c>
      <c r="AF116">
        <f t="shared" si="70"/>
        <v>19407.611580276767</v>
      </c>
      <c r="AG116">
        <f t="shared" si="71"/>
        <v>86832.083728668571</v>
      </c>
      <c r="AH116" s="12">
        <f t="shared" si="72"/>
        <v>-2.6153452593482314</v>
      </c>
      <c r="AI116">
        <f t="shared" si="73"/>
        <v>52.978000000000002</v>
      </c>
      <c r="AJ116">
        <f t="shared" si="74"/>
        <v>79.639080752736348</v>
      </c>
      <c r="AK116">
        <f t="shared" si="75"/>
        <v>198.00836947591844</v>
      </c>
      <c r="AL116">
        <f t="shared" si="76"/>
        <v>330.62545022865481</v>
      </c>
      <c r="AM116" s="12">
        <f t="shared" si="77"/>
        <v>-6.8041088556091447</v>
      </c>
      <c r="AN116">
        <f t="shared" si="78"/>
        <v>1.2913827407432263</v>
      </c>
      <c r="AO116">
        <f t="shared" si="79"/>
        <v>0.65271543297674151</v>
      </c>
      <c r="AP116">
        <f t="shared" si="80"/>
        <v>1.1923177829718299</v>
      </c>
      <c r="AQ116">
        <f t="shared" si="81"/>
        <v>3.1364159566917977</v>
      </c>
      <c r="AR116" s="12">
        <f t="shared" si="82"/>
        <v>-3.7645554775176877</v>
      </c>
      <c r="AS116" s="30">
        <f t="shared" si="83"/>
        <v>1.1492102181694563</v>
      </c>
      <c r="AT116">
        <f t="shared" si="44"/>
        <v>0.94112920340312933</v>
      </c>
      <c r="AU116">
        <f t="shared" si="45"/>
        <v>7.8858459976982077E-5</v>
      </c>
      <c r="AV116">
        <f t="shared" si="46"/>
        <v>5.8791938136893616E-2</v>
      </c>
      <c r="AW116">
        <f t="shared" si="47"/>
        <v>58097.761500000001</v>
      </c>
      <c r="AX116">
        <f t="shared" si="48"/>
        <v>51659.406827620063</v>
      </c>
      <c r="AY116" s="12">
        <f t="shared" si="84"/>
        <v>-0.30678708304452179</v>
      </c>
      <c r="AZ116">
        <f t="shared" si="49"/>
        <v>0.21999274353657225</v>
      </c>
      <c r="BA116">
        <f t="shared" si="50"/>
        <v>0.72652667917170677</v>
      </c>
      <c r="BB116">
        <f t="shared" si="51"/>
        <v>5.3480577291720982E-2</v>
      </c>
      <c r="BC116">
        <f t="shared" si="52"/>
        <v>240.81703400000001</v>
      </c>
      <c r="BD116">
        <f t="shared" si="53"/>
        <v>139.45666152824205</v>
      </c>
      <c r="BE116" s="12">
        <f t="shared" si="85"/>
        <v>-2.3247775619330584</v>
      </c>
      <c r="BF116">
        <f t="shared" si="54"/>
        <v>0.61601347602778933</v>
      </c>
      <c r="BG116">
        <f t="shared" si="55"/>
        <v>6.4430359447177774E-2</v>
      </c>
      <c r="BH116">
        <f t="shared" si="56"/>
        <v>0.31955616452503299</v>
      </c>
      <c r="BI116">
        <f t="shared" si="57"/>
        <v>3.5555877999999996</v>
      </c>
      <c r="BJ116">
        <f t="shared" si="58"/>
        <v>1.7270912754028576</v>
      </c>
      <c r="BK116" s="12">
        <f t="shared" si="86"/>
        <v>-3.111051298201629</v>
      </c>
      <c r="BL116">
        <f t="shared" si="87"/>
        <v>2.8042642151571071</v>
      </c>
    </row>
    <row r="117" spans="1:64" x14ac:dyDescent="0.3">
      <c r="A117" s="2">
        <v>44480</v>
      </c>
      <c r="B117" s="4">
        <v>2.1717710000000001</v>
      </c>
      <c r="C117" s="6">
        <f t="shared" si="59"/>
        <v>-0.84909914205517911</v>
      </c>
      <c r="E117" s="4">
        <v>57499.5</v>
      </c>
      <c r="F117" s="6">
        <f t="shared" si="60"/>
        <v>5.0323961858753083</v>
      </c>
      <c r="H117" s="4">
        <v>0.23143159999999999</v>
      </c>
      <c r="I117" s="6">
        <f t="shared" si="61"/>
        <v>1.0179029318808706</v>
      </c>
      <c r="K117" s="4">
        <v>4.5544000000000002</v>
      </c>
      <c r="L117" s="6">
        <f t="shared" si="62"/>
        <v>-0.59326567683957498</v>
      </c>
      <c r="N117" s="4">
        <v>53.908000000000001</v>
      </c>
      <c r="O117" s="6">
        <f t="shared" si="63"/>
        <v>1.7402156869917147</v>
      </c>
      <c r="Q117" s="4">
        <v>3543.07</v>
      </c>
      <c r="R117" s="6">
        <f t="shared" si="64"/>
        <v>3.6616988232626722</v>
      </c>
      <c r="T117" s="4">
        <v>179.26</v>
      </c>
      <c r="U117" s="6">
        <f t="shared" si="65"/>
        <v>2.4279889560703087</v>
      </c>
      <c r="W117" s="4">
        <v>13.566844</v>
      </c>
      <c r="X117" s="6">
        <f t="shared" si="66"/>
        <v>5.2028157084515767</v>
      </c>
      <c r="Z117" s="4">
        <v>1.13802</v>
      </c>
      <c r="AA117" s="6">
        <f t="shared" si="67"/>
        <v>0.1591747872608042</v>
      </c>
      <c r="AB117" s="30"/>
      <c r="AC117" s="2">
        <v>44480</v>
      </c>
      <c r="AD117">
        <f t="shared" si="68"/>
        <v>57499.5</v>
      </c>
      <c r="AE117">
        <f t="shared" si="69"/>
        <v>12671.572618713451</v>
      </c>
      <c r="AF117">
        <f t="shared" si="70"/>
        <v>20131.431036201055</v>
      </c>
      <c r="AG117">
        <f t="shared" si="71"/>
        <v>90302.503654914515</v>
      </c>
      <c r="AH117" s="12">
        <f t="shared" si="72"/>
        <v>3.9189004425534057</v>
      </c>
      <c r="AI117">
        <f t="shared" si="73"/>
        <v>53.908000000000001</v>
      </c>
      <c r="AJ117">
        <f t="shared" si="74"/>
        <v>81.59637411828713</v>
      </c>
      <c r="AK117">
        <f t="shared" si="75"/>
        <v>208.58308622945998</v>
      </c>
      <c r="AL117">
        <f t="shared" si="76"/>
        <v>344.08746034774708</v>
      </c>
      <c r="AM117" s="12">
        <f t="shared" si="77"/>
        <v>3.9909705893683376</v>
      </c>
      <c r="AN117">
        <f t="shared" si="78"/>
        <v>1.2804640418605104</v>
      </c>
      <c r="AO117">
        <f t="shared" si="79"/>
        <v>0.65939337231620387</v>
      </c>
      <c r="AP117">
        <f t="shared" si="80"/>
        <v>1.1942171635327994</v>
      </c>
      <c r="AQ117">
        <f t="shared" si="81"/>
        <v>3.1340745777095136</v>
      </c>
      <c r="AR117" s="12">
        <f t="shared" si="82"/>
        <v>-7.4679295926037101E-2</v>
      </c>
      <c r="AS117" s="30">
        <f t="shared" si="83"/>
        <v>3.9935797384794429</v>
      </c>
      <c r="AT117">
        <f t="shared" si="44"/>
        <v>0.94188711696303917</v>
      </c>
      <c r="AU117">
        <f t="shared" si="45"/>
        <v>7.4604660657857298E-5</v>
      </c>
      <c r="AV117">
        <f t="shared" si="46"/>
        <v>5.8038278376303015E-2</v>
      </c>
      <c r="AW117">
        <f t="shared" si="47"/>
        <v>61047.124400000001</v>
      </c>
      <c r="AX117">
        <f t="shared" si="48"/>
        <v>54363.67230456246</v>
      </c>
      <c r="AY117" s="12">
        <f t="shared" si="84"/>
        <v>5.1023836908303393</v>
      </c>
      <c r="AZ117">
        <f t="shared" si="49"/>
        <v>0.21848555771879549</v>
      </c>
      <c r="BA117">
        <f t="shared" si="50"/>
        <v>0.72652892106313116</v>
      </c>
      <c r="BB117">
        <f t="shared" si="51"/>
        <v>5.498552121807327E-2</v>
      </c>
      <c r="BC117">
        <f t="shared" si="52"/>
        <v>246.73484400000001</v>
      </c>
      <c r="BD117">
        <f t="shared" si="53"/>
        <v>142.76167382390599</v>
      </c>
      <c r="BE117" s="12">
        <f t="shared" si="85"/>
        <v>2.3422740348351172</v>
      </c>
      <c r="BF117">
        <f t="shared" si="54"/>
        <v>0.61328282497688791</v>
      </c>
      <c r="BG117">
        <f t="shared" si="55"/>
        <v>6.5353587204599897E-2</v>
      </c>
      <c r="BH117">
        <f t="shared" si="56"/>
        <v>0.32136358781851215</v>
      </c>
      <c r="BI117">
        <f t="shared" si="57"/>
        <v>3.5412226000000002</v>
      </c>
      <c r="BJ117">
        <f t="shared" si="58"/>
        <v>1.7127529295446042</v>
      </c>
      <c r="BK117" s="12">
        <f t="shared" si="86"/>
        <v>-0.83366734345714388</v>
      </c>
      <c r="BL117">
        <f t="shared" si="87"/>
        <v>5.936051034287483</v>
      </c>
    </row>
    <row r="118" spans="1:64" x14ac:dyDescent="0.3">
      <c r="A118" s="2">
        <v>44481</v>
      </c>
      <c r="B118" s="4">
        <v>2.1177030000000001</v>
      </c>
      <c r="C118" s="6">
        <f t="shared" si="59"/>
        <v>-2.5210953014768887</v>
      </c>
      <c r="E118" s="4">
        <v>56010.1</v>
      </c>
      <c r="F118" s="6">
        <f t="shared" si="60"/>
        <v>-2.6244220497711255</v>
      </c>
      <c r="H118" s="4">
        <v>0.22607469999999999</v>
      </c>
      <c r="I118" s="6">
        <f t="shared" si="61"/>
        <v>-2.3418889872834203</v>
      </c>
      <c r="K118" s="4">
        <v>4.4885000000000002</v>
      </c>
      <c r="L118" s="6">
        <f t="shared" si="62"/>
        <v>-1.4575228440129016</v>
      </c>
      <c r="N118" s="4">
        <v>52.576000000000001</v>
      </c>
      <c r="O118" s="6">
        <f t="shared" si="63"/>
        <v>-2.5019148052055238</v>
      </c>
      <c r="Q118" s="4">
        <v>3489.61</v>
      </c>
      <c r="R118" s="6">
        <f t="shared" si="64"/>
        <v>-1.5203600836938185</v>
      </c>
      <c r="T118" s="4">
        <v>172.44</v>
      </c>
      <c r="U118" s="6">
        <f t="shared" si="65"/>
        <v>-3.8787916050281721</v>
      </c>
      <c r="W118" s="4">
        <v>14.668896999999999</v>
      </c>
      <c r="X118" s="6">
        <f t="shared" si="66"/>
        <v>7.8100526922692914</v>
      </c>
      <c r="Z118" s="4">
        <v>1.1025400000000001</v>
      </c>
      <c r="AA118" s="6">
        <f t="shared" si="67"/>
        <v>-3.167330138229262</v>
      </c>
      <c r="AB118" s="30"/>
      <c r="AC118" s="2">
        <v>44481</v>
      </c>
      <c r="AD118">
        <f t="shared" si="68"/>
        <v>56010.1</v>
      </c>
      <c r="AE118">
        <f t="shared" si="69"/>
        <v>12488.220994883042</v>
      </c>
      <c r="AF118">
        <f t="shared" si="70"/>
        <v>19827.675732694403</v>
      </c>
      <c r="AG118">
        <f t="shared" si="71"/>
        <v>88325.996727577454</v>
      </c>
      <c r="AH118" s="12">
        <f t="shared" si="72"/>
        <v>-2.2130708052066175</v>
      </c>
      <c r="AI118">
        <f t="shared" si="73"/>
        <v>52.576000000000001</v>
      </c>
      <c r="AJ118">
        <f t="shared" si="74"/>
        <v>78.492015803622863</v>
      </c>
      <c r="AK118">
        <f t="shared" si="75"/>
        <v>225.52657109067272</v>
      </c>
      <c r="AL118">
        <f t="shared" si="76"/>
        <v>356.59458689429562</v>
      </c>
      <c r="AM118" s="12">
        <f t="shared" si="77"/>
        <v>3.5703655289100098</v>
      </c>
      <c r="AN118">
        <f t="shared" si="78"/>
        <v>1.2485858512891685</v>
      </c>
      <c r="AO118">
        <f t="shared" si="79"/>
        <v>0.64413052853790964</v>
      </c>
      <c r="AP118">
        <f t="shared" si="80"/>
        <v>1.1569851070116981</v>
      </c>
      <c r="AQ118">
        <f t="shared" si="81"/>
        <v>3.0497014868387762</v>
      </c>
      <c r="AR118" s="12">
        <f t="shared" si="82"/>
        <v>-2.7290227322489544</v>
      </c>
      <c r="AS118" s="30">
        <f t="shared" si="83"/>
        <v>0.51595192704233694</v>
      </c>
      <c r="AT118">
        <f t="shared" si="44"/>
        <v>0.94127979893721281</v>
      </c>
      <c r="AU118">
        <f t="shared" si="45"/>
        <v>7.5431652104346897E-5</v>
      </c>
      <c r="AV118">
        <f t="shared" si="46"/>
        <v>5.8644769410682848E-2</v>
      </c>
      <c r="AW118">
        <f t="shared" si="47"/>
        <v>59504.198499999999</v>
      </c>
      <c r="AX118">
        <f t="shared" si="48"/>
        <v>52925.823378811365</v>
      </c>
      <c r="AY118" s="12">
        <f t="shared" si="84"/>
        <v>-2.6804767908292941</v>
      </c>
      <c r="AZ118">
        <f t="shared" si="49"/>
        <v>0.21935466380261751</v>
      </c>
      <c r="BA118">
        <f t="shared" si="50"/>
        <v>0.71944457977258369</v>
      </c>
      <c r="BB118">
        <f t="shared" si="51"/>
        <v>6.1200756424798851E-2</v>
      </c>
      <c r="BC118">
        <f t="shared" si="52"/>
        <v>239.68489699999998</v>
      </c>
      <c r="BD118">
        <f t="shared" si="53"/>
        <v>136.49156173238822</v>
      </c>
      <c r="BE118" s="12">
        <f t="shared" si="85"/>
        <v>-4.4913829389580355</v>
      </c>
      <c r="BF118">
        <f t="shared" si="54"/>
        <v>0.61448281451242881</v>
      </c>
      <c r="BG118">
        <f t="shared" si="55"/>
        <v>6.5598914458756957E-2</v>
      </c>
      <c r="BH118">
        <f t="shared" si="56"/>
        <v>0.31991827102881437</v>
      </c>
      <c r="BI118">
        <f t="shared" si="57"/>
        <v>3.4463176999999998</v>
      </c>
      <c r="BJ118">
        <f t="shared" si="58"/>
        <v>1.6688450451881123</v>
      </c>
      <c r="BK118" s="12">
        <f t="shared" si="86"/>
        <v>-2.5970178870225107</v>
      </c>
      <c r="BL118">
        <f t="shared" si="87"/>
        <v>-8.3458903806783447E-2</v>
      </c>
    </row>
    <row r="119" spans="1:64" x14ac:dyDescent="0.3">
      <c r="A119" s="2">
        <v>44482</v>
      </c>
      <c r="B119" s="4">
        <v>2.1867920000000001</v>
      </c>
      <c r="C119" s="6">
        <f t="shared" si="59"/>
        <v>3.2103619000851418</v>
      </c>
      <c r="E119" s="4">
        <v>57381.2</v>
      </c>
      <c r="F119" s="6">
        <f t="shared" si="60"/>
        <v>2.4184691929106186</v>
      </c>
      <c r="H119" s="4">
        <v>0.23250109999999999</v>
      </c>
      <c r="I119" s="6">
        <f t="shared" si="61"/>
        <v>2.8029480566605667</v>
      </c>
      <c r="K119" s="4">
        <v>4.5964999999999998</v>
      </c>
      <c r="L119" s="6">
        <f t="shared" si="62"/>
        <v>2.3776574107066137</v>
      </c>
      <c r="N119" s="4">
        <v>53.247999999999998</v>
      </c>
      <c r="O119" s="6">
        <f t="shared" si="63"/>
        <v>1.2700503343885867</v>
      </c>
      <c r="Q119" s="4">
        <v>3605.87</v>
      </c>
      <c r="R119" s="6">
        <f t="shared" si="64"/>
        <v>3.2773090986127231</v>
      </c>
      <c r="T119" s="4">
        <v>177.64</v>
      </c>
      <c r="U119" s="6">
        <f t="shared" si="65"/>
        <v>2.9709680544967516</v>
      </c>
      <c r="W119" s="4">
        <v>14.984247999999999</v>
      </c>
      <c r="X119" s="6">
        <f t="shared" si="66"/>
        <v>2.1270114121765697</v>
      </c>
      <c r="Z119" s="4">
        <v>1.1268199999999999</v>
      </c>
      <c r="AA119" s="6">
        <f t="shared" si="67"/>
        <v>2.178289738147746</v>
      </c>
      <c r="AB119" s="30"/>
      <c r="AC119" s="2">
        <v>44482</v>
      </c>
      <c r="AD119">
        <f t="shared" si="68"/>
        <v>57381.2</v>
      </c>
      <c r="AE119">
        <f t="shared" si="69"/>
        <v>12788.706205409357</v>
      </c>
      <c r="AF119">
        <f t="shared" si="70"/>
        <v>20488.255448101867</v>
      </c>
      <c r="AG119">
        <f t="shared" si="71"/>
        <v>90658.161653511226</v>
      </c>
      <c r="AH119" s="12">
        <f t="shared" si="72"/>
        <v>2.6061489981178894</v>
      </c>
      <c r="AI119">
        <f t="shared" si="73"/>
        <v>53.247999999999998</v>
      </c>
      <c r="AJ119">
        <f t="shared" si="74"/>
        <v>80.858975222428469</v>
      </c>
      <c r="AK119">
        <f t="shared" si="75"/>
        <v>230.37492674549904</v>
      </c>
      <c r="AL119">
        <f t="shared" si="76"/>
        <v>364.48190196792751</v>
      </c>
      <c r="AM119" s="12">
        <f t="shared" si="77"/>
        <v>2.187737300592957</v>
      </c>
      <c r="AN119">
        <f t="shared" si="78"/>
        <v>1.2893203394963049</v>
      </c>
      <c r="AO119">
        <f t="shared" si="79"/>
        <v>0.66244058458839217</v>
      </c>
      <c r="AP119">
        <f t="shared" si="80"/>
        <v>1.1824640904483479</v>
      </c>
      <c r="AQ119">
        <f t="shared" si="81"/>
        <v>3.1342250145330448</v>
      </c>
      <c r="AR119" s="12">
        <f t="shared" si="82"/>
        <v>2.7338226567371198</v>
      </c>
      <c r="AS119" s="30">
        <f t="shared" si="83"/>
        <v>-0.12767365861923041</v>
      </c>
      <c r="AT119">
        <f t="shared" si="44"/>
        <v>0.94080393753464664</v>
      </c>
      <c r="AU119">
        <f t="shared" si="45"/>
        <v>7.5362754680592298E-5</v>
      </c>
      <c r="AV119">
        <f t="shared" si="46"/>
        <v>5.9120699710672769E-2</v>
      </c>
      <c r="AW119">
        <f t="shared" si="47"/>
        <v>60991.666499999999</v>
      </c>
      <c r="AX119">
        <f t="shared" si="48"/>
        <v>54197.640804333685</v>
      </c>
      <c r="AY119" s="12">
        <f t="shared" si="84"/>
        <v>2.3746005538463959</v>
      </c>
      <c r="AZ119">
        <f t="shared" si="49"/>
        <v>0.21656775188389704</v>
      </c>
      <c r="BA119">
        <f t="shared" si="50"/>
        <v>0.72248902202252607</v>
      </c>
      <c r="BB119">
        <f t="shared" si="51"/>
        <v>6.0943226093576858E-2</v>
      </c>
      <c r="BC119">
        <f t="shared" si="52"/>
        <v>245.87224799999998</v>
      </c>
      <c r="BD119">
        <f t="shared" si="53"/>
        <v>140.78793793810149</v>
      </c>
      <c r="BE119" s="12">
        <f t="shared" si="85"/>
        <v>3.099197809715792</v>
      </c>
      <c r="BF119">
        <f t="shared" si="54"/>
        <v>0.61667294255222715</v>
      </c>
      <c r="BG119">
        <f t="shared" si="55"/>
        <v>6.5565054876563292E-2</v>
      </c>
      <c r="BH119">
        <f t="shared" si="56"/>
        <v>0.31776200257120957</v>
      </c>
      <c r="BI119">
        <f t="shared" si="57"/>
        <v>3.5461130999999999</v>
      </c>
      <c r="BJ119">
        <f t="shared" si="58"/>
        <v>1.7218399845073216</v>
      </c>
      <c r="BK119" s="12">
        <f t="shared" si="86"/>
        <v>3.1261680013575113</v>
      </c>
      <c r="BL119">
        <f t="shared" si="87"/>
        <v>-0.75156744751111537</v>
      </c>
    </row>
    <row r="120" spans="1:64" x14ac:dyDescent="0.3">
      <c r="A120" s="2">
        <v>44483</v>
      </c>
      <c r="B120" s="4">
        <v>2.1717179999999998</v>
      </c>
      <c r="C120" s="6">
        <f t="shared" si="59"/>
        <v>-0.69170703301491898</v>
      </c>
      <c r="E120" s="4">
        <v>57377.599999999999</v>
      </c>
      <c r="F120" s="6">
        <f t="shared" si="60"/>
        <v>-6.2740286604208474E-3</v>
      </c>
      <c r="H120" s="4">
        <v>0.23266339999999999</v>
      </c>
      <c r="I120" s="6">
        <f t="shared" si="61"/>
        <v>6.9781768207168152E-2</v>
      </c>
      <c r="K120" s="4">
        <v>4.609</v>
      </c>
      <c r="L120" s="6">
        <f t="shared" si="62"/>
        <v>0.27157694166990481</v>
      </c>
      <c r="N120" s="4">
        <v>54.356999999999999</v>
      </c>
      <c r="O120" s="6">
        <f t="shared" si="63"/>
        <v>2.0613154923336765</v>
      </c>
      <c r="Q120" s="4">
        <v>3791.11</v>
      </c>
      <c r="R120" s="6">
        <f t="shared" si="64"/>
        <v>5.0095779098776365</v>
      </c>
      <c r="T120" s="4">
        <v>181.26</v>
      </c>
      <c r="U120" s="6">
        <f t="shared" si="65"/>
        <v>2.0173434202734053</v>
      </c>
      <c r="W120" s="4">
        <v>14.503449</v>
      </c>
      <c r="X120" s="6">
        <f t="shared" si="66"/>
        <v>-3.2613032781743998</v>
      </c>
      <c r="Z120" s="4">
        <v>1.13371</v>
      </c>
      <c r="AA120" s="6">
        <f t="shared" si="67"/>
        <v>0.60959344368440427</v>
      </c>
      <c r="AB120" s="30"/>
      <c r="AC120" s="2">
        <v>44483</v>
      </c>
      <c r="AD120">
        <f t="shared" si="68"/>
        <v>57377.599999999999</v>
      </c>
      <c r="AE120">
        <f t="shared" si="69"/>
        <v>12823.484586257311</v>
      </c>
      <c r="AF120">
        <f t="shared" si="70"/>
        <v>21540.773824861539</v>
      </c>
      <c r="AG120">
        <f t="shared" si="71"/>
        <v>91741.858411118839</v>
      </c>
      <c r="AH120" s="12">
        <f t="shared" si="72"/>
        <v>1.1882778398053664</v>
      </c>
      <c r="AI120">
        <f t="shared" si="73"/>
        <v>54.356999999999999</v>
      </c>
      <c r="AJ120">
        <f t="shared" si="74"/>
        <v>82.50674312552006</v>
      </c>
      <c r="AK120">
        <f t="shared" si="75"/>
        <v>222.98289516644957</v>
      </c>
      <c r="AL120">
        <f t="shared" si="76"/>
        <v>359.84663829196961</v>
      </c>
      <c r="AM120" s="12">
        <f t="shared" si="77"/>
        <v>-1.2798962610707352</v>
      </c>
      <c r="AN120">
        <f t="shared" si="78"/>
        <v>1.2804327933567692</v>
      </c>
      <c r="AO120">
        <f t="shared" si="79"/>
        <v>0.66290300866672425</v>
      </c>
      <c r="AP120">
        <f t="shared" si="80"/>
        <v>1.1896943291583364</v>
      </c>
      <c r="AQ120">
        <f t="shared" si="81"/>
        <v>3.1330301311818296</v>
      </c>
      <c r="AR120" s="12">
        <f t="shared" si="82"/>
        <v>-3.8130994762830613E-2</v>
      </c>
      <c r="AS120" s="30">
        <f t="shared" si="83"/>
        <v>1.2264088345681969</v>
      </c>
      <c r="AT120">
        <f t="shared" si="44"/>
        <v>0.93795139675190753</v>
      </c>
      <c r="AU120">
        <f t="shared" si="45"/>
        <v>7.534330448867749E-5</v>
      </c>
      <c r="AV120">
        <f t="shared" si="46"/>
        <v>6.1973259943603851E-2</v>
      </c>
      <c r="AW120">
        <f t="shared" si="47"/>
        <v>61173.318999999996</v>
      </c>
      <c r="AX120">
        <f t="shared" si="48"/>
        <v>54052.347855034335</v>
      </c>
      <c r="AY120" s="12">
        <f t="shared" si="84"/>
        <v>-0.26843981851096771</v>
      </c>
      <c r="AZ120">
        <f t="shared" si="49"/>
        <v>0.21732329450600021</v>
      </c>
      <c r="BA120">
        <f t="shared" si="50"/>
        <v>0.72469084684875174</v>
      </c>
      <c r="BB120">
        <f t="shared" si="51"/>
        <v>5.7985858645248155E-2</v>
      </c>
      <c r="BC120">
        <f t="shared" si="52"/>
        <v>250.12044899999998</v>
      </c>
      <c r="BD120">
        <f t="shared" si="53"/>
        <v>144.01150016284996</v>
      </c>
      <c r="BE120" s="12">
        <f t="shared" si="85"/>
        <v>2.2638386628226903</v>
      </c>
      <c r="BF120">
        <f t="shared" si="54"/>
        <v>0.61381059856169906</v>
      </c>
      <c r="BG120">
        <f t="shared" si="55"/>
        <v>6.5759578737847185E-2</v>
      </c>
      <c r="BH120">
        <f t="shared" si="56"/>
        <v>0.32042982270045373</v>
      </c>
      <c r="BI120">
        <f t="shared" si="57"/>
        <v>3.5380913999999999</v>
      </c>
      <c r="BJ120">
        <f t="shared" si="58"/>
        <v>1.7115978669526624</v>
      </c>
      <c r="BK120" s="12">
        <f t="shared" si="86"/>
        <v>-0.59661181463334279</v>
      </c>
      <c r="BL120">
        <f t="shared" si="87"/>
        <v>0.32817199612237508</v>
      </c>
    </row>
    <row r="121" spans="1:64" x14ac:dyDescent="0.3">
      <c r="A121" s="2">
        <v>44484</v>
      </c>
      <c r="B121" s="4">
        <v>2.2165550000000001</v>
      </c>
      <c r="C121" s="6">
        <f t="shared" si="59"/>
        <v>2.043562940254442</v>
      </c>
      <c r="E121" s="4">
        <v>61656.2</v>
      </c>
      <c r="F121" s="6">
        <f t="shared" si="60"/>
        <v>7.1919809016650582</v>
      </c>
      <c r="H121" s="4">
        <v>0.23382069999999999</v>
      </c>
      <c r="I121" s="6">
        <f t="shared" si="61"/>
        <v>0.49618084489860131</v>
      </c>
      <c r="K121" s="4">
        <v>4.6460999999999997</v>
      </c>
      <c r="L121" s="6">
        <f t="shared" si="62"/>
        <v>0.80172442697300472</v>
      </c>
      <c r="N121" s="4">
        <v>54.491</v>
      </c>
      <c r="O121" s="6">
        <f t="shared" si="63"/>
        <v>0.24621502957221728</v>
      </c>
      <c r="Q121" s="4">
        <v>3866.99</v>
      </c>
      <c r="R121" s="6">
        <f t="shared" si="64"/>
        <v>1.9817574433869052</v>
      </c>
      <c r="T121" s="4">
        <v>189.44</v>
      </c>
      <c r="U121" s="6">
        <f t="shared" si="65"/>
        <v>4.413988706900537</v>
      </c>
      <c r="W121" s="4">
        <v>13.913373999999999</v>
      </c>
      <c r="X121" s="6">
        <f t="shared" si="66"/>
        <v>-4.1535947378350171</v>
      </c>
      <c r="Z121" s="4">
        <v>1.1398200000000001</v>
      </c>
      <c r="AA121" s="6">
        <f t="shared" si="67"/>
        <v>0.53749145246979269</v>
      </c>
      <c r="AB121" s="30"/>
      <c r="AC121" s="2">
        <v>44484</v>
      </c>
      <c r="AD121">
        <f t="shared" si="68"/>
        <v>61656.2</v>
      </c>
      <c r="AE121">
        <f t="shared" si="69"/>
        <v>12926.706820614036</v>
      </c>
      <c r="AF121">
        <f t="shared" si="70"/>
        <v>21971.917716183736</v>
      </c>
      <c r="AG121">
        <f t="shared" si="71"/>
        <v>96554.824536797765</v>
      </c>
      <c r="AH121" s="12">
        <f t="shared" si="72"/>
        <v>5.1132230601448017</v>
      </c>
      <c r="AI121">
        <f t="shared" si="73"/>
        <v>54.491</v>
      </c>
      <c r="AJ121">
        <f t="shared" si="74"/>
        <v>86.230152365102725</v>
      </c>
      <c r="AK121">
        <f t="shared" si="75"/>
        <v>213.91080259968541</v>
      </c>
      <c r="AL121">
        <f t="shared" si="76"/>
        <v>354.63195496478818</v>
      </c>
      <c r="AM121" s="12">
        <f t="shared" si="77"/>
        <v>-1.4597430835941985</v>
      </c>
      <c r="AN121">
        <f t="shared" si="78"/>
        <v>1.3068684379274444</v>
      </c>
      <c r="AO121">
        <f t="shared" si="79"/>
        <v>0.66620038011375893</v>
      </c>
      <c r="AP121">
        <f t="shared" si="80"/>
        <v>1.1961060502785148</v>
      </c>
      <c r="AQ121">
        <f t="shared" si="81"/>
        <v>3.1691748683197183</v>
      </c>
      <c r="AR121" s="12">
        <f t="shared" si="82"/>
        <v>1.1470630819841487</v>
      </c>
      <c r="AS121" s="30">
        <f t="shared" si="83"/>
        <v>3.9661599781606531</v>
      </c>
      <c r="AT121">
        <f t="shared" si="44"/>
        <v>0.94091616127699362</v>
      </c>
      <c r="AU121">
        <f t="shared" si="45"/>
        <v>7.0902692298731356E-5</v>
      </c>
      <c r="AV121">
        <f t="shared" si="46"/>
        <v>5.9012936030707723E-2</v>
      </c>
      <c r="AW121">
        <f t="shared" si="47"/>
        <v>65527.836099999993</v>
      </c>
      <c r="AX121">
        <f t="shared" si="48"/>
        <v>58241.517785848955</v>
      </c>
      <c r="AY121" s="12">
        <f t="shared" si="84"/>
        <v>7.4645482714429097</v>
      </c>
      <c r="AZ121">
        <f t="shared" si="49"/>
        <v>0.21133290269114038</v>
      </c>
      <c r="BA121">
        <f t="shared" si="50"/>
        <v>0.7347067421374105</v>
      </c>
      <c r="BB121">
        <f t="shared" si="51"/>
        <v>5.396035517144928E-2</v>
      </c>
      <c r="BC121">
        <f t="shared" si="52"/>
        <v>257.84437399999996</v>
      </c>
      <c r="BD121">
        <f t="shared" si="53"/>
        <v>151.44935703372718</v>
      </c>
      <c r="BE121" s="12">
        <f t="shared" si="85"/>
        <v>5.0358133432115517</v>
      </c>
      <c r="BF121">
        <f t="shared" si="54"/>
        <v>0.61739113553057856</v>
      </c>
      <c r="BG121">
        <f t="shared" si="55"/>
        <v>6.5127563937531316E-2</v>
      </c>
      <c r="BH121">
        <f t="shared" si="56"/>
        <v>0.31748130053189028</v>
      </c>
      <c r="BI121">
        <f t="shared" si="57"/>
        <v>3.5901956999999998</v>
      </c>
      <c r="BJ121">
        <f t="shared" si="58"/>
        <v>1.7455811169774091</v>
      </c>
      <c r="BK121" s="12">
        <f t="shared" si="86"/>
        <v>1.9660159211551029</v>
      </c>
      <c r="BL121">
        <f t="shared" si="87"/>
        <v>5.4985323502878067</v>
      </c>
    </row>
    <row r="122" spans="1:64" x14ac:dyDescent="0.3">
      <c r="A122" s="2">
        <v>44485</v>
      </c>
      <c r="B122" s="4">
        <v>2.1772589999999998</v>
      </c>
      <c r="C122" s="6">
        <f t="shared" si="59"/>
        <v>-1.7887442553885029</v>
      </c>
      <c r="E122" s="4">
        <v>60873.4</v>
      </c>
      <c r="F122" s="6">
        <f t="shared" si="60"/>
        <v>-1.2777494584981071</v>
      </c>
      <c r="H122" s="4">
        <v>0.23691100000000001</v>
      </c>
      <c r="I122" s="6">
        <f t="shared" si="61"/>
        <v>1.3129960850817568</v>
      </c>
      <c r="K122" s="4">
        <v>4.5655999999999999</v>
      </c>
      <c r="L122" s="6">
        <f t="shared" si="62"/>
        <v>-1.747821776774007</v>
      </c>
      <c r="N122" s="4">
        <v>54.072000000000003</v>
      </c>
      <c r="O122" s="6">
        <f t="shared" si="63"/>
        <v>-0.7719058619749255</v>
      </c>
      <c r="Q122" s="4">
        <v>3826.11</v>
      </c>
      <c r="R122" s="6">
        <f t="shared" si="64"/>
        <v>-1.0627805379656456</v>
      </c>
      <c r="T122" s="4">
        <v>185.93</v>
      </c>
      <c r="U122" s="6">
        <f t="shared" si="65"/>
        <v>-1.8702092903669432</v>
      </c>
      <c r="W122" s="4">
        <v>14.111928000000001</v>
      </c>
      <c r="X122" s="6">
        <f t="shared" si="66"/>
        <v>1.4169861378156556</v>
      </c>
      <c r="Z122" s="4">
        <v>1.1333299999999999</v>
      </c>
      <c r="AA122" s="6">
        <f t="shared" si="67"/>
        <v>-0.57101534296656276</v>
      </c>
      <c r="AB122" s="30"/>
      <c r="AC122" s="2">
        <v>44485</v>
      </c>
      <c r="AD122">
        <f t="shared" si="68"/>
        <v>60873.4</v>
      </c>
      <c r="AE122">
        <f t="shared" si="69"/>
        <v>12702.734047953216</v>
      </c>
      <c r="AF122">
        <f t="shared" si="70"/>
        <v>21739.640933404989</v>
      </c>
      <c r="AG122">
        <f t="shared" si="71"/>
        <v>95315.774981358205</v>
      </c>
      <c r="AH122" s="12">
        <f t="shared" si="72"/>
        <v>-1.2915650263666831</v>
      </c>
      <c r="AI122">
        <f t="shared" si="73"/>
        <v>54.072000000000003</v>
      </c>
      <c r="AJ122">
        <f t="shared" si="74"/>
        <v>84.632454757408951</v>
      </c>
      <c r="AK122">
        <f t="shared" si="75"/>
        <v>216.96346585012188</v>
      </c>
      <c r="AL122">
        <f t="shared" si="76"/>
        <v>355.66792060753085</v>
      </c>
      <c r="AM122" s="12">
        <f t="shared" si="77"/>
        <v>0.29169831304721461</v>
      </c>
      <c r="AN122">
        <f t="shared" si="78"/>
        <v>1.2836997359837539</v>
      </c>
      <c r="AO122">
        <f t="shared" si="79"/>
        <v>0.67500524227808212</v>
      </c>
      <c r="AP122">
        <f t="shared" si="80"/>
        <v>1.1892955641786853</v>
      </c>
      <c r="AQ122">
        <f t="shared" si="81"/>
        <v>3.1480005424405215</v>
      </c>
      <c r="AR122" s="12">
        <f t="shared" si="82"/>
        <v>-0.67037572335122353</v>
      </c>
      <c r="AS122" s="30">
        <f t="shared" si="83"/>
        <v>-0.6211893030154596</v>
      </c>
      <c r="AT122">
        <f t="shared" si="44"/>
        <v>0.94079699671963168</v>
      </c>
      <c r="AU122">
        <f t="shared" si="45"/>
        <v>7.0561242976787064E-5</v>
      </c>
      <c r="AV122">
        <f t="shared" si="46"/>
        <v>5.9132442037391535E-2</v>
      </c>
      <c r="AW122">
        <f t="shared" si="47"/>
        <v>64704.075600000004</v>
      </c>
      <c r="AX122">
        <f t="shared" si="48"/>
        <v>57495.759450070924</v>
      </c>
      <c r="AY122" s="12">
        <f t="shared" si="84"/>
        <v>-1.2887268042929749</v>
      </c>
      <c r="AZ122">
        <f t="shared" si="49"/>
        <v>0.21278644750239742</v>
      </c>
      <c r="BA122">
        <f t="shared" si="50"/>
        <v>0.73167968974923714</v>
      </c>
      <c r="BB122">
        <f t="shared" si="51"/>
        <v>5.5533862748365373E-2</v>
      </c>
      <c r="BC122">
        <f t="shared" si="52"/>
        <v>254.11392800000002</v>
      </c>
      <c r="BD122">
        <f t="shared" si="53"/>
        <v>148.33068337709213</v>
      </c>
      <c r="BE122" s="12">
        <f t="shared" si="85"/>
        <v>-2.0807163596295148</v>
      </c>
      <c r="BF122">
        <f t="shared" si="54"/>
        <v>0.61374460887949256</v>
      </c>
      <c r="BG122">
        <f t="shared" si="55"/>
        <v>6.6782522903453143E-2</v>
      </c>
      <c r="BH122">
        <f t="shared" si="56"/>
        <v>0.31947286821705428</v>
      </c>
      <c r="BI122">
        <f t="shared" si="57"/>
        <v>3.5474999999999999</v>
      </c>
      <c r="BJ122">
        <f t="shared" si="58"/>
        <v>1.7141706734043691</v>
      </c>
      <c r="BK122" s="12">
        <f t="shared" si="86"/>
        <v>-1.8158127241143813</v>
      </c>
      <c r="BL122">
        <f t="shared" si="87"/>
        <v>0.5270859198214064</v>
      </c>
    </row>
    <row r="123" spans="1:64" x14ac:dyDescent="0.3">
      <c r="A123" s="2">
        <v>44486</v>
      </c>
      <c r="B123" s="4">
        <v>2.1552570000000002</v>
      </c>
      <c r="C123" s="6">
        <f t="shared" si="59"/>
        <v>-1.015677225130885</v>
      </c>
      <c r="D123" s="4">
        <f>(B116-B123)/B117</f>
        <v>1.6131074593039446E-2</v>
      </c>
      <c r="E123" s="4">
        <v>61526.5</v>
      </c>
      <c r="F123" s="6">
        <f t="shared" si="60"/>
        <v>1.0671678623338217</v>
      </c>
      <c r="G123" s="4">
        <f>(E116-E123)/E117</f>
        <v>-0.11911407925286306</v>
      </c>
      <c r="H123" s="4">
        <v>0.2376336</v>
      </c>
      <c r="I123" s="6">
        <f t="shared" si="61"/>
        <v>0.30454484509772584</v>
      </c>
      <c r="J123" s="4">
        <f>(H116-H123)/H117</f>
        <v>-3.6925813069606711E-2</v>
      </c>
      <c r="K123" s="4">
        <v>4.4109999999999996</v>
      </c>
      <c r="L123" s="6">
        <f t="shared" si="62"/>
        <v>-3.4448519117558698</v>
      </c>
      <c r="M123" s="4">
        <f>(K116-K123)/K117</f>
        <v>3.743632531178652E-2</v>
      </c>
      <c r="N123" s="4">
        <v>53.100999999999999</v>
      </c>
      <c r="O123" s="6">
        <f t="shared" si="63"/>
        <v>-1.8120731335773479</v>
      </c>
      <c r="P123" s="4">
        <f>(N116-N123)/N117</f>
        <v>-2.2816650589893438E-3</v>
      </c>
      <c r="Q123" s="4">
        <v>3845.48</v>
      </c>
      <c r="R123" s="6">
        <f t="shared" si="64"/>
        <v>0.5049811359103471</v>
      </c>
      <c r="S123" s="4">
        <f>(Q116-Q123)/Q117</f>
        <v>-0.12130722791251659</v>
      </c>
      <c r="T123" s="4">
        <v>183.7</v>
      </c>
      <c r="U123" s="6">
        <f t="shared" si="65"/>
        <v>-1.2066266570891508</v>
      </c>
      <c r="V123" s="4">
        <f>(T116-T123)/T117</f>
        <v>-4.8755996876045864E-2</v>
      </c>
      <c r="W123" s="4">
        <v>13.783329999999999</v>
      </c>
      <c r="X123" s="6">
        <f t="shared" si="66"/>
        <v>-2.3560506247011017</v>
      </c>
      <c r="Y123" s="4">
        <f>(W116-W123)/W117</f>
        <v>-6.6654853553265503E-2</v>
      </c>
      <c r="Z123" s="4">
        <v>1.0919399999999999</v>
      </c>
      <c r="AA123" s="6">
        <f t="shared" si="67"/>
        <v>-3.720427101497676</v>
      </c>
      <c r="AB123" s="30">
        <f>(Z116-Z123)/Z117</f>
        <v>3.8900898051000887E-2</v>
      </c>
      <c r="AC123" s="2">
        <v>44486</v>
      </c>
      <c r="AD123">
        <f t="shared" si="68"/>
        <v>61526.5</v>
      </c>
      <c r="AE123">
        <f t="shared" si="69"/>
        <v>12272.59503362573</v>
      </c>
      <c r="AF123">
        <f t="shared" si="70"/>
        <v>21849.69967319032</v>
      </c>
      <c r="AG123">
        <f t="shared" si="71"/>
        <v>95648.794706816043</v>
      </c>
      <c r="AH123" s="12">
        <f t="shared" si="72"/>
        <v>0.34877680565263441</v>
      </c>
      <c r="AI123">
        <f t="shared" si="73"/>
        <v>53.100999999999999</v>
      </c>
      <c r="AJ123">
        <f t="shared" si="74"/>
        <v>83.617393314344227</v>
      </c>
      <c r="AK123">
        <f t="shared" si="75"/>
        <v>211.91144454223124</v>
      </c>
      <c r="AL123">
        <f t="shared" si="76"/>
        <v>348.62983785657548</v>
      </c>
      <c r="AM123" s="12">
        <f t="shared" si="77"/>
        <v>-1.9986765418985384</v>
      </c>
      <c r="AN123">
        <f t="shared" si="78"/>
        <v>1.2707274797702697</v>
      </c>
      <c r="AO123">
        <f t="shared" si="79"/>
        <v>0.6770640693822273</v>
      </c>
      <c r="AP123">
        <f t="shared" si="80"/>
        <v>1.1458616628424851</v>
      </c>
      <c r="AQ123">
        <f t="shared" si="81"/>
        <v>3.0936532119949822</v>
      </c>
      <c r="AR123" s="12">
        <f t="shared" si="82"/>
        <v>-1.7414841034132771</v>
      </c>
      <c r="AS123" s="30">
        <f t="shared" si="83"/>
        <v>2.0902609090659117</v>
      </c>
      <c r="AT123">
        <f t="shared" si="44"/>
        <v>0.94111190689617596</v>
      </c>
      <c r="AU123">
        <f t="shared" si="45"/>
        <v>6.7470839740908905E-5</v>
      </c>
      <c r="AV123">
        <f t="shared" si="46"/>
        <v>5.8820622264083064E-2</v>
      </c>
      <c r="AW123">
        <f t="shared" si="47"/>
        <v>65376.391000000003</v>
      </c>
      <c r="AX123">
        <f t="shared" si="48"/>
        <v>58129.515563765533</v>
      </c>
      <c r="AY123" s="12">
        <f t="shared" si="84"/>
        <v>1.0962351619261965</v>
      </c>
      <c r="AZ123">
        <f t="shared" si="49"/>
        <v>0.21190870155368455</v>
      </c>
      <c r="BA123">
        <f t="shared" si="50"/>
        <v>0.73308654216327096</v>
      </c>
      <c r="BB123">
        <f t="shared" si="51"/>
        <v>5.5004756283044513E-2</v>
      </c>
      <c r="BC123">
        <f t="shared" si="52"/>
        <v>250.58432999999999</v>
      </c>
      <c r="BD123">
        <f t="shared" si="53"/>
        <v>146.67871046401385</v>
      </c>
      <c r="BE123" s="12">
        <f t="shared" si="85"/>
        <v>-1.1199576792123866</v>
      </c>
      <c r="BF123">
        <f t="shared" si="54"/>
        <v>0.61846822626040987</v>
      </c>
      <c r="BG123">
        <f t="shared" si="55"/>
        <v>6.8190861271707148E-2</v>
      </c>
      <c r="BH123">
        <f t="shared" si="56"/>
        <v>0.31334091246788287</v>
      </c>
      <c r="BI123">
        <f t="shared" si="57"/>
        <v>3.4848306000000004</v>
      </c>
      <c r="BJ123">
        <f t="shared" si="58"/>
        <v>1.6913118897366086</v>
      </c>
      <c r="BK123" s="12">
        <f t="shared" si="86"/>
        <v>-1.3424897387505419</v>
      </c>
      <c r="BL123">
        <f t="shared" si="87"/>
        <v>2.4387249006767382</v>
      </c>
    </row>
    <row r="124" spans="1:64" x14ac:dyDescent="0.3">
      <c r="A124" s="2">
        <v>44487</v>
      </c>
      <c r="B124" s="4">
        <v>2.1270660000000001</v>
      </c>
      <c r="C124" s="6">
        <f t="shared" si="59"/>
        <v>-1.3166408629825763</v>
      </c>
      <c r="E124" s="4">
        <v>62037.7</v>
      </c>
      <c r="F124" s="6">
        <f t="shared" si="60"/>
        <v>0.82742884517790649</v>
      </c>
      <c r="H124" s="4">
        <v>0.2471632</v>
      </c>
      <c r="I124" s="6">
        <f t="shared" si="61"/>
        <v>3.9318855555914469</v>
      </c>
      <c r="K124" s="4">
        <v>4.4161999999999999</v>
      </c>
      <c r="L124" s="6">
        <f t="shared" si="62"/>
        <v>0.11781766815095068</v>
      </c>
      <c r="N124" s="4">
        <v>52.56</v>
      </c>
      <c r="O124" s="6">
        <f t="shared" si="63"/>
        <v>-1.0240386285924512</v>
      </c>
      <c r="Q124" s="4">
        <v>3747.53</v>
      </c>
      <c r="R124" s="6">
        <f t="shared" si="64"/>
        <v>-2.5801476317831957</v>
      </c>
      <c r="T124" s="4">
        <v>185.5</v>
      </c>
      <c r="U124" s="6">
        <f t="shared" si="65"/>
        <v>0.97508898264099786</v>
      </c>
      <c r="W124" s="4">
        <v>13.980003</v>
      </c>
      <c r="X124" s="6">
        <f t="shared" si="66"/>
        <v>1.4168060434323098</v>
      </c>
      <c r="Z124" s="4">
        <v>1.08233</v>
      </c>
      <c r="AA124" s="6">
        <f t="shared" si="67"/>
        <v>-0.88398060763144382</v>
      </c>
      <c r="AB124" s="30"/>
      <c r="AC124" s="2">
        <v>44487</v>
      </c>
      <c r="AD124">
        <f t="shared" si="68"/>
        <v>62037.7</v>
      </c>
      <c r="AE124">
        <f t="shared" si="69"/>
        <v>12287.062840058479</v>
      </c>
      <c r="AF124">
        <f t="shared" si="70"/>
        <v>21293.155865138011</v>
      </c>
      <c r="AG124">
        <f t="shared" si="71"/>
        <v>95617.918705196498</v>
      </c>
      <c r="AH124" s="12">
        <f t="shared" si="72"/>
        <v>-3.2285807955760713E-2</v>
      </c>
      <c r="AI124">
        <f t="shared" si="73"/>
        <v>52.56</v>
      </c>
      <c r="AJ124">
        <f t="shared" si="74"/>
        <v>84.436725420853861</v>
      </c>
      <c r="AK124">
        <f t="shared" si="75"/>
        <v>214.93518840764361</v>
      </c>
      <c r="AL124">
        <f t="shared" si="76"/>
        <v>351.9319138284975</v>
      </c>
      <c r="AM124" s="12">
        <f t="shared" si="77"/>
        <v>0.94270074497968326</v>
      </c>
      <c r="AN124">
        <f t="shared" si="78"/>
        <v>1.2541062237519833</v>
      </c>
      <c r="AO124">
        <f t="shared" si="79"/>
        <v>0.70421574219105931</v>
      </c>
      <c r="AP124">
        <f t="shared" si="80"/>
        <v>1.1357771063834157</v>
      </c>
      <c r="AQ124">
        <f t="shared" si="81"/>
        <v>3.0940990723264585</v>
      </c>
      <c r="AR124" s="12">
        <f t="shared" si="82"/>
        <v>1.441105951760484E-2</v>
      </c>
      <c r="AS124" s="30">
        <f t="shared" si="83"/>
        <v>-4.6696867473365551E-2</v>
      </c>
      <c r="AT124">
        <f t="shared" si="44"/>
        <v>0.94297056730485951</v>
      </c>
      <c r="AU124">
        <f t="shared" si="45"/>
        <v>6.7126063979349983E-5</v>
      </c>
      <c r="AV124">
        <f t="shared" si="46"/>
        <v>5.6962306631161058E-2</v>
      </c>
      <c r="AW124">
        <f t="shared" si="47"/>
        <v>65789.646200000003</v>
      </c>
      <c r="AX124">
        <f t="shared" si="48"/>
        <v>58713.193412700275</v>
      </c>
      <c r="AY124" s="12">
        <f t="shared" si="84"/>
        <v>0.99909135826538353</v>
      </c>
      <c r="AZ124">
        <f t="shared" si="49"/>
        <v>0.2085383247674378</v>
      </c>
      <c r="BA124">
        <f t="shared" si="50"/>
        <v>0.73599427786072513</v>
      </c>
      <c r="BB124">
        <f t="shared" si="51"/>
        <v>5.5467397371837035E-2</v>
      </c>
      <c r="BC124">
        <f t="shared" si="52"/>
        <v>252.04000300000001</v>
      </c>
      <c r="BD124">
        <f t="shared" si="53"/>
        <v>148.26314727460149</v>
      </c>
      <c r="BE124" s="12">
        <f t="shared" si="85"/>
        <v>1.0744165406732014</v>
      </c>
      <c r="BF124">
        <f t="shared" si="54"/>
        <v>0.6153709156782271</v>
      </c>
      <c r="BG124">
        <f t="shared" si="55"/>
        <v>7.1505559632827925E-2</v>
      </c>
      <c r="BH124">
        <f t="shared" si="56"/>
        <v>0.313123524688945</v>
      </c>
      <c r="BI124">
        <f t="shared" si="57"/>
        <v>3.4565592000000001</v>
      </c>
      <c r="BJ124">
        <f t="shared" si="58"/>
        <v>1.6655110795412502</v>
      </c>
      <c r="BK124" s="12">
        <f t="shared" si="86"/>
        <v>-1.5372462901721871</v>
      </c>
      <c r="BL124">
        <f t="shared" si="87"/>
        <v>2.5363376484375708</v>
      </c>
    </row>
    <row r="125" spans="1:64" x14ac:dyDescent="0.3">
      <c r="A125" s="2">
        <v>44488</v>
      </c>
      <c r="B125" s="4">
        <v>2.110484</v>
      </c>
      <c r="C125" s="6">
        <f t="shared" si="59"/>
        <v>-0.78262602861035624</v>
      </c>
      <c r="E125" s="4">
        <v>64284.9</v>
      </c>
      <c r="F125" s="6">
        <f t="shared" si="60"/>
        <v>3.5582502197261694</v>
      </c>
      <c r="H125" s="4">
        <v>0.24538850000000001</v>
      </c>
      <c r="I125" s="6">
        <f t="shared" si="61"/>
        <v>-0.72061782747292713</v>
      </c>
      <c r="K125" s="4">
        <v>4.4584000000000001</v>
      </c>
      <c r="L125" s="6">
        <f t="shared" si="62"/>
        <v>0.95103594688775595</v>
      </c>
      <c r="N125" s="4">
        <v>52.878999999999998</v>
      </c>
      <c r="O125" s="6">
        <f t="shared" si="63"/>
        <v>0.60509104469642261</v>
      </c>
      <c r="Q125" s="4">
        <v>3877.75</v>
      </c>
      <c r="R125" s="6">
        <f t="shared" si="64"/>
        <v>3.4158132223258595</v>
      </c>
      <c r="T125" s="4">
        <v>188.75</v>
      </c>
      <c r="U125" s="6">
        <f t="shared" si="65"/>
        <v>1.7368506081644173</v>
      </c>
      <c r="W125" s="4">
        <v>14.182759000000001</v>
      </c>
      <c r="X125" s="6">
        <f t="shared" si="66"/>
        <v>1.4399120596456922</v>
      </c>
      <c r="Z125" s="4">
        <v>1.0906499999999999</v>
      </c>
      <c r="AA125" s="6">
        <f t="shared" si="67"/>
        <v>0.76577241001194685</v>
      </c>
      <c r="AB125" s="30"/>
      <c r="AC125" s="2">
        <v>44488</v>
      </c>
      <c r="AD125">
        <f t="shared" si="68"/>
        <v>64284.9</v>
      </c>
      <c r="AE125">
        <f t="shared" si="69"/>
        <v>12404.474653801171</v>
      </c>
      <c r="AF125">
        <f t="shared" si="70"/>
        <v>22033.05514726738</v>
      </c>
      <c r="AG125">
        <f t="shared" si="71"/>
        <v>98722.42980106856</v>
      </c>
      <c r="AH125" s="12">
        <f t="shared" si="72"/>
        <v>3.1951936263462932</v>
      </c>
      <c r="AI125">
        <f t="shared" si="73"/>
        <v>52.878999999999998</v>
      </c>
      <c r="AJ125">
        <f t="shared" si="74"/>
        <v>85.916075057607372</v>
      </c>
      <c r="AK125">
        <f t="shared" si="75"/>
        <v>218.05245519655492</v>
      </c>
      <c r="AL125">
        <f t="shared" si="76"/>
        <v>356.84753025416228</v>
      </c>
      <c r="AM125" s="12">
        <f t="shared" si="77"/>
        <v>1.387087416442218</v>
      </c>
      <c r="AN125">
        <f t="shared" si="78"/>
        <v>1.2443295692418481</v>
      </c>
      <c r="AO125">
        <f t="shared" si="79"/>
        <v>0.69915927877876138</v>
      </c>
      <c r="AP125">
        <f t="shared" si="80"/>
        <v>1.1445079606747224</v>
      </c>
      <c r="AQ125">
        <f t="shared" si="81"/>
        <v>3.087996808695332</v>
      </c>
      <c r="AR125" s="12">
        <f t="shared" si="82"/>
        <v>-0.19741737205188178</v>
      </c>
      <c r="AS125" s="30">
        <f t="shared" si="83"/>
        <v>3.3926109983981751</v>
      </c>
      <c r="AT125">
        <f t="shared" si="44"/>
        <v>0.94304865658640735</v>
      </c>
      <c r="AU125">
        <f t="shared" si="45"/>
        <v>6.5403977147430241E-5</v>
      </c>
      <c r="AV125">
        <f t="shared" si="46"/>
        <v>5.6885939436445279E-2</v>
      </c>
      <c r="AW125">
        <f t="shared" si="47"/>
        <v>68167.108399999997</v>
      </c>
      <c r="AX125">
        <f t="shared" si="48"/>
        <v>60844.378327038306</v>
      </c>
      <c r="AY125" s="12">
        <f t="shared" si="84"/>
        <v>3.5654967823257411</v>
      </c>
      <c r="AZ125">
        <f t="shared" si="49"/>
        <v>0.2067105914392309</v>
      </c>
      <c r="BA125">
        <f t="shared" si="50"/>
        <v>0.73784723867990765</v>
      </c>
      <c r="BB125">
        <f t="shared" si="51"/>
        <v>5.5442169880861501E-2</v>
      </c>
      <c r="BC125">
        <f t="shared" si="52"/>
        <v>255.811759</v>
      </c>
      <c r="BD125">
        <f t="shared" si="53"/>
        <v>150.98563859940498</v>
      </c>
      <c r="BE125" s="12">
        <f t="shared" si="85"/>
        <v>1.8196006598977563</v>
      </c>
      <c r="BF125">
        <f t="shared" si="54"/>
        <v>0.6123517255436457</v>
      </c>
      <c r="BG125">
        <f t="shared" si="55"/>
        <v>7.1198867844327135E-2</v>
      </c>
      <c r="BH125">
        <f t="shared" si="56"/>
        <v>0.31644940661202697</v>
      </c>
      <c r="BI125">
        <f t="shared" si="57"/>
        <v>3.4465225000000004</v>
      </c>
      <c r="BJ125">
        <f t="shared" si="58"/>
        <v>1.6549654478356803</v>
      </c>
      <c r="BK125" s="12">
        <f t="shared" si="86"/>
        <v>-0.63518998404744842</v>
      </c>
      <c r="BL125">
        <f t="shared" si="87"/>
        <v>4.2006867663731899</v>
      </c>
    </row>
    <row r="126" spans="1:64" x14ac:dyDescent="0.3">
      <c r="A126" s="2">
        <v>44489</v>
      </c>
      <c r="B126" s="4">
        <v>2.1890000000000001</v>
      </c>
      <c r="C126" s="6">
        <f t="shared" si="59"/>
        <v>3.6527513470955975</v>
      </c>
      <c r="E126" s="4">
        <v>66035.8</v>
      </c>
      <c r="F126" s="6">
        <f t="shared" si="60"/>
        <v>2.6872252247834201</v>
      </c>
      <c r="H126" s="4">
        <v>0.25479859999999999</v>
      </c>
      <c r="I126" s="6">
        <f t="shared" si="61"/>
        <v>3.763076026436682</v>
      </c>
      <c r="K126" s="4">
        <v>4.8289999999999997</v>
      </c>
      <c r="L126" s="6">
        <f t="shared" si="62"/>
        <v>7.9849449618215118</v>
      </c>
      <c r="N126" s="4">
        <v>55.5</v>
      </c>
      <c r="O126" s="6">
        <f t="shared" si="63"/>
        <v>4.8376736129069418</v>
      </c>
      <c r="Q126" s="4">
        <v>4160</v>
      </c>
      <c r="R126" s="6">
        <f t="shared" si="64"/>
        <v>7.0259985750448868</v>
      </c>
      <c r="T126" s="4">
        <v>207.26</v>
      </c>
      <c r="U126" s="6">
        <f t="shared" si="65"/>
        <v>9.3550655626937225</v>
      </c>
      <c r="W126" s="4">
        <v>14.647999</v>
      </c>
      <c r="X126" s="6">
        <f t="shared" si="66"/>
        <v>3.2276667109128798</v>
      </c>
      <c r="Z126" s="4">
        <v>1.14466</v>
      </c>
      <c r="AA126" s="6">
        <f t="shared" si="67"/>
        <v>4.8333800896352512</v>
      </c>
      <c r="AB126" s="30"/>
      <c r="AC126" s="2">
        <v>44489</v>
      </c>
      <c r="AD126">
        <f t="shared" si="68"/>
        <v>66035.8</v>
      </c>
      <c r="AE126">
        <f t="shared" si="69"/>
        <v>13435.584089181286</v>
      </c>
      <c r="AF126">
        <f t="shared" si="70"/>
        <v>23636.776329735618</v>
      </c>
      <c r="AG126">
        <f t="shared" si="71"/>
        <v>103108.1604189169</v>
      </c>
      <c r="AH126" s="12">
        <f t="shared" si="72"/>
        <v>4.3466365501627164</v>
      </c>
      <c r="AI126">
        <f t="shared" si="73"/>
        <v>55.5</v>
      </c>
      <c r="AJ126">
        <f t="shared" si="74"/>
        <v>94.341540219548094</v>
      </c>
      <c r="AK126">
        <f t="shared" si="75"/>
        <v>225.2052753393526</v>
      </c>
      <c r="AL126">
        <f t="shared" si="76"/>
        <v>375.04681555890068</v>
      </c>
      <c r="AM126" s="12">
        <f t="shared" si="77"/>
        <v>4.9742255239171573</v>
      </c>
      <c r="AN126">
        <f t="shared" si="78"/>
        <v>1.2906221639540529</v>
      </c>
      <c r="AO126">
        <f t="shared" si="79"/>
        <v>0.72597047298401551</v>
      </c>
      <c r="AP126">
        <f t="shared" si="80"/>
        <v>1.2011850568614384</v>
      </c>
      <c r="AQ126">
        <f t="shared" si="81"/>
        <v>3.2177776937995071</v>
      </c>
      <c r="AR126" s="12">
        <f t="shared" si="82"/>
        <v>4.1168365374664928</v>
      </c>
      <c r="AS126" s="30">
        <f t="shared" si="83"/>
        <v>0.22980001269622363</v>
      </c>
      <c r="AT126">
        <f t="shared" si="44"/>
        <v>0.94067248314826357</v>
      </c>
      <c r="AU126">
        <f t="shared" si="45"/>
        <v>6.878855743586001E-5</v>
      </c>
      <c r="AV126">
        <f t="shared" si="46"/>
        <v>5.9258728294300608E-2</v>
      </c>
      <c r="AW126">
        <f t="shared" si="47"/>
        <v>70200.629000000001</v>
      </c>
      <c r="AX126">
        <f t="shared" si="48"/>
        <v>62364.57660456634</v>
      </c>
      <c r="AY126" s="12">
        <f t="shared" si="84"/>
        <v>2.4678002148977223</v>
      </c>
      <c r="AZ126">
        <f t="shared" si="49"/>
        <v>0.20006632901742677</v>
      </c>
      <c r="BA126">
        <f t="shared" si="50"/>
        <v>0.74713058292165535</v>
      </c>
      <c r="BB126">
        <f t="shared" si="51"/>
        <v>5.280308806091781E-2</v>
      </c>
      <c r="BC126">
        <f t="shared" si="52"/>
        <v>277.40799900000002</v>
      </c>
      <c r="BD126">
        <f t="shared" si="53"/>
        <v>166.72742545792272</v>
      </c>
      <c r="BE126" s="12">
        <f t="shared" si="85"/>
        <v>9.9175572389809208</v>
      </c>
      <c r="BF126">
        <f t="shared" si="54"/>
        <v>0.61001121762976451</v>
      </c>
      <c r="BG126">
        <f t="shared" si="55"/>
        <v>7.1005027060922474E-2</v>
      </c>
      <c r="BH126">
        <f t="shared" si="56"/>
        <v>0.31898375530931306</v>
      </c>
      <c r="BI126">
        <f t="shared" si="57"/>
        <v>3.5884586000000001</v>
      </c>
      <c r="BJ126">
        <f t="shared" si="58"/>
        <v>1.7185344822319979</v>
      </c>
      <c r="BK126" s="12">
        <f t="shared" si="86"/>
        <v>3.7691751244149363</v>
      </c>
      <c r="BL126">
        <f t="shared" si="87"/>
        <v>-1.301374909517214</v>
      </c>
    </row>
    <row r="127" spans="1:64" x14ac:dyDescent="0.3">
      <c r="A127" s="2">
        <v>44490</v>
      </c>
      <c r="B127" s="4">
        <v>2.1381389999999998</v>
      </c>
      <c r="C127" s="6">
        <f t="shared" si="59"/>
        <v>-2.3508994019387681</v>
      </c>
      <c r="E127" s="4">
        <v>62198</v>
      </c>
      <c r="F127" s="6">
        <f t="shared" si="60"/>
        <v>-5.9874174322661036</v>
      </c>
      <c r="H127" s="4">
        <v>0.2424721</v>
      </c>
      <c r="I127" s="6">
        <f t="shared" si="61"/>
        <v>-4.9586776965209651</v>
      </c>
      <c r="K127" s="4">
        <v>4.694</v>
      </c>
      <c r="L127" s="6">
        <f t="shared" si="62"/>
        <v>-2.8354309462573011</v>
      </c>
      <c r="N127" s="4">
        <v>55.307000000000002</v>
      </c>
      <c r="O127" s="6">
        <f t="shared" si="63"/>
        <v>-0.34835379564792163</v>
      </c>
      <c r="Q127" s="4">
        <v>4055.48</v>
      </c>
      <c r="R127" s="6">
        <f t="shared" si="64"/>
        <v>-2.5446021331474888</v>
      </c>
      <c r="T127" s="4">
        <v>196.86</v>
      </c>
      <c r="U127" s="6">
        <f t="shared" si="65"/>
        <v>-5.1481227555005944</v>
      </c>
      <c r="W127" s="4">
        <v>14.773453</v>
      </c>
      <c r="X127" s="6">
        <f t="shared" si="66"/>
        <v>0.85281148151161701</v>
      </c>
      <c r="Z127" s="4">
        <v>1.08867</v>
      </c>
      <c r="AA127" s="6">
        <f t="shared" si="67"/>
        <v>-5.0150881953557667</v>
      </c>
      <c r="AB127" s="30"/>
      <c r="AC127" s="2">
        <v>44490</v>
      </c>
      <c r="AD127">
        <f t="shared" si="68"/>
        <v>62198</v>
      </c>
      <c r="AE127">
        <f t="shared" si="69"/>
        <v>13059.977576023392</v>
      </c>
      <c r="AF127">
        <f t="shared" si="70"/>
        <v>23042.90232445101</v>
      </c>
      <c r="AG127">
        <f t="shared" si="71"/>
        <v>98300.879900474392</v>
      </c>
      <c r="AH127" s="12">
        <f t="shared" si="72"/>
        <v>-4.7745560125860758</v>
      </c>
      <c r="AI127">
        <f t="shared" si="73"/>
        <v>55.307000000000002</v>
      </c>
      <c r="AJ127">
        <f t="shared" si="74"/>
        <v>89.607621381936895</v>
      </c>
      <c r="AK127">
        <f t="shared" si="75"/>
        <v>227.13406456253747</v>
      </c>
      <c r="AL127">
        <f t="shared" si="76"/>
        <v>372.04868594447441</v>
      </c>
      <c r="AM127" s="12">
        <f t="shared" si="77"/>
        <v>-0.80261377643340348</v>
      </c>
      <c r="AN127">
        <f t="shared" si="78"/>
        <v>1.2606348026562606</v>
      </c>
      <c r="AO127">
        <f t="shared" si="79"/>
        <v>0.69084989133546071</v>
      </c>
      <c r="AP127">
        <f t="shared" si="80"/>
        <v>1.1424301852544354</v>
      </c>
      <c r="AQ127">
        <f t="shared" si="81"/>
        <v>3.0939148792461566</v>
      </c>
      <c r="AR127" s="12">
        <f t="shared" si="82"/>
        <v>-3.9253723866515906</v>
      </c>
      <c r="AS127" s="30">
        <f t="shared" si="83"/>
        <v>-0.84918362593448515</v>
      </c>
      <c r="AT127">
        <f t="shared" si="44"/>
        <v>0.93872191527644577</v>
      </c>
      <c r="AU127">
        <f t="shared" si="45"/>
        <v>7.0844089364732575E-5</v>
      </c>
      <c r="AV127">
        <f t="shared" si="46"/>
        <v>6.120724063418953E-2</v>
      </c>
      <c r="AW127">
        <f t="shared" si="47"/>
        <v>66258.173999999999</v>
      </c>
      <c r="AX127">
        <f t="shared" si="48"/>
        <v>58634.850759153669</v>
      </c>
      <c r="AY127" s="12">
        <f t="shared" si="84"/>
        <v>-6.1668188905599015</v>
      </c>
      <c r="AZ127">
        <f t="shared" si="49"/>
        <v>0.20718852979544464</v>
      </c>
      <c r="BA127">
        <f t="shared" si="50"/>
        <v>0.73746784268774723</v>
      </c>
      <c r="BB127">
        <f t="shared" si="51"/>
        <v>5.5343627516808019E-2</v>
      </c>
      <c r="BC127">
        <f t="shared" si="52"/>
        <v>266.94045300000005</v>
      </c>
      <c r="BD127">
        <f t="shared" si="53"/>
        <v>157.45451200887567</v>
      </c>
      <c r="BE127" s="12">
        <f t="shared" si="85"/>
        <v>-5.7223692159185191</v>
      </c>
      <c r="BF127">
        <f t="shared" si="54"/>
        <v>0.61630606986559833</v>
      </c>
      <c r="BG127">
        <f t="shared" si="55"/>
        <v>6.9891165636592548E-2</v>
      </c>
      <c r="BH127">
        <f t="shared" si="56"/>
        <v>0.31380276449780908</v>
      </c>
      <c r="BI127">
        <f t="shared" si="57"/>
        <v>3.4692810999999999</v>
      </c>
      <c r="BJ127">
        <f t="shared" si="58"/>
        <v>1.6763223572455426</v>
      </c>
      <c r="BK127" s="12">
        <f t="shared" si="86"/>
        <v>-2.4869561590433173</v>
      </c>
      <c r="BL127">
        <f t="shared" si="87"/>
        <v>-3.6798627315165842</v>
      </c>
    </row>
    <row r="128" spans="1:64" x14ac:dyDescent="0.3">
      <c r="A128" s="2">
        <v>44491</v>
      </c>
      <c r="B128" s="4">
        <v>2.1530049999999998</v>
      </c>
      <c r="C128" s="6">
        <f t="shared" si="59"/>
        <v>0.69287161991106361</v>
      </c>
      <c r="E128" s="4">
        <v>60687.5</v>
      </c>
      <c r="F128" s="6">
        <f t="shared" si="60"/>
        <v>-2.4585098835792194</v>
      </c>
      <c r="H128" s="4">
        <v>0.24412059999999999</v>
      </c>
      <c r="I128" s="6">
        <f t="shared" si="61"/>
        <v>0.67757132687001398</v>
      </c>
      <c r="K128" s="4">
        <v>4.6192000000000002</v>
      </c>
      <c r="L128" s="6">
        <f t="shared" si="62"/>
        <v>-1.6063567502298082</v>
      </c>
      <c r="N128" s="4">
        <v>54.551000000000002</v>
      </c>
      <c r="O128" s="6">
        <f t="shared" si="63"/>
        <v>-1.3763438879172376</v>
      </c>
      <c r="Q128" s="4">
        <v>3971.33</v>
      </c>
      <c r="R128" s="6">
        <f t="shared" si="64"/>
        <v>-2.0968001752328727</v>
      </c>
      <c r="T128" s="4">
        <v>190.77</v>
      </c>
      <c r="U128" s="6">
        <f t="shared" si="65"/>
        <v>-3.1424302253639116</v>
      </c>
      <c r="W128" s="4">
        <v>14.202083999999999</v>
      </c>
      <c r="X128" s="6">
        <f t="shared" si="66"/>
        <v>-3.9443139516300456</v>
      </c>
      <c r="Z128" s="4">
        <v>1.08883</v>
      </c>
      <c r="AA128" s="6">
        <f t="shared" si="67"/>
        <v>1.469575203563624E-2</v>
      </c>
      <c r="AB128" s="30"/>
      <c r="AC128" s="2">
        <v>44491</v>
      </c>
      <c r="AD128">
        <f t="shared" si="68"/>
        <v>60687.5</v>
      </c>
      <c r="AE128">
        <f t="shared" si="69"/>
        <v>12851.863745029241</v>
      </c>
      <c r="AF128">
        <f t="shared" si="70"/>
        <v>22564.768976338692</v>
      </c>
      <c r="AG128">
        <f t="shared" si="71"/>
        <v>96104.132721367932</v>
      </c>
      <c r="AH128" s="12">
        <f t="shared" si="72"/>
        <v>-2.2600658851506732</v>
      </c>
      <c r="AI128">
        <f t="shared" si="73"/>
        <v>54.551000000000002</v>
      </c>
      <c r="AJ128">
        <f t="shared" si="74"/>
        <v>86.835547754912625</v>
      </c>
      <c r="AK128">
        <f t="shared" si="75"/>
        <v>218.34956690074964</v>
      </c>
      <c r="AL128">
        <f t="shared" si="76"/>
        <v>359.73611465566228</v>
      </c>
      <c r="AM128" s="12">
        <f t="shared" si="77"/>
        <v>-3.3653974086394727</v>
      </c>
      <c r="AN128">
        <f t="shared" si="78"/>
        <v>1.2693997131584722</v>
      </c>
      <c r="AO128">
        <f t="shared" si="79"/>
        <v>0.69554678654883373</v>
      </c>
      <c r="AP128">
        <f t="shared" si="80"/>
        <v>1.142598086298499</v>
      </c>
      <c r="AQ128">
        <f t="shared" si="81"/>
        <v>3.1075445860058051</v>
      </c>
      <c r="AR128" s="12">
        <f t="shared" si="82"/>
        <v>0.43956519531682314</v>
      </c>
      <c r="AS128" s="30">
        <f t="shared" si="83"/>
        <v>-2.6996310804674963</v>
      </c>
      <c r="AT128">
        <f t="shared" si="44"/>
        <v>0.93851319023050195</v>
      </c>
      <c r="AU128">
        <f t="shared" si="45"/>
        <v>7.1434482031929719E-5</v>
      </c>
      <c r="AV128">
        <f t="shared" si="46"/>
        <v>6.1415375287466101E-2</v>
      </c>
      <c r="AW128">
        <f t="shared" si="47"/>
        <v>64663.449200000003</v>
      </c>
      <c r="AX128">
        <f t="shared" si="48"/>
        <v>57199.920284424115</v>
      </c>
      <c r="AY128" s="12">
        <f t="shared" si="84"/>
        <v>-2.4776737902036503</v>
      </c>
      <c r="AZ128">
        <f t="shared" si="49"/>
        <v>0.21019710138771314</v>
      </c>
      <c r="BA128">
        <f t="shared" si="50"/>
        <v>0.73507911920467151</v>
      </c>
      <c r="BB128">
        <f t="shared" si="51"/>
        <v>5.4723779407615226E-2</v>
      </c>
      <c r="BC128">
        <f t="shared" si="52"/>
        <v>259.52308400000004</v>
      </c>
      <c r="BD128">
        <f t="shared" si="53"/>
        <v>152.47469736042075</v>
      </c>
      <c r="BE128" s="12">
        <f t="shared" si="85"/>
        <v>-3.2137940575891131</v>
      </c>
      <c r="BF128">
        <f t="shared" si="54"/>
        <v>0.61762261114283845</v>
      </c>
      <c r="BG128">
        <f t="shared" si="55"/>
        <v>7.0029750235487798E-2</v>
      </c>
      <c r="BH128">
        <f t="shared" si="56"/>
        <v>0.31234763862167381</v>
      </c>
      <c r="BI128">
        <f t="shared" si="57"/>
        <v>3.4859555999999996</v>
      </c>
      <c r="BJ128">
        <f t="shared" si="58"/>
        <v>1.6869337539093614</v>
      </c>
      <c r="BK128" s="12">
        <f t="shared" si="86"/>
        <v>0.63102133909365776</v>
      </c>
      <c r="BL128">
        <f t="shared" si="87"/>
        <v>-3.108695129297308</v>
      </c>
    </row>
    <row r="129" spans="1:64" x14ac:dyDescent="0.3">
      <c r="A129" s="2">
        <v>44492</v>
      </c>
      <c r="B129" s="4">
        <v>2.1639780000000002</v>
      </c>
      <c r="C129" s="6">
        <f t="shared" si="59"/>
        <v>0.50836538535133347</v>
      </c>
      <c r="E129" s="4">
        <v>61296.9</v>
      </c>
      <c r="F129" s="6">
        <f t="shared" si="60"/>
        <v>0.99915246493883281</v>
      </c>
      <c r="H129" s="4">
        <v>0.25094109999999997</v>
      </c>
      <c r="I129" s="6">
        <f t="shared" si="61"/>
        <v>2.7555884759008964</v>
      </c>
      <c r="K129" s="4">
        <v>4.7496999999999998</v>
      </c>
      <c r="L129" s="6">
        <f t="shared" si="62"/>
        <v>2.7859928230735451</v>
      </c>
      <c r="N129" s="4">
        <v>55.878</v>
      </c>
      <c r="O129" s="6">
        <f t="shared" si="63"/>
        <v>2.4034698850838465</v>
      </c>
      <c r="Q129" s="4">
        <v>4168.93</v>
      </c>
      <c r="R129" s="6">
        <f t="shared" si="64"/>
        <v>4.8558356971062446</v>
      </c>
      <c r="T129" s="4">
        <v>196.28</v>
      </c>
      <c r="U129" s="6">
        <f t="shared" si="65"/>
        <v>2.8473697274276422</v>
      </c>
      <c r="W129" s="4">
        <v>14.2141</v>
      </c>
      <c r="X129" s="6">
        <f t="shared" si="66"/>
        <v>8.4571529493123673E-2</v>
      </c>
      <c r="Z129" s="4">
        <v>1.0930299999999999</v>
      </c>
      <c r="AA129" s="6">
        <f t="shared" si="67"/>
        <v>0.3849930965036748</v>
      </c>
      <c r="AB129" s="30"/>
      <c r="AC129" s="2">
        <v>44492</v>
      </c>
      <c r="AD129">
        <f t="shared" si="68"/>
        <v>61296.9</v>
      </c>
      <c r="AE129">
        <f t="shared" si="69"/>
        <v>13214.950041081871</v>
      </c>
      <c r="AF129">
        <f t="shared" si="70"/>
        <v>23687.515852001135</v>
      </c>
      <c r="AG129">
        <f t="shared" si="71"/>
        <v>98199.365893082999</v>
      </c>
      <c r="AH129" s="12">
        <f t="shared" si="72"/>
        <v>2.1567438602724507</v>
      </c>
      <c r="AI129">
        <f t="shared" si="73"/>
        <v>55.878</v>
      </c>
      <c r="AJ129">
        <f t="shared" si="74"/>
        <v>89.343614369839344</v>
      </c>
      <c r="AK129">
        <f t="shared" si="75"/>
        <v>218.53430657669296</v>
      </c>
      <c r="AL129">
        <f t="shared" si="76"/>
        <v>363.75592094653234</v>
      </c>
      <c r="AM129" s="12">
        <f t="shared" si="77"/>
        <v>1.1112348051431458</v>
      </c>
      <c r="AN129">
        <f t="shared" si="78"/>
        <v>1.2758693326217285</v>
      </c>
      <c r="AO129">
        <f t="shared" si="79"/>
        <v>0.71497970969278923</v>
      </c>
      <c r="AP129">
        <f t="shared" si="80"/>
        <v>1.1470054887051684</v>
      </c>
      <c r="AQ129">
        <f t="shared" si="81"/>
        <v>3.1378545310196859</v>
      </c>
      <c r="AR129" s="12">
        <f t="shared" si="82"/>
        <v>0.97064038389491258</v>
      </c>
      <c r="AS129" s="30">
        <f t="shared" si="83"/>
        <v>1.186103476377538</v>
      </c>
      <c r="AT129">
        <f t="shared" si="44"/>
        <v>0.93625106545375525</v>
      </c>
      <c r="AU129">
        <f t="shared" si="45"/>
        <v>7.2547089421907157E-5</v>
      </c>
      <c r="AV129">
        <f t="shared" si="46"/>
        <v>6.3676387456822844E-2</v>
      </c>
      <c r="AW129">
        <f t="shared" si="47"/>
        <v>65470.579700000002</v>
      </c>
      <c r="AX129">
        <f t="shared" si="48"/>
        <v>57654.750680549572</v>
      </c>
      <c r="AY129" s="12">
        <f t="shared" si="84"/>
        <v>0.79201441243543602</v>
      </c>
      <c r="AZ129">
        <f t="shared" si="49"/>
        <v>0.20977422184981084</v>
      </c>
      <c r="BA129">
        <f t="shared" si="50"/>
        <v>0.73686395834999241</v>
      </c>
      <c r="BB129">
        <f t="shared" si="51"/>
        <v>5.3361819800196796E-2</v>
      </c>
      <c r="BC129">
        <f t="shared" si="52"/>
        <v>266.37209999999999</v>
      </c>
      <c r="BD129">
        <f t="shared" si="53"/>
        <v>157.11191195628223</v>
      </c>
      <c r="BE129" s="12">
        <f t="shared" si="85"/>
        <v>2.9959703091186776</v>
      </c>
      <c r="BF129">
        <f t="shared" si="54"/>
        <v>0.61687839199263184</v>
      </c>
      <c r="BG129">
        <f t="shared" si="55"/>
        <v>7.1534988919879125E-2</v>
      </c>
      <c r="BH129">
        <f t="shared" si="56"/>
        <v>0.31158661908748903</v>
      </c>
      <c r="BI129">
        <f t="shared" si="57"/>
        <v>3.5079491000000003</v>
      </c>
      <c r="BJ129">
        <f t="shared" si="58"/>
        <v>1.6934358600166719</v>
      </c>
      <c r="BK129" s="12">
        <f t="shared" si="86"/>
        <v>0.38469841282443323</v>
      </c>
      <c r="BL129">
        <f t="shared" si="87"/>
        <v>0.40731599961100279</v>
      </c>
    </row>
    <row r="130" spans="1:64" x14ac:dyDescent="0.3">
      <c r="A130" s="2">
        <v>44493</v>
      </c>
      <c r="B130" s="4">
        <v>2.119059</v>
      </c>
      <c r="C130" s="6">
        <f t="shared" si="59"/>
        <v>-2.0976072353096411</v>
      </c>
      <c r="D130" s="4">
        <f>(B123-B130)/B124</f>
        <v>1.7017807627972132E-2</v>
      </c>
      <c r="E130" s="4">
        <v>60882.5</v>
      </c>
      <c r="F130" s="6">
        <f t="shared" si="60"/>
        <v>-0.67834936016585046</v>
      </c>
      <c r="G130" s="4">
        <f>(E123-E130)/E124</f>
        <v>1.038078458743635E-2</v>
      </c>
      <c r="H130" s="4">
        <v>0.2756091</v>
      </c>
      <c r="I130" s="6">
        <f t="shared" si="61"/>
        <v>9.3765307222398722</v>
      </c>
      <c r="J130" s="4">
        <f>(H123-H130)/H124</f>
        <v>-0.1536454456003159</v>
      </c>
      <c r="K130" s="4">
        <v>4.7460000000000004</v>
      </c>
      <c r="L130" s="6">
        <f t="shared" si="62"/>
        <v>-7.7930014369718054E-2</v>
      </c>
      <c r="M130" s="4">
        <f>(K123-K130)/K124</f>
        <v>-7.5857071690593914E-2</v>
      </c>
      <c r="N130" s="4">
        <v>54.835000000000001</v>
      </c>
      <c r="O130" s="6">
        <f t="shared" si="63"/>
        <v>-1.8842066555403596</v>
      </c>
      <c r="P130" s="4">
        <f>(N123-N130)/N124</f>
        <v>-3.2990867579908704E-2</v>
      </c>
      <c r="Q130" s="4">
        <v>4082.37</v>
      </c>
      <c r="R130" s="6">
        <f t="shared" si="64"/>
        <v>-2.0981706038267109</v>
      </c>
      <c r="S130" s="4">
        <f>(Q123-Q130)/Q124</f>
        <v>-6.3212302503248774E-2</v>
      </c>
      <c r="T130" s="4">
        <v>190.47</v>
      </c>
      <c r="U130" s="6">
        <f t="shared" si="65"/>
        <v>-3.0047509371234371</v>
      </c>
      <c r="V130" s="4">
        <f>(T123-T130)/T124</f>
        <v>-3.6495956873315416E-2</v>
      </c>
      <c r="W130" s="4">
        <v>14.338227</v>
      </c>
      <c r="X130" s="6">
        <f t="shared" si="66"/>
        <v>0.869475766278624</v>
      </c>
      <c r="Y130" s="4">
        <f>(W123-W130)/W124</f>
        <v>-3.9692194629715058E-2</v>
      </c>
      <c r="Z130" s="4">
        <v>1.0826</v>
      </c>
      <c r="AA130" s="6">
        <f t="shared" si="67"/>
        <v>-0.95881008294859627</v>
      </c>
      <c r="AB130" s="30">
        <f>(Z123-Z130)/Z124</f>
        <v>8.6295307346187424E-3</v>
      </c>
      <c r="AC130" s="2">
        <v>44493</v>
      </c>
      <c r="AD130">
        <f t="shared" si="68"/>
        <v>60882.5</v>
      </c>
      <c r="AE130">
        <f t="shared" si="69"/>
        <v>13204.655640350878</v>
      </c>
      <c r="AF130">
        <f t="shared" si="70"/>
        <v>23195.68908298625</v>
      </c>
      <c r="AG130">
        <f t="shared" si="71"/>
        <v>97282.844723337126</v>
      </c>
      <c r="AH130" s="12">
        <f t="shared" si="72"/>
        <v>-0.93770976157033226</v>
      </c>
      <c r="AI130">
        <f t="shared" si="73"/>
        <v>54.835000000000001</v>
      </c>
      <c r="AJ130">
        <f t="shared" si="74"/>
        <v>86.698992403827688</v>
      </c>
      <c r="AK130">
        <f t="shared" si="75"/>
        <v>220.44269387328191</v>
      </c>
      <c r="AL130">
        <f t="shared" si="76"/>
        <v>361.97668627710959</v>
      </c>
      <c r="AM130" s="12">
        <f t="shared" si="77"/>
        <v>-0.49032886670482245</v>
      </c>
      <c r="AN130">
        <f t="shared" si="78"/>
        <v>1.2493853413094158</v>
      </c>
      <c r="AO130">
        <f t="shared" si="79"/>
        <v>0.78526361088992969</v>
      </c>
      <c r="AP130">
        <f t="shared" si="80"/>
        <v>1.1360604393952729</v>
      </c>
      <c r="AQ130">
        <f t="shared" si="81"/>
        <v>3.1707093915946185</v>
      </c>
      <c r="AR130" s="12">
        <f t="shared" si="82"/>
        <v>1.0416049682286284</v>
      </c>
      <c r="AS130" s="30">
        <f t="shared" si="83"/>
        <v>-1.9793147297989606</v>
      </c>
      <c r="AT130">
        <f t="shared" si="44"/>
        <v>0.93709188615182826</v>
      </c>
      <c r="AU130">
        <f t="shared" si="45"/>
        <v>7.3049531337848758E-5</v>
      </c>
      <c r="AV130">
        <f t="shared" si="46"/>
        <v>6.2835064316833888E-2</v>
      </c>
      <c r="AW130">
        <f t="shared" si="47"/>
        <v>64969.616000000002</v>
      </c>
      <c r="AX130">
        <f t="shared" si="48"/>
        <v>57309.013086846877</v>
      </c>
      <c r="AY130" s="12">
        <f t="shared" si="84"/>
        <v>-0.60147410747124763</v>
      </c>
      <c r="AZ130">
        <f t="shared" si="49"/>
        <v>0.21119364688838965</v>
      </c>
      <c r="BA130">
        <f t="shared" si="50"/>
        <v>0.73358354924467173</v>
      </c>
      <c r="BB130">
        <f t="shared" si="51"/>
        <v>5.5222803866938529E-2</v>
      </c>
      <c r="BC130">
        <f t="shared" si="52"/>
        <v>259.64322700000002</v>
      </c>
      <c r="BD130">
        <f t="shared" si="53"/>
        <v>152.09825934917811</v>
      </c>
      <c r="BE130" s="12">
        <f t="shared" si="85"/>
        <v>-3.243161134587532</v>
      </c>
      <c r="BF130">
        <f t="shared" si="54"/>
        <v>0.60940339917994824</v>
      </c>
      <c r="BG130">
        <f t="shared" si="55"/>
        <v>7.9260238806435429E-2</v>
      </c>
      <c r="BH130">
        <f t="shared" si="56"/>
        <v>0.31133636201361642</v>
      </c>
      <c r="BI130">
        <f t="shared" si="57"/>
        <v>3.4772680999999999</v>
      </c>
      <c r="BJ130">
        <f t="shared" si="58"/>
        <v>1.6502593462620299</v>
      </c>
      <c r="BK130" s="12">
        <f t="shared" si="86"/>
        <v>-2.5827063229486966</v>
      </c>
      <c r="BL130">
        <f t="shared" si="87"/>
        <v>1.9812322154774491</v>
      </c>
    </row>
    <row r="131" spans="1:64" x14ac:dyDescent="0.3">
      <c r="A131" s="2">
        <v>44494</v>
      </c>
      <c r="B131" s="4">
        <v>2.1446930000000002</v>
      </c>
      <c r="C131" s="6">
        <f t="shared" si="59"/>
        <v>1.2024296372839374</v>
      </c>
      <c r="E131" s="4">
        <v>63081.8</v>
      </c>
      <c r="F131" s="6">
        <f t="shared" si="60"/>
        <v>3.548651978184854</v>
      </c>
      <c r="H131" s="4">
        <v>0.26450000000000001</v>
      </c>
      <c r="I131" s="6">
        <f t="shared" si="61"/>
        <v>-4.1142306163963118</v>
      </c>
      <c r="K131" s="4">
        <v>4.8112000000000004</v>
      </c>
      <c r="L131" s="6">
        <f t="shared" si="62"/>
        <v>1.3644375238555804</v>
      </c>
      <c r="N131" s="4">
        <v>55.243000000000002</v>
      </c>
      <c r="O131" s="6">
        <f t="shared" si="63"/>
        <v>0.74129593263891946</v>
      </c>
      <c r="Q131" s="4">
        <v>4219.2</v>
      </c>
      <c r="R131" s="6">
        <f t="shared" si="64"/>
        <v>3.2967834494721382</v>
      </c>
      <c r="T131" s="4">
        <v>195.2</v>
      </c>
      <c r="U131" s="6">
        <f t="shared" si="65"/>
        <v>2.4529972128523916</v>
      </c>
      <c r="W131" s="4">
        <v>14.444940000000001</v>
      </c>
      <c r="X131" s="6">
        <f t="shared" si="66"/>
        <v>0.74149928631406847</v>
      </c>
      <c r="Z131" s="4">
        <v>1.09551</v>
      </c>
      <c r="AA131" s="6">
        <f t="shared" si="67"/>
        <v>1.1854452882921256</v>
      </c>
      <c r="AB131" s="30"/>
      <c r="AC131" s="2">
        <v>44494</v>
      </c>
      <c r="AD131">
        <f t="shared" si="68"/>
        <v>63081.8</v>
      </c>
      <c r="AE131">
        <f t="shared" si="69"/>
        <v>13386.059674853803</v>
      </c>
      <c r="AF131">
        <f t="shared" si="70"/>
        <v>23973.145839043395</v>
      </c>
      <c r="AG131">
        <f t="shared" si="71"/>
        <v>100441.00551389721</v>
      </c>
      <c r="AH131" s="12">
        <f t="shared" si="72"/>
        <v>3.194788490616105</v>
      </c>
      <c r="AI131">
        <f t="shared" si="73"/>
        <v>55.243000000000002</v>
      </c>
      <c r="AJ131">
        <f t="shared" si="74"/>
        <v>88.852015105933546</v>
      </c>
      <c r="AK131">
        <f t="shared" si="75"/>
        <v>222.08335008491113</v>
      </c>
      <c r="AL131">
        <f t="shared" si="76"/>
        <v>366.17836519084472</v>
      </c>
      <c r="AM131" s="12">
        <f t="shared" si="77"/>
        <v>1.1540744076048604</v>
      </c>
      <c r="AN131">
        <f t="shared" si="78"/>
        <v>1.2644990044207902</v>
      </c>
      <c r="AO131">
        <f t="shared" si="79"/>
        <v>0.75361163720786584</v>
      </c>
      <c r="AP131">
        <f t="shared" si="80"/>
        <v>1.1496079548881539</v>
      </c>
      <c r="AQ131">
        <f t="shared" si="81"/>
        <v>3.16771859651681</v>
      </c>
      <c r="AR131" s="12">
        <f t="shared" si="82"/>
        <v>-9.437025411911934E-2</v>
      </c>
      <c r="AS131" s="30">
        <f t="shared" si="83"/>
        <v>3.2891587447352242</v>
      </c>
      <c r="AT131">
        <f t="shared" ref="AT131:AT194" si="88">E131/$AW131</f>
        <v>0.93724150820427232</v>
      </c>
      <c r="AU131">
        <f t="shared" ref="AU131:AU194" si="89">K131/$AW131</f>
        <v>7.148268350415485E-5</v>
      </c>
      <c r="AV131">
        <f t="shared" ref="AV131:AV194" si="90">Q131/$AW131</f>
        <v>6.268700911222358E-2</v>
      </c>
      <c r="AW131">
        <f t="shared" ref="AW131:AW194" si="91">E131+K131+Q131</f>
        <v>67305.811199999996</v>
      </c>
      <c r="AX131">
        <f t="shared" ref="AX131:AX194" si="92">AT131*E131+K131*AU131+AV131*Q131</f>
        <v>59387.370745004046</v>
      </c>
      <c r="AY131" s="12">
        <f t="shared" si="84"/>
        <v>3.5623682237153447</v>
      </c>
      <c r="AZ131">
        <f t="shared" ref="AZ131:AZ194" si="93">N131/$BC131</f>
        <v>0.20855234103900694</v>
      </c>
      <c r="BA131">
        <f t="shared" ref="BA131:BA194" si="94">T131/$BC131</f>
        <v>0.73691539146704832</v>
      </c>
      <c r="BB131">
        <f t="shared" ref="BB131:BB194" si="95">W131/$BC131</f>
        <v>5.4532267493944811E-2</v>
      </c>
      <c r="BC131">
        <f t="shared" ref="BC131:BC194" si="96">N131+T131+W131</f>
        <v>264.88793999999996</v>
      </c>
      <c r="BD131">
        <f t="shared" ref="BD131:BD194" si="97">AZ131*N131+T131*BA131+BB131*W131</f>
        <v>156.15465672239966</v>
      </c>
      <c r="BE131" s="12">
        <f t="shared" si="85"/>
        <v>2.6320150315279482</v>
      </c>
      <c r="BF131">
        <f t="shared" ref="BF131:BF194" si="98">B131/$BI131</f>
        <v>0.61194714644864345</v>
      </c>
      <c r="BG131">
        <f t="shared" ref="BG131:BG194" si="99">H131/$BI131</f>
        <v>7.547001842952171E-2</v>
      </c>
      <c r="BH131">
        <f t="shared" ref="BH131:BH194" si="100">Z131/$BI131</f>
        <v>0.31258283512183482</v>
      </c>
      <c r="BI131">
        <f t="shared" ref="BI131:BI194" si="101">B131+H131+Z131</f>
        <v>3.5047030000000001</v>
      </c>
      <c r="BJ131">
        <f t="shared" ref="BJ131:BJ194" si="102">BF131*B131+H131*BG131+BH131*Z131</f>
        <v>1.6748382029373103</v>
      </c>
      <c r="BK131" s="12">
        <f t="shared" si="86"/>
        <v>1.4784110236276879</v>
      </c>
      <c r="BL131">
        <f t="shared" si="87"/>
        <v>2.0839572000876565</v>
      </c>
    </row>
    <row r="132" spans="1:64" x14ac:dyDescent="0.3">
      <c r="A132" s="2">
        <v>44495</v>
      </c>
      <c r="B132" s="4">
        <v>2.1379950000000001</v>
      </c>
      <c r="C132" s="6">
        <f t="shared" ref="C132:C195" si="103">LN(B132/B131)*100</f>
        <v>-0.31279446278238615</v>
      </c>
      <c r="E132" s="4">
        <v>60310.2</v>
      </c>
      <c r="F132" s="6">
        <f t="shared" ref="F132:F195" si="104">LN(E132/E131)*100</f>
        <v>-4.4931053224089972</v>
      </c>
      <c r="H132" s="4">
        <v>0.25582670000000002</v>
      </c>
      <c r="I132" s="6">
        <f t="shared" ref="I132:I195" si="105">LN(H132/H131)*100</f>
        <v>-3.3340989180018923</v>
      </c>
      <c r="K132" s="4">
        <v>4.7194000000000003</v>
      </c>
      <c r="L132" s="6">
        <f t="shared" ref="L132:L195" si="106">LN(K132/K131)*100</f>
        <v>-1.9264860378990938</v>
      </c>
      <c r="N132" s="4">
        <v>54.218000000000004</v>
      </c>
      <c r="O132" s="6">
        <f t="shared" ref="O132:O195" si="107">LN(N132/N131)*100</f>
        <v>-1.8728678906029033</v>
      </c>
      <c r="Q132" s="4">
        <v>4129.8500000000004</v>
      </c>
      <c r="R132" s="6">
        <f t="shared" ref="R132:R195" si="108">LN(Q132/Q131)*100</f>
        <v>-2.1404449916107549</v>
      </c>
      <c r="T132" s="4">
        <v>197.53</v>
      </c>
      <c r="U132" s="6">
        <f t="shared" ref="U132:U195" si="109">LN(T132/T131)*100</f>
        <v>1.1865797560917117</v>
      </c>
      <c r="W132" s="4">
        <v>14.090038</v>
      </c>
      <c r="X132" s="6">
        <f t="shared" ref="X132:X195" si="110">LN(W132/W131)*100</f>
        <v>-2.4876157368033107</v>
      </c>
      <c r="Z132" s="4">
        <v>1.10703</v>
      </c>
      <c r="AA132" s="6">
        <f t="shared" ref="AA132:AA195" si="111">LN(Z132/Z131)*100</f>
        <v>1.0460745366635202</v>
      </c>
      <c r="AB132" s="30"/>
      <c r="AC132" s="2">
        <v>44495</v>
      </c>
      <c r="AD132">
        <f t="shared" ref="AD132:AD195" si="112">E132</f>
        <v>60310.2</v>
      </c>
      <c r="AE132">
        <f t="shared" ref="AE132:AE195" si="113">$AE$2*K132</f>
        <v>13130.647245906433</v>
      </c>
      <c r="AF132">
        <f t="shared" ref="AF132:AF195" si="114">$AF$2*Q132</f>
        <v>23465.466520518909</v>
      </c>
      <c r="AG132">
        <f t="shared" ref="AG132:AG195" si="115">SUM(AD132:AF132)</f>
        <v>96906.313766425345</v>
      </c>
      <c r="AH132" s="12">
        <f t="shared" ref="AH132:AH195" si="116">LN(AG132/AG131)*100</f>
        <v>-3.5825871007140049</v>
      </c>
      <c r="AI132">
        <f t="shared" ref="AI132:AI195" si="117">N132</f>
        <v>54.218000000000004</v>
      </c>
      <c r="AJ132">
        <f t="shared" ref="AJ132:AJ195" si="118">$AJ$2*T132</f>
        <v>89.912594999359911</v>
      </c>
      <c r="AK132">
        <f t="shared" ref="AK132:AK195" si="119">$AK$2*W132</f>
        <v>216.62691862089429</v>
      </c>
      <c r="AL132">
        <f t="shared" ref="AL132:AL195" si="120">SUM(AI132:AK132)</f>
        <v>360.7575136202542</v>
      </c>
      <c r="AM132" s="12">
        <f t="shared" ref="AM132:AM195" si="121">LN(AL132/AL131)*100</f>
        <v>-1.4914526065207772</v>
      </c>
      <c r="AN132">
        <f t="shared" ref="AN132:AN195" si="122">$AN$2*B132</f>
        <v>1.2605499010611902</v>
      </c>
      <c r="AO132">
        <f t="shared" ref="AO132:AO195" si="123">$AO$2*H132</f>
        <v>0.72889972865211927</v>
      </c>
      <c r="AP132">
        <f t="shared" ref="AP132:AP195" si="124">$AP$2*Z132</f>
        <v>1.1616968300607324</v>
      </c>
      <c r="AQ132">
        <f t="shared" ref="AQ132:AQ195" si="125">SUM(AN132:AP132)</f>
        <v>3.1511464597740417</v>
      </c>
      <c r="AR132" s="12">
        <f t="shared" ref="AR132:AR195" si="126">LN(AQ132/AQ131)*100</f>
        <v>-0.52453010441397363</v>
      </c>
      <c r="AS132" s="30">
        <f t="shared" ref="AS132:AS195" si="127">AH132-AR132</f>
        <v>-3.0580569963000315</v>
      </c>
      <c r="AT132">
        <f t="shared" si="88"/>
        <v>0.93584321212576171</v>
      </c>
      <c r="AU132">
        <f t="shared" si="89"/>
        <v>7.3231699700984588E-5</v>
      </c>
      <c r="AV132">
        <f t="shared" si="90"/>
        <v>6.4083556174537273E-2</v>
      </c>
      <c r="AW132">
        <f t="shared" si="91"/>
        <v>64444.769399999997</v>
      </c>
      <c r="AX132">
        <f t="shared" si="92"/>
        <v>56705.547112024207</v>
      </c>
      <c r="AY132" s="12">
        <f t="shared" ref="AY132:AY195" si="128">LN(AX132/AX131)*100</f>
        <v>-4.6209551430657623</v>
      </c>
      <c r="AZ132">
        <f t="shared" si="93"/>
        <v>0.20395124944459606</v>
      </c>
      <c r="BA132">
        <f t="shared" si="94"/>
        <v>0.74304641083756429</v>
      </c>
      <c r="BB132">
        <f t="shared" si="95"/>
        <v>5.3002339717839783E-2</v>
      </c>
      <c r="BC132">
        <f t="shared" si="96"/>
        <v>265.83803799999998</v>
      </c>
      <c r="BD132">
        <f t="shared" si="97"/>
        <v>158.57859135584445</v>
      </c>
      <c r="BE132" s="12">
        <f t="shared" ref="BE132:BE195" si="129">LN(BD132/BD131)*100</f>
        <v>1.5403409549507991</v>
      </c>
      <c r="BF132">
        <f t="shared" si="98"/>
        <v>0.6107071030743747</v>
      </c>
      <c r="BG132">
        <f t="shared" si="99"/>
        <v>7.3075560441477713E-2</v>
      </c>
      <c r="BH132">
        <f t="shared" si="100"/>
        <v>0.31621733648414752</v>
      </c>
      <c r="BI132">
        <f t="shared" si="101"/>
        <v>3.5008517000000001</v>
      </c>
      <c r="BJ132">
        <f t="shared" si="102"/>
        <v>1.6744454903239374</v>
      </c>
      <c r="BK132" s="12">
        <f t="shared" ref="BK132:BK195" si="130">LN(BJ132/BJ131)*100</f>
        <v>-2.3450543527429701E-2</v>
      </c>
      <c r="BL132">
        <f t="shared" ref="BL132:BL195" si="131">AY132-BK132</f>
        <v>-4.5975045995383326</v>
      </c>
    </row>
    <row r="133" spans="1:64" x14ac:dyDescent="0.3">
      <c r="A133" s="2">
        <v>44496</v>
      </c>
      <c r="B133" s="4">
        <v>1.913429</v>
      </c>
      <c r="C133" s="6">
        <f t="shared" si="103"/>
        <v>-11.097155355247432</v>
      </c>
      <c r="E133" s="4">
        <v>58500.1</v>
      </c>
      <c r="F133" s="6">
        <f t="shared" si="104"/>
        <v>-3.0472780018972792</v>
      </c>
      <c r="H133" s="4">
        <v>0.23723240000000001</v>
      </c>
      <c r="I133" s="6">
        <f t="shared" si="105"/>
        <v>-7.5460010730914409</v>
      </c>
      <c r="K133" s="4">
        <v>4.1493000000000002</v>
      </c>
      <c r="L133" s="6">
        <f t="shared" si="106"/>
        <v>-12.874202755650172</v>
      </c>
      <c r="N133" s="4">
        <v>48.701000000000001</v>
      </c>
      <c r="O133" s="6">
        <f t="shared" si="107"/>
        <v>-10.731339287390206</v>
      </c>
      <c r="Q133" s="4">
        <v>3922.39</v>
      </c>
      <c r="R133" s="6">
        <f t="shared" si="108"/>
        <v>-5.1539924808655595</v>
      </c>
      <c r="T133" s="4">
        <v>179.2</v>
      </c>
      <c r="U133" s="6">
        <f t="shared" si="109"/>
        <v>-9.7387970999079094</v>
      </c>
      <c r="W133" s="4">
        <v>12.702317000000001</v>
      </c>
      <c r="X133" s="6">
        <f t="shared" si="110"/>
        <v>-10.36836050860401</v>
      </c>
      <c r="Z133" s="4">
        <v>0.99431999999999998</v>
      </c>
      <c r="AA133" s="6">
        <f t="shared" si="111"/>
        <v>-10.737694617517784</v>
      </c>
      <c r="AB133" s="30"/>
      <c r="AC133" s="2">
        <v>44496</v>
      </c>
      <c r="AD133">
        <f t="shared" si="112"/>
        <v>58500.1</v>
      </c>
      <c r="AE133">
        <f t="shared" si="113"/>
        <v>11544.474852192983</v>
      </c>
      <c r="AF133">
        <f t="shared" si="114"/>
        <v>22286.695939421079</v>
      </c>
      <c r="AG133">
        <f t="shared" si="115"/>
        <v>92331.27079161405</v>
      </c>
      <c r="AH133" s="12">
        <f t="shared" si="116"/>
        <v>-4.836179504953658</v>
      </c>
      <c r="AI133">
        <f t="shared" si="117"/>
        <v>48.701000000000001</v>
      </c>
      <c r="AJ133">
        <f t="shared" si="118"/>
        <v>81.569063048070149</v>
      </c>
      <c r="AK133">
        <f t="shared" si="119"/>
        <v>195.29143860760362</v>
      </c>
      <c r="AL133">
        <f t="shared" si="120"/>
        <v>325.56150165567374</v>
      </c>
      <c r="AM133" s="12">
        <f t="shared" si="121"/>
        <v>-10.265463623380455</v>
      </c>
      <c r="AN133">
        <f t="shared" si="122"/>
        <v>1.1281470427375238</v>
      </c>
      <c r="AO133">
        <f t="shared" si="123"/>
        <v>0.67592097301607301</v>
      </c>
      <c r="AP133">
        <f t="shared" si="124"/>
        <v>1.0434210383331866</v>
      </c>
      <c r="AQ133">
        <f t="shared" si="125"/>
        <v>2.8474890540867834</v>
      </c>
      <c r="AR133" s="12">
        <f t="shared" si="126"/>
        <v>-10.132876981709336</v>
      </c>
      <c r="AS133" s="30">
        <f t="shared" si="127"/>
        <v>5.2966974767556776</v>
      </c>
      <c r="AT133">
        <f t="shared" si="88"/>
        <v>0.93710154280241709</v>
      </c>
      <c r="AU133">
        <f t="shared" si="89"/>
        <v>6.6466816835357027E-5</v>
      </c>
      <c r="AV133">
        <f t="shared" si="90"/>
        <v>6.2831990380747604E-2</v>
      </c>
      <c r="AW133">
        <f t="shared" si="91"/>
        <v>62426.639299999995</v>
      </c>
      <c r="AX133">
        <f t="shared" si="92"/>
        <v>55066.985810635982</v>
      </c>
      <c r="AY133" s="12">
        <f t="shared" si="128"/>
        <v>-2.9321670617333044</v>
      </c>
      <c r="AZ133">
        <f t="shared" si="93"/>
        <v>0.20241200581619581</v>
      </c>
      <c r="BA133">
        <f t="shared" si="94"/>
        <v>0.74479438702002598</v>
      </c>
      <c r="BB133">
        <f t="shared" si="95"/>
        <v>5.2793607163778219E-2</v>
      </c>
      <c r="BC133">
        <f t="shared" si="96"/>
        <v>240.60331699999998</v>
      </c>
      <c r="BD133">
        <f t="shared" si="97"/>
        <v>143.99542238301098</v>
      </c>
      <c r="BE133" s="12">
        <f t="shared" si="129"/>
        <v>-9.6468804879582031</v>
      </c>
      <c r="BF133">
        <f t="shared" si="98"/>
        <v>0.60840709582574948</v>
      </c>
      <c r="BG133">
        <f t="shared" si="99"/>
        <v>7.5432051839797842E-2</v>
      </c>
      <c r="BH133">
        <f t="shared" si="100"/>
        <v>0.31616085233445257</v>
      </c>
      <c r="BI133">
        <f t="shared" si="101"/>
        <v>3.1449814000000003</v>
      </c>
      <c r="BJ133">
        <f t="shared" si="102"/>
        <v>1.4964037663468406</v>
      </c>
      <c r="BK133" s="12">
        <f t="shared" si="130"/>
        <v>-11.241731948759275</v>
      </c>
      <c r="BL133">
        <f t="shared" si="131"/>
        <v>8.3095648870259708</v>
      </c>
    </row>
    <row r="134" spans="1:64" x14ac:dyDescent="0.3">
      <c r="A134" s="2">
        <v>44497</v>
      </c>
      <c r="B134" s="4">
        <v>1.9880279999999999</v>
      </c>
      <c r="C134" s="6">
        <f t="shared" si="103"/>
        <v>3.8246272228831724</v>
      </c>
      <c r="E134" s="4">
        <v>60613.5</v>
      </c>
      <c r="F134" s="6">
        <f t="shared" si="104"/>
        <v>3.548917690437825</v>
      </c>
      <c r="H134" s="4">
        <v>0.29988310000000001</v>
      </c>
      <c r="I134" s="6">
        <f t="shared" si="105"/>
        <v>23.435248066233004</v>
      </c>
      <c r="K134" s="4">
        <v>4.4047999999999998</v>
      </c>
      <c r="L134" s="6">
        <f t="shared" si="106"/>
        <v>5.9755210089570854</v>
      </c>
      <c r="N134" s="4">
        <v>52.037999999999997</v>
      </c>
      <c r="O134" s="6">
        <f t="shared" si="107"/>
        <v>6.6274657171743296</v>
      </c>
      <c r="Q134" s="4">
        <v>4287.21</v>
      </c>
      <c r="R134" s="6">
        <f t="shared" si="108"/>
        <v>8.8935009828385834</v>
      </c>
      <c r="T134" s="4">
        <v>189.87</v>
      </c>
      <c r="U134" s="6">
        <f t="shared" si="109"/>
        <v>5.7837126914493755</v>
      </c>
      <c r="W134" s="4">
        <v>13.200419</v>
      </c>
      <c r="X134" s="6">
        <f t="shared" si="110"/>
        <v>3.8464153743685219</v>
      </c>
      <c r="Z134" s="4">
        <v>1.0580400000000001</v>
      </c>
      <c r="AA134" s="6">
        <f t="shared" si="111"/>
        <v>6.2114332449680054</v>
      </c>
      <c r="AB134" s="30"/>
      <c r="AC134" s="2">
        <v>44497</v>
      </c>
      <c r="AD134">
        <f t="shared" si="112"/>
        <v>60613.5</v>
      </c>
      <c r="AE134">
        <f t="shared" si="113"/>
        <v>12255.344956725146</v>
      </c>
      <c r="AF134">
        <f t="shared" si="114"/>
        <v>24359.573040530249</v>
      </c>
      <c r="AG134">
        <f t="shared" si="115"/>
        <v>97228.417997255397</v>
      </c>
      <c r="AH134" s="12">
        <f t="shared" si="116"/>
        <v>5.168015568985159</v>
      </c>
      <c r="AI134">
        <f t="shared" si="117"/>
        <v>52.037999999999997</v>
      </c>
      <c r="AJ134">
        <f t="shared" si="118"/>
        <v>86.425881701657815</v>
      </c>
      <c r="AK134">
        <f t="shared" si="119"/>
        <v>202.94949470503249</v>
      </c>
      <c r="AL134">
        <f t="shared" si="120"/>
        <v>341.4133764066903</v>
      </c>
      <c r="AM134" s="12">
        <f t="shared" si="121"/>
        <v>4.7542601652259355</v>
      </c>
      <c r="AN134">
        <f t="shared" si="122"/>
        <v>1.1721301961449282</v>
      </c>
      <c r="AO134">
        <f t="shared" si="123"/>
        <v>0.85442492991293062</v>
      </c>
      <c r="AP134">
        <f t="shared" si="124"/>
        <v>1.1102876291315118</v>
      </c>
      <c r="AQ134">
        <f t="shared" si="125"/>
        <v>3.1368427551893707</v>
      </c>
      <c r="AR134" s="12">
        <f t="shared" si="126"/>
        <v>9.6779229807544631</v>
      </c>
      <c r="AS134" s="30">
        <f t="shared" si="127"/>
        <v>-4.5099074117693041</v>
      </c>
      <c r="AT134">
        <f t="shared" si="88"/>
        <v>0.93387863478518962</v>
      </c>
      <c r="AU134">
        <f t="shared" si="89"/>
        <v>6.7865221617326217E-5</v>
      </c>
      <c r="AV134">
        <f t="shared" si="90"/>
        <v>6.605349999319314E-2</v>
      </c>
      <c r="AW134">
        <f t="shared" si="91"/>
        <v>64905.114799999996</v>
      </c>
      <c r="AX134">
        <f t="shared" si="92"/>
        <v>56888.838154190635</v>
      </c>
      <c r="AY134" s="12">
        <f t="shared" si="128"/>
        <v>3.2548787887386332</v>
      </c>
      <c r="AZ134">
        <f t="shared" si="93"/>
        <v>0.20398385989762255</v>
      </c>
      <c r="BA134">
        <f t="shared" si="94"/>
        <v>0.7442717913594219</v>
      </c>
      <c r="BB134">
        <f t="shared" si="95"/>
        <v>5.1744348742955436E-2</v>
      </c>
      <c r="BC134">
        <f t="shared" si="96"/>
        <v>255.10841900000003</v>
      </c>
      <c r="BD134">
        <f t="shared" si="97"/>
        <v>152.61284421105506</v>
      </c>
      <c r="BE134" s="12">
        <f t="shared" si="129"/>
        <v>5.812277438638926</v>
      </c>
      <c r="BF134">
        <f t="shared" si="98"/>
        <v>0.59415931093553631</v>
      </c>
      <c r="BG134">
        <f t="shared" si="99"/>
        <v>8.962566727290186E-2</v>
      </c>
      <c r="BH134">
        <f t="shared" si="100"/>
        <v>0.31621502179156175</v>
      </c>
      <c r="BI134">
        <f t="shared" si="101"/>
        <v>3.3459511000000002</v>
      </c>
      <c r="BJ134">
        <f t="shared" si="102"/>
        <v>1.5426507111982626</v>
      </c>
      <c r="BK134" s="12">
        <f t="shared" si="130"/>
        <v>3.0437437398414935</v>
      </c>
      <c r="BL134">
        <f t="shared" si="131"/>
        <v>0.21113504889713974</v>
      </c>
    </row>
    <row r="135" spans="1:64" x14ac:dyDescent="0.3">
      <c r="A135" s="2">
        <v>44498</v>
      </c>
      <c r="B135" s="4">
        <v>2.0126339999999998</v>
      </c>
      <c r="C135" s="6">
        <f t="shared" si="103"/>
        <v>1.2301119302667902</v>
      </c>
      <c r="E135" s="4">
        <v>62246.5</v>
      </c>
      <c r="F135" s="6">
        <f t="shared" si="104"/>
        <v>2.6584668322102258</v>
      </c>
      <c r="H135" s="4">
        <v>0.28783999999999998</v>
      </c>
      <c r="I135" s="6">
        <f t="shared" si="105"/>
        <v>-4.0987961847527874</v>
      </c>
      <c r="K135" s="4">
        <v>4.4958</v>
      </c>
      <c r="L135" s="6">
        <f t="shared" si="106"/>
        <v>2.0448772209977215</v>
      </c>
      <c r="N135" s="4">
        <v>53.808</v>
      </c>
      <c r="O135" s="6">
        <f t="shared" si="107"/>
        <v>3.3447934067540124</v>
      </c>
      <c r="Q135" s="4">
        <v>4416.3599999999997</v>
      </c>
      <c r="R135" s="6">
        <f t="shared" si="108"/>
        <v>2.9679655670700291</v>
      </c>
      <c r="T135" s="4">
        <v>196.39</v>
      </c>
      <c r="U135" s="6">
        <f t="shared" si="109"/>
        <v>3.3762850671807842</v>
      </c>
      <c r="W135" s="4">
        <v>13.548014999999999</v>
      </c>
      <c r="X135" s="6">
        <f t="shared" si="110"/>
        <v>2.5991470616615402</v>
      </c>
      <c r="Z135" s="4">
        <v>1.0809800000000001</v>
      </c>
      <c r="AA135" s="6">
        <f t="shared" si="111"/>
        <v>2.1449897193515444</v>
      </c>
      <c r="AB135" s="30"/>
      <c r="AC135" s="2">
        <v>44498</v>
      </c>
      <c r="AD135">
        <f t="shared" si="112"/>
        <v>62246.5</v>
      </c>
      <c r="AE135">
        <f t="shared" si="113"/>
        <v>12508.531569298246</v>
      </c>
      <c r="AF135">
        <f t="shared" si="114"/>
        <v>25093.392671055575</v>
      </c>
      <c r="AG135">
        <f t="shared" si="115"/>
        <v>99848.424240353808</v>
      </c>
      <c r="AH135" s="12">
        <f t="shared" si="116"/>
        <v>2.6590243506310212</v>
      </c>
      <c r="AI135">
        <f t="shared" si="117"/>
        <v>53.808</v>
      </c>
      <c r="AJ135">
        <f t="shared" si="118"/>
        <v>89.393684665237146</v>
      </c>
      <c r="AK135">
        <f t="shared" si="119"/>
        <v>208.29360026421895</v>
      </c>
      <c r="AL135">
        <f t="shared" si="120"/>
        <v>351.49528492945609</v>
      </c>
      <c r="AM135" s="12">
        <f t="shared" si="121"/>
        <v>2.9102306388086987</v>
      </c>
      <c r="AN135">
        <f t="shared" si="122"/>
        <v>1.1866377562026045</v>
      </c>
      <c r="AO135">
        <f t="shared" si="123"/>
        <v>0.82011180965562225</v>
      </c>
      <c r="AP135">
        <f t="shared" si="124"/>
        <v>1.1343604413241293</v>
      </c>
      <c r="AQ135">
        <f t="shared" si="125"/>
        <v>3.1411100071823559</v>
      </c>
      <c r="AR135" s="12">
        <f t="shared" si="126"/>
        <v>0.13594408278275544</v>
      </c>
      <c r="AS135" s="30">
        <f t="shared" si="127"/>
        <v>2.5230802678482656</v>
      </c>
      <c r="AT135">
        <f t="shared" si="88"/>
        <v>0.93368784846871056</v>
      </c>
      <c r="AU135">
        <f t="shared" si="89"/>
        <v>6.7436302910936822E-5</v>
      </c>
      <c r="AV135">
        <f t="shared" si="90"/>
        <v>6.6244715228378687E-2</v>
      </c>
      <c r="AW135">
        <f t="shared" si="91"/>
        <v>66667.35579999999</v>
      </c>
      <c r="AX135">
        <f t="shared" si="92"/>
        <v>58411.361473433732</v>
      </c>
      <c r="AY135" s="12">
        <f t="shared" si="128"/>
        <v>2.6411260808557495</v>
      </c>
      <c r="AZ135">
        <f t="shared" si="93"/>
        <v>0.20401445686297856</v>
      </c>
      <c r="BA135">
        <f t="shared" si="94"/>
        <v>0.74461788550625108</v>
      </c>
      <c r="BB135">
        <f t="shared" si="95"/>
        <v>5.1367657630770266E-2</v>
      </c>
      <c r="BC135">
        <f t="shared" si="96"/>
        <v>263.746015</v>
      </c>
      <c r="BD135">
        <f t="shared" si="97"/>
        <v>157.90904622555234</v>
      </c>
      <c r="BE135" s="12">
        <f t="shared" si="129"/>
        <v>3.4114926022434218</v>
      </c>
      <c r="BF135">
        <f t="shared" si="98"/>
        <v>0.59519780544109135</v>
      </c>
      <c r="BG135">
        <f t="shared" si="99"/>
        <v>8.5123145250534243E-2</v>
      </c>
      <c r="BH135">
        <f t="shared" si="100"/>
        <v>0.31967904930837449</v>
      </c>
      <c r="BI135">
        <f t="shared" si="101"/>
        <v>3.3814539999999997</v>
      </c>
      <c r="BJ135">
        <f t="shared" si="102"/>
        <v>1.5679838448064056</v>
      </c>
      <c r="BK135" s="12">
        <f t="shared" si="130"/>
        <v>1.6288440992352389</v>
      </c>
      <c r="BL135">
        <f t="shared" si="131"/>
        <v>1.0122819816205106</v>
      </c>
    </row>
    <row r="136" spans="1:64" x14ac:dyDescent="0.3">
      <c r="A136" s="2">
        <v>44499</v>
      </c>
      <c r="B136" s="4">
        <v>1.9544330000000001</v>
      </c>
      <c r="C136" s="6">
        <f t="shared" si="103"/>
        <v>-2.9344186148575999</v>
      </c>
      <c r="E136" s="4">
        <v>61866.3</v>
      </c>
      <c r="F136" s="6">
        <f t="shared" si="104"/>
        <v>-0.6126703922250194</v>
      </c>
      <c r="H136" s="4">
        <v>0.2688469</v>
      </c>
      <c r="I136" s="6">
        <f t="shared" si="105"/>
        <v>-6.8262697606281302</v>
      </c>
      <c r="K136" s="4">
        <v>4.4806999999999997</v>
      </c>
      <c r="L136" s="6">
        <f t="shared" si="106"/>
        <v>-0.3364343395049062</v>
      </c>
      <c r="N136" s="4">
        <v>52.774000000000001</v>
      </c>
      <c r="O136" s="6">
        <f t="shared" si="107"/>
        <v>-1.9403509808755461</v>
      </c>
      <c r="Q136" s="4">
        <v>4319.78</v>
      </c>
      <c r="R136" s="6">
        <f t="shared" si="108"/>
        <v>-2.2111352357884217</v>
      </c>
      <c r="T136" s="4">
        <v>190.36</v>
      </c>
      <c r="U136" s="6">
        <f t="shared" si="109"/>
        <v>-3.1185461874221807</v>
      </c>
      <c r="W136" s="4">
        <v>13.544109000000001</v>
      </c>
      <c r="X136" s="6">
        <f t="shared" si="110"/>
        <v>-2.883494868886748E-2</v>
      </c>
      <c r="Z136" s="4">
        <v>1.0846100000000001</v>
      </c>
      <c r="AA136" s="6">
        <f t="shared" si="111"/>
        <v>0.33524382729410784</v>
      </c>
      <c r="AB136" s="30"/>
      <c r="AC136" s="2">
        <v>44499</v>
      </c>
      <c r="AD136">
        <f t="shared" si="112"/>
        <v>61866.3</v>
      </c>
      <c r="AE136">
        <f t="shared" si="113"/>
        <v>12466.519285233919</v>
      </c>
      <c r="AF136">
        <f t="shared" si="114"/>
        <v>24544.633089823397</v>
      </c>
      <c r="AG136">
        <f t="shared" si="115"/>
        <v>98877.452375057328</v>
      </c>
      <c r="AH136" s="12">
        <f t="shared" si="116"/>
        <v>-0.97720499068308808</v>
      </c>
      <c r="AI136">
        <f t="shared" si="117"/>
        <v>52.774000000000001</v>
      </c>
      <c r="AJ136">
        <f t="shared" si="118"/>
        <v>86.648922108429886</v>
      </c>
      <c r="AK136">
        <f t="shared" si="119"/>
        <v>208.23354756995843</v>
      </c>
      <c r="AL136">
        <f t="shared" si="120"/>
        <v>347.65646967838831</v>
      </c>
      <c r="AM136" s="12">
        <f t="shared" si="121"/>
        <v>-1.0981460901381028</v>
      </c>
      <c r="AN136">
        <f t="shared" si="122"/>
        <v>1.1523227719338565</v>
      </c>
      <c r="AO136">
        <f t="shared" si="123"/>
        <v>0.76599679571742674</v>
      </c>
      <c r="AP136">
        <f t="shared" si="124"/>
        <v>1.1381696962613219</v>
      </c>
      <c r="AQ136">
        <f t="shared" si="125"/>
        <v>3.0564892639126051</v>
      </c>
      <c r="AR136" s="12">
        <f t="shared" si="126"/>
        <v>-2.7309284986344808</v>
      </c>
      <c r="AS136" s="30">
        <f t="shared" si="127"/>
        <v>1.7537235079513929</v>
      </c>
      <c r="AT136">
        <f t="shared" si="88"/>
        <v>0.93466952607337561</v>
      </c>
      <c r="AU136">
        <f t="shared" si="89"/>
        <v>6.7693942347885262E-5</v>
      </c>
      <c r="AV136">
        <f t="shared" si="90"/>
        <v>6.5262779984276514E-2</v>
      </c>
      <c r="AW136">
        <f t="shared" si="91"/>
        <v>66190.560700000002</v>
      </c>
      <c r="AX136">
        <f t="shared" si="92"/>
        <v>58106.466455950009</v>
      </c>
      <c r="AY136" s="12">
        <f t="shared" si="128"/>
        <v>-0.52334603004850389</v>
      </c>
      <c r="AZ136">
        <f t="shared" si="93"/>
        <v>0.20560382108783573</v>
      </c>
      <c r="BA136">
        <f t="shared" si="94"/>
        <v>0.7416292754439765</v>
      </c>
      <c r="BB136">
        <f t="shared" si="95"/>
        <v>5.2766903468187853E-2</v>
      </c>
      <c r="BC136">
        <f t="shared" si="96"/>
        <v>256.67810900000001</v>
      </c>
      <c r="BD136">
        <f t="shared" si="97"/>
        <v>152.74176561977043</v>
      </c>
      <c r="BE136" s="12">
        <f t="shared" si="129"/>
        <v>-3.3270521436912497</v>
      </c>
      <c r="BF136">
        <f t="shared" si="98"/>
        <v>0.59083979790258434</v>
      </c>
      <c r="BG136">
        <f t="shared" si="99"/>
        <v>8.1274440240589621E-2</v>
      </c>
      <c r="BH136">
        <f t="shared" si="100"/>
        <v>0.327885761856826</v>
      </c>
      <c r="BI136">
        <f t="shared" si="101"/>
        <v>3.3078899000000002</v>
      </c>
      <c r="BJ136">
        <f t="shared" si="102"/>
        <v>1.5322353562095916</v>
      </c>
      <c r="BK136" s="12">
        <f t="shared" si="130"/>
        <v>-2.3062932530321021</v>
      </c>
      <c r="BL136">
        <f t="shared" si="131"/>
        <v>1.7829472229835983</v>
      </c>
    </row>
    <row r="137" spans="1:64" x14ac:dyDescent="0.3">
      <c r="A137" s="2">
        <v>44500</v>
      </c>
      <c r="B137" s="4">
        <v>1.9645999999999999</v>
      </c>
      <c r="C137" s="6">
        <f t="shared" si="103"/>
        <v>0.51885364623012686</v>
      </c>
      <c r="D137" s="4">
        <f>(B130-B137)/B131</f>
        <v>7.2019165446989428E-2</v>
      </c>
      <c r="E137" s="4">
        <v>61380.1</v>
      </c>
      <c r="F137" s="6">
        <f t="shared" si="104"/>
        <v>-0.78899265568489652</v>
      </c>
      <c r="G137" s="4">
        <f>(E130-E137)/E131</f>
        <v>-7.8881705975415821E-3</v>
      </c>
      <c r="H137" s="4">
        <v>0.28017550000000002</v>
      </c>
      <c r="I137" s="6">
        <f t="shared" si="105"/>
        <v>4.1274119939469154</v>
      </c>
      <c r="J137" s="4">
        <f>(H130-H137)/H131</f>
        <v>-1.7264272211720326E-2</v>
      </c>
      <c r="K137" s="4">
        <v>4.6344000000000003</v>
      </c>
      <c r="L137" s="6">
        <f t="shared" si="106"/>
        <v>3.3727456579143418</v>
      </c>
      <c r="M137" s="4">
        <f>(K130-K137)/K131</f>
        <v>2.3195876288659822E-2</v>
      </c>
      <c r="N137" s="4">
        <v>54.287999999999997</v>
      </c>
      <c r="O137" s="6">
        <f t="shared" si="107"/>
        <v>2.8284562852715851</v>
      </c>
      <c r="P137" s="4">
        <f>(N130-N137)/N131</f>
        <v>9.9017070036023416E-3</v>
      </c>
      <c r="Q137" s="4">
        <v>4289.99</v>
      </c>
      <c r="R137" s="6">
        <f t="shared" si="108"/>
        <v>-0.692007309844618</v>
      </c>
      <c r="S137" s="4">
        <f>(Q130-Q137)/Q131</f>
        <v>-4.9208380735684468E-2</v>
      </c>
      <c r="T137" s="4">
        <v>192.01</v>
      </c>
      <c r="U137" s="6">
        <f t="shared" si="109"/>
        <v>0.86304377519154041</v>
      </c>
      <c r="V137" s="4">
        <f>(T130-T137)/T131</f>
        <v>-7.8893442622950411E-3</v>
      </c>
      <c r="W137" s="4">
        <v>13.443986000000001</v>
      </c>
      <c r="X137" s="6">
        <f t="shared" si="110"/>
        <v>-0.74198241369363394</v>
      </c>
      <c r="Y137" s="4">
        <f>(W130-W137)/W131</f>
        <v>6.1906868425898556E-2</v>
      </c>
      <c r="Z137" s="4">
        <v>1.1133500000000001</v>
      </c>
      <c r="AA137" s="6">
        <f t="shared" si="111"/>
        <v>2.6153012897073884</v>
      </c>
      <c r="AB137" s="30">
        <f>(Z130-Z137)/Z131</f>
        <v>-2.806911849275685E-2</v>
      </c>
      <c r="AC137" s="2">
        <v>44500</v>
      </c>
      <c r="AD137">
        <f t="shared" si="112"/>
        <v>61380.1</v>
      </c>
      <c r="AE137">
        <f t="shared" si="113"/>
        <v>12894.154256140353</v>
      </c>
      <c r="AF137">
        <f t="shared" si="114"/>
        <v>24375.368770865985</v>
      </c>
      <c r="AG137">
        <f t="shared" si="115"/>
        <v>98649.623027006339</v>
      </c>
      <c r="AH137" s="12">
        <f t="shared" si="116"/>
        <v>-0.2306817418506209</v>
      </c>
      <c r="AI137">
        <f t="shared" si="117"/>
        <v>54.287999999999997</v>
      </c>
      <c r="AJ137">
        <f t="shared" si="118"/>
        <v>87.399976539397031</v>
      </c>
      <c r="AK137">
        <f t="shared" si="119"/>
        <v>206.69420913999255</v>
      </c>
      <c r="AL137">
        <f t="shared" si="120"/>
        <v>348.38218567938958</v>
      </c>
      <c r="AM137" s="12">
        <f t="shared" si="121"/>
        <v>0.20852757483764278</v>
      </c>
      <c r="AN137">
        <f t="shared" si="122"/>
        <v>1.1583171783024815</v>
      </c>
      <c r="AO137">
        <f t="shared" si="123"/>
        <v>0.7982741673366065</v>
      </c>
      <c r="AP137">
        <f t="shared" si="124"/>
        <v>1.1683289213012444</v>
      </c>
      <c r="AQ137">
        <f t="shared" si="125"/>
        <v>3.1249202669403324</v>
      </c>
      <c r="AR137" s="12">
        <f t="shared" si="126"/>
        <v>2.2141810346201529</v>
      </c>
      <c r="AS137" s="30">
        <f t="shared" si="127"/>
        <v>-2.444862776470774</v>
      </c>
      <c r="AT137">
        <f t="shared" si="88"/>
        <v>0.93460765249895728</v>
      </c>
      <c r="AU137">
        <f t="shared" si="89"/>
        <v>7.0565960380337728E-5</v>
      </c>
      <c r="AV137">
        <f t="shared" si="90"/>
        <v>6.5321781540662233E-2</v>
      </c>
      <c r="AW137">
        <f t="shared" si="91"/>
        <v>65674.724400000006</v>
      </c>
      <c r="AX137">
        <f t="shared" si="92"/>
        <v>57646.541287773762</v>
      </c>
      <c r="AY137" s="12">
        <f t="shared" si="128"/>
        <v>-0.79467064830607181</v>
      </c>
      <c r="AZ137">
        <f t="shared" si="93"/>
        <v>0.20900741091584629</v>
      </c>
      <c r="BA137">
        <f t="shared" si="94"/>
        <v>0.73923358697965758</v>
      </c>
      <c r="BB137">
        <f t="shared" si="95"/>
        <v>5.1759002104496118E-2</v>
      </c>
      <c r="BC137">
        <f t="shared" si="96"/>
        <v>259.741986</v>
      </c>
      <c r="BD137">
        <f t="shared" si="97"/>
        <v>153.98268265943031</v>
      </c>
      <c r="BE137" s="12">
        <f t="shared" si="129"/>
        <v>0.809145679142249</v>
      </c>
      <c r="BF137">
        <f t="shared" si="98"/>
        <v>0.58502876083696098</v>
      </c>
      <c r="BG137">
        <f t="shared" si="99"/>
        <v>8.3432111158442415E-2</v>
      </c>
      <c r="BH137">
        <f t="shared" si="100"/>
        <v>0.33153912800459662</v>
      </c>
      <c r="BI137">
        <f t="shared" si="101"/>
        <v>3.3581254999999999</v>
      </c>
      <c r="BJ137">
        <f t="shared" si="102"/>
        <v>1.5418422251640835</v>
      </c>
      <c r="BK137" s="12">
        <f t="shared" si="130"/>
        <v>0.62502653073534054</v>
      </c>
      <c r="BL137">
        <f t="shared" si="131"/>
        <v>-1.4196971790414123</v>
      </c>
    </row>
    <row r="138" spans="1:64" x14ac:dyDescent="0.3">
      <c r="A138" s="2">
        <v>44501</v>
      </c>
      <c r="B138" s="4">
        <v>1.947678</v>
      </c>
      <c r="C138" s="6">
        <f t="shared" si="103"/>
        <v>-0.86507684427391784</v>
      </c>
      <c r="E138" s="4">
        <v>60954.5</v>
      </c>
      <c r="F138" s="6">
        <f t="shared" si="104"/>
        <v>-0.69579941745110718</v>
      </c>
      <c r="H138" s="4">
        <v>0.27174809999999999</v>
      </c>
      <c r="I138" s="6">
        <f t="shared" si="105"/>
        <v>-3.0540658278865402</v>
      </c>
      <c r="K138" s="4">
        <v>4.6479999999999997</v>
      </c>
      <c r="L138" s="6">
        <f t="shared" si="106"/>
        <v>0.29302787493325527</v>
      </c>
      <c r="N138" s="4">
        <v>53.826000000000001</v>
      </c>
      <c r="O138" s="6">
        <f t="shared" si="107"/>
        <v>-0.85465862366728185</v>
      </c>
      <c r="Q138" s="4">
        <v>4323.3599999999997</v>
      </c>
      <c r="R138" s="6">
        <f t="shared" si="108"/>
        <v>0.77484757865274356</v>
      </c>
      <c r="T138" s="4">
        <v>197.83</v>
      </c>
      <c r="U138" s="6">
        <f t="shared" si="109"/>
        <v>2.9860622035175592</v>
      </c>
      <c r="W138" s="4">
        <v>14.721608</v>
      </c>
      <c r="X138" s="6">
        <f t="shared" si="110"/>
        <v>9.0784477959427594</v>
      </c>
      <c r="Z138" s="4">
        <v>1.0939000000000001</v>
      </c>
      <c r="AA138" s="6">
        <f t="shared" si="111"/>
        <v>-1.7624196124721283</v>
      </c>
      <c r="AB138" s="30"/>
      <c r="AC138" s="2">
        <v>44501</v>
      </c>
      <c r="AD138">
        <f t="shared" si="112"/>
        <v>60954.5</v>
      </c>
      <c r="AE138">
        <f t="shared" si="113"/>
        <v>12931.993134502924</v>
      </c>
      <c r="AF138">
        <f t="shared" si="114"/>
        <v>24564.974354068698</v>
      </c>
      <c r="AG138">
        <f t="shared" si="115"/>
        <v>98451.467488571623</v>
      </c>
      <c r="AH138" s="12">
        <f t="shared" si="116"/>
        <v>-0.20107002419609368</v>
      </c>
      <c r="AI138">
        <f t="shared" si="117"/>
        <v>53.826000000000001</v>
      </c>
      <c r="AJ138">
        <f t="shared" si="118"/>
        <v>90.049150350444862</v>
      </c>
      <c r="AK138">
        <f t="shared" si="119"/>
        <v>226.33697497371591</v>
      </c>
      <c r="AL138">
        <f t="shared" si="120"/>
        <v>370.21212532416075</v>
      </c>
      <c r="AM138" s="12">
        <f t="shared" si="121"/>
        <v>6.0776041178037534</v>
      </c>
      <c r="AN138">
        <f t="shared" si="122"/>
        <v>1.1483400616928743</v>
      </c>
      <c r="AO138">
        <f t="shared" si="123"/>
        <v>0.77426287542202965</v>
      </c>
      <c r="AP138">
        <f t="shared" si="124"/>
        <v>1.1479184506322642</v>
      </c>
      <c r="AQ138">
        <f t="shared" si="125"/>
        <v>3.070521387747168</v>
      </c>
      <c r="AR138" s="12">
        <f t="shared" si="126"/>
        <v>-1.7561387962278543</v>
      </c>
      <c r="AS138" s="30">
        <f t="shared" si="127"/>
        <v>1.5550687720317606</v>
      </c>
      <c r="AT138">
        <f t="shared" si="88"/>
        <v>0.93370340489982395</v>
      </c>
      <c r="AU138">
        <f t="shared" si="89"/>
        <v>7.1198245018405228E-5</v>
      </c>
      <c r="AV138">
        <f t="shared" si="90"/>
        <v>6.6225396855157576E-2</v>
      </c>
      <c r="AW138">
        <f t="shared" si="91"/>
        <v>65282.508000000002</v>
      </c>
      <c r="AX138">
        <f t="shared" si="92"/>
        <v>57199.74075664347</v>
      </c>
      <c r="AY138" s="12">
        <f t="shared" si="128"/>
        <v>-0.77808837580658496</v>
      </c>
      <c r="AZ138">
        <f t="shared" si="93"/>
        <v>0.20206653406092601</v>
      </c>
      <c r="BA138">
        <f t="shared" si="94"/>
        <v>0.74266752932175895</v>
      </c>
      <c r="BB138">
        <f t="shared" si="95"/>
        <v>5.5265936617315069E-2</v>
      </c>
      <c r="BC138">
        <f t="shared" si="96"/>
        <v>266.37760800000001</v>
      </c>
      <c r="BD138">
        <f t="shared" si="97"/>
        <v>158.61195404271993</v>
      </c>
      <c r="BE138" s="12">
        <f t="shared" si="129"/>
        <v>2.9620532807616402</v>
      </c>
      <c r="BF138">
        <f t="shared" si="98"/>
        <v>0.58783166558824373</v>
      </c>
      <c r="BG138">
        <f t="shared" si="99"/>
        <v>8.201670822561051E-2</v>
      </c>
      <c r="BH138">
        <f t="shared" si="100"/>
        <v>0.33015162618614569</v>
      </c>
      <c r="BI138">
        <f t="shared" si="101"/>
        <v>3.3133261000000003</v>
      </c>
      <c r="BJ138">
        <f t="shared" si="102"/>
        <v>1.5283475512831683</v>
      </c>
      <c r="BK138" s="12">
        <f t="shared" si="130"/>
        <v>-0.8790831686425169</v>
      </c>
      <c r="BL138">
        <f t="shared" si="131"/>
        <v>0.10099479283593193</v>
      </c>
    </row>
    <row r="139" spans="1:64" x14ac:dyDescent="0.3">
      <c r="A139" s="2">
        <v>44502</v>
      </c>
      <c r="B139" s="4">
        <v>1.9703980000000001</v>
      </c>
      <c r="C139" s="6">
        <f t="shared" si="103"/>
        <v>1.1597658985452546</v>
      </c>
      <c r="E139" s="4">
        <v>63279.7</v>
      </c>
      <c r="F139" s="6">
        <f t="shared" si="104"/>
        <v>3.7436898402844179</v>
      </c>
      <c r="H139" s="4">
        <v>0.2741055</v>
      </c>
      <c r="I139" s="6">
        <f t="shared" si="105"/>
        <v>0.86375345203455622</v>
      </c>
      <c r="K139" s="4">
        <v>4.7012</v>
      </c>
      <c r="L139" s="6">
        <f t="shared" si="106"/>
        <v>1.1380775726952088</v>
      </c>
      <c r="N139" s="4">
        <v>55.27</v>
      </c>
      <c r="O139" s="6">
        <f t="shared" si="107"/>
        <v>2.6473644039970123</v>
      </c>
      <c r="Q139" s="4">
        <v>4588.54</v>
      </c>
      <c r="R139" s="6">
        <f t="shared" si="108"/>
        <v>5.9529012963317234</v>
      </c>
      <c r="T139" s="4">
        <v>200.8</v>
      </c>
      <c r="U139" s="6">
        <f t="shared" si="109"/>
        <v>1.4901311777573514</v>
      </c>
      <c r="W139" s="4">
        <v>14.804532</v>
      </c>
      <c r="X139" s="6">
        <f t="shared" si="110"/>
        <v>0.56170036466634576</v>
      </c>
      <c r="Z139" s="4">
        <v>1.13652</v>
      </c>
      <c r="AA139" s="6">
        <f t="shared" si="111"/>
        <v>3.8221669900265134</v>
      </c>
      <c r="AB139" s="30"/>
      <c r="AC139" s="2">
        <v>44502</v>
      </c>
      <c r="AD139">
        <f t="shared" si="112"/>
        <v>63279.7</v>
      </c>
      <c r="AE139">
        <f t="shared" si="113"/>
        <v>13080.009923391814</v>
      </c>
      <c r="AF139">
        <f t="shared" si="114"/>
        <v>26071.705206741604</v>
      </c>
      <c r="AG139">
        <f t="shared" si="115"/>
        <v>102431.41513013342</v>
      </c>
      <c r="AH139" s="12">
        <f t="shared" si="116"/>
        <v>3.9629743034047995</v>
      </c>
      <c r="AI139">
        <f t="shared" si="117"/>
        <v>55.27</v>
      </c>
      <c r="AJ139">
        <f t="shared" si="118"/>
        <v>91.401048326185759</v>
      </c>
      <c r="AK139">
        <f t="shared" si="119"/>
        <v>227.6118878305669</v>
      </c>
      <c r="AL139">
        <f t="shared" si="120"/>
        <v>374.28293615675267</v>
      </c>
      <c r="AM139" s="12">
        <f t="shared" si="121"/>
        <v>1.0935872145491807</v>
      </c>
      <c r="AN139">
        <f t="shared" si="122"/>
        <v>1.1617356466928908</v>
      </c>
      <c r="AO139">
        <f t="shared" si="123"/>
        <v>0.7809795637908532</v>
      </c>
      <c r="AP139">
        <f t="shared" si="124"/>
        <v>1.1926430912447032</v>
      </c>
      <c r="AQ139">
        <f t="shared" si="125"/>
        <v>3.1353583017284472</v>
      </c>
      <c r="AR139" s="12">
        <f t="shared" si="126"/>
        <v>2.08960780551664</v>
      </c>
      <c r="AS139" s="30">
        <f t="shared" si="127"/>
        <v>1.8733664978881595</v>
      </c>
      <c r="AT139">
        <f t="shared" si="88"/>
        <v>0.93232588541484918</v>
      </c>
      <c r="AU139">
        <f t="shared" si="89"/>
        <v>6.9264716054473859E-5</v>
      </c>
      <c r="AV139">
        <f t="shared" si="90"/>
        <v>6.760484986909629E-2</v>
      </c>
      <c r="AW139">
        <f t="shared" si="91"/>
        <v>67872.941200000001</v>
      </c>
      <c r="AX139">
        <f t="shared" si="92"/>
        <v>59307.510214731657</v>
      </c>
      <c r="AY139" s="12">
        <f t="shared" si="128"/>
        <v>3.6186579638786807</v>
      </c>
      <c r="AZ139">
        <f t="shared" si="93"/>
        <v>0.20404280753865781</v>
      </c>
      <c r="BA139">
        <f t="shared" si="94"/>
        <v>0.74130261902953665</v>
      </c>
      <c r="BB139">
        <f t="shared" si="95"/>
        <v>5.4654573431805693E-2</v>
      </c>
      <c r="BC139">
        <f t="shared" si="96"/>
        <v>270.87453199999999</v>
      </c>
      <c r="BD139">
        <f t="shared" si="97"/>
        <v>160.94014725511008</v>
      </c>
      <c r="BE139" s="12">
        <f t="shared" si="129"/>
        <v>1.4571861051762325</v>
      </c>
      <c r="BF139">
        <f t="shared" si="98"/>
        <v>0.58278151571558146</v>
      </c>
      <c r="BG139">
        <f t="shared" si="99"/>
        <v>8.1071752385039622E-2</v>
      </c>
      <c r="BH139">
        <f t="shared" si="100"/>
        <v>0.33614673189937899</v>
      </c>
      <c r="BI139">
        <f t="shared" si="101"/>
        <v>3.3810235</v>
      </c>
      <c r="BJ139">
        <f t="shared" si="102"/>
        <v>1.5525712299646102</v>
      </c>
      <c r="BK139" s="12">
        <f t="shared" si="130"/>
        <v>1.5725294678960851</v>
      </c>
      <c r="BL139">
        <f t="shared" si="131"/>
        <v>2.0461284959825958</v>
      </c>
    </row>
    <row r="140" spans="1:64" x14ac:dyDescent="0.3">
      <c r="A140" s="2">
        <v>44503</v>
      </c>
      <c r="B140" s="4">
        <v>2.0639639999999999</v>
      </c>
      <c r="C140" s="6">
        <f t="shared" si="103"/>
        <v>4.639285280539454</v>
      </c>
      <c r="E140" s="4">
        <v>62942.9</v>
      </c>
      <c r="F140" s="6">
        <f t="shared" si="104"/>
        <v>-0.53366164113802017</v>
      </c>
      <c r="H140" s="4">
        <v>0.26913150000000002</v>
      </c>
      <c r="I140" s="6">
        <f t="shared" si="105"/>
        <v>-1.8312961038462698</v>
      </c>
      <c r="K140" s="4">
        <v>4.7039</v>
      </c>
      <c r="L140" s="6">
        <f t="shared" si="106"/>
        <v>5.7415659039724544E-2</v>
      </c>
      <c r="N140" s="4">
        <v>55.533999999999999</v>
      </c>
      <c r="O140" s="6">
        <f t="shared" si="107"/>
        <v>0.476517994932464</v>
      </c>
      <c r="Q140" s="4">
        <v>4607.01</v>
      </c>
      <c r="R140" s="6">
        <f t="shared" si="108"/>
        <v>0.40171658766430562</v>
      </c>
      <c r="T140" s="4">
        <v>207.3</v>
      </c>
      <c r="U140" s="6">
        <f t="shared" si="109"/>
        <v>3.1857631624159852</v>
      </c>
      <c r="W140" s="4">
        <v>15.358200999999999</v>
      </c>
      <c r="X140" s="6">
        <f t="shared" si="110"/>
        <v>3.6716248352660368</v>
      </c>
      <c r="Z140" s="4">
        <v>1.2111799999999999</v>
      </c>
      <c r="AA140" s="6">
        <f t="shared" si="111"/>
        <v>6.3624128971302696</v>
      </c>
      <c r="AB140" s="30"/>
      <c r="AC140" s="2">
        <v>44503</v>
      </c>
      <c r="AD140">
        <f t="shared" si="112"/>
        <v>62942.9</v>
      </c>
      <c r="AE140">
        <f t="shared" si="113"/>
        <v>13087.522053654971</v>
      </c>
      <c r="AF140">
        <f t="shared" si="114"/>
        <v>26176.650220878677</v>
      </c>
      <c r="AG140">
        <f t="shared" si="115"/>
        <v>102207.07227453365</v>
      </c>
      <c r="AH140" s="12">
        <f t="shared" si="116"/>
        <v>-0.21925782224103907</v>
      </c>
      <c r="AI140">
        <f t="shared" si="117"/>
        <v>55.533999999999999</v>
      </c>
      <c r="AJ140">
        <f t="shared" si="118"/>
        <v>94.359747599692767</v>
      </c>
      <c r="AK140">
        <f t="shared" si="119"/>
        <v>236.12425730791765</v>
      </c>
      <c r="AL140">
        <f t="shared" si="120"/>
        <v>386.01800490761042</v>
      </c>
      <c r="AM140" s="12">
        <f t="shared" si="121"/>
        <v>3.0871988025039268</v>
      </c>
      <c r="AN140">
        <f t="shared" si="122"/>
        <v>1.216901637278786</v>
      </c>
      <c r="AO140">
        <f t="shared" si="123"/>
        <v>0.7668076761406758</v>
      </c>
      <c r="AP140">
        <f t="shared" si="124"/>
        <v>1.2709899159308762</v>
      </c>
      <c r="AQ140">
        <f t="shared" si="125"/>
        <v>3.2546992293503378</v>
      </c>
      <c r="AR140" s="12">
        <f t="shared" si="126"/>
        <v>3.7356410357141026</v>
      </c>
      <c r="AS140" s="30">
        <f t="shared" si="127"/>
        <v>-3.9548988579551416</v>
      </c>
      <c r="AT140">
        <f t="shared" si="88"/>
        <v>0.93173354662604335</v>
      </c>
      <c r="AU140">
        <f t="shared" si="89"/>
        <v>6.9631069270310785E-5</v>
      </c>
      <c r="AV140">
        <f t="shared" si="90"/>
        <v>6.8196822304686433E-2</v>
      </c>
      <c r="AW140">
        <f t="shared" si="91"/>
        <v>67554.613899999997</v>
      </c>
      <c r="AX140">
        <f t="shared" si="92"/>
        <v>58960.195221791888</v>
      </c>
      <c r="AY140" s="12">
        <f t="shared" si="128"/>
        <v>-0.58733868234200104</v>
      </c>
      <c r="AZ140">
        <f t="shared" si="93"/>
        <v>0.19962457538484335</v>
      </c>
      <c r="BA140">
        <f t="shared" si="94"/>
        <v>0.74516826587816531</v>
      </c>
      <c r="BB140">
        <f t="shared" si="95"/>
        <v>5.5207158736991328E-2</v>
      </c>
      <c r="BC140">
        <f t="shared" si="96"/>
        <v>278.19220100000001</v>
      </c>
      <c r="BD140">
        <f t="shared" si="97"/>
        <v>166.40721532648718</v>
      </c>
      <c r="BE140" s="12">
        <f t="shared" si="129"/>
        <v>3.3405349097531545</v>
      </c>
      <c r="BF140">
        <f t="shared" si="98"/>
        <v>0.58233734933980164</v>
      </c>
      <c r="BG140">
        <f t="shared" si="99"/>
        <v>7.5934136609865699E-2</v>
      </c>
      <c r="BH140">
        <f t="shared" si="100"/>
        <v>0.34172851405033272</v>
      </c>
      <c r="BI140">
        <f t="shared" si="101"/>
        <v>3.5442754999999995</v>
      </c>
      <c r="BJ140">
        <f t="shared" si="102"/>
        <v>1.6362543346272744</v>
      </c>
      <c r="BK140" s="12">
        <f t="shared" si="130"/>
        <v>5.2497272773752499</v>
      </c>
      <c r="BL140">
        <f t="shared" si="131"/>
        <v>-5.8370659597172505</v>
      </c>
    </row>
    <row r="141" spans="1:64" x14ac:dyDescent="0.3">
      <c r="A141" s="2">
        <v>44504</v>
      </c>
      <c r="B141" s="4">
        <v>1.982191</v>
      </c>
      <c r="C141" s="6">
        <f t="shared" si="103"/>
        <v>-4.0425607036222635</v>
      </c>
      <c r="E141" s="4">
        <v>61449</v>
      </c>
      <c r="F141" s="6">
        <f t="shared" si="104"/>
        <v>-2.4020403715765228</v>
      </c>
      <c r="H141" s="4">
        <v>0.2637911</v>
      </c>
      <c r="I141" s="6">
        <f t="shared" si="105"/>
        <v>-2.0042605704403043</v>
      </c>
      <c r="K141" s="4">
        <v>4.5416999999999996</v>
      </c>
      <c r="L141" s="6">
        <f t="shared" si="106"/>
        <v>-3.5090560563153606</v>
      </c>
      <c r="N141" s="4">
        <v>53.722000000000001</v>
      </c>
      <c r="O141" s="6">
        <f t="shared" si="107"/>
        <v>-3.3172844750575581</v>
      </c>
      <c r="Q141" s="4">
        <v>4537.51</v>
      </c>
      <c r="R141" s="6">
        <f t="shared" si="108"/>
        <v>-1.5200653116075526</v>
      </c>
      <c r="T141" s="4">
        <v>202.53</v>
      </c>
      <c r="U141" s="6">
        <f t="shared" si="109"/>
        <v>-2.3278995719845117</v>
      </c>
      <c r="W141" s="4">
        <v>19.199998999999998</v>
      </c>
      <c r="X141" s="6">
        <f t="shared" si="110"/>
        <v>22.326062848607183</v>
      </c>
      <c r="Z141" s="4">
        <v>1.202</v>
      </c>
      <c r="AA141" s="6">
        <f t="shared" si="111"/>
        <v>-0.76082549021601564</v>
      </c>
      <c r="AB141" s="30"/>
      <c r="AC141" s="2">
        <v>44504</v>
      </c>
      <c r="AD141">
        <f t="shared" si="112"/>
        <v>61449</v>
      </c>
      <c r="AE141">
        <f t="shared" si="113"/>
        <v>12636.237783771929</v>
      </c>
      <c r="AF141">
        <f t="shared" si="114"/>
        <v>25781.756962485259</v>
      </c>
      <c r="AG141">
        <f t="shared" si="115"/>
        <v>99866.994746257187</v>
      </c>
      <c r="AH141" s="12">
        <f t="shared" si="116"/>
        <v>-2.3161627567575152</v>
      </c>
      <c r="AI141">
        <f t="shared" si="117"/>
        <v>53.722000000000001</v>
      </c>
      <c r="AJ141">
        <f t="shared" si="118"/>
        <v>92.188517517442236</v>
      </c>
      <c r="AK141">
        <f t="shared" si="119"/>
        <v>295.18987960814951</v>
      </c>
      <c r="AL141">
        <f t="shared" si="120"/>
        <v>441.10039712559171</v>
      </c>
      <c r="AM141" s="12">
        <f t="shared" si="121"/>
        <v>13.338849420252014</v>
      </c>
      <c r="AN141">
        <f t="shared" si="122"/>
        <v>1.1686887335725209</v>
      </c>
      <c r="AO141">
        <f t="shared" si="123"/>
        <v>0.7515918440524153</v>
      </c>
      <c r="AP141">
        <f t="shared" si="124"/>
        <v>1.2613565935277278</v>
      </c>
      <c r="AQ141">
        <f t="shared" si="125"/>
        <v>3.1816371711526639</v>
      </c>
      <c r="AR141" s="12">
        <f t="shared" si="126"/>
        <v>-2.2703970727304492</v>
      </c>
      <c r="AS141" s="30">
        <f t="shared" si="127"/>
        <v>-4.5765684027065934E-2</v>
      </c>
      <c r="AT141">
        <f t="shared" si="88"/>
        <v>0.93117170308713237</v>
      </c>
      <c r="AU141">
        <f t="shared" si="89"/>
        <v>6.8822967402412219E-5</v>
      </c>
      <c r="AV141">
        <f t="shared" si="90"/>
        <v>6.8759473945465249E-2</v>
      </c>
      <c r="AW141">
        <f t="shared" si="91"/>
        <v>65991.051699999996</v>
      </c>
      <c r="AX141">
        <f t="shared" si="92"/>
        <v>57531.567096196755</v>
      </c>
      <c r="AY141" s="12">
        <f t="shared" si="128"/>
        <v>-2.4528768825209104</v>
      </c>
      <c r="AZ141">
        <f t="shared" si="93"/>
        <v>0.195032166021783</v>
      </c>
      <c r="BA141">
        <f t="shared" si="94"/>
        <v>0.73526422293272231</v>
      </c>
      <c r="BB141">
        <f t="shared" si="95"/>
        <v>6.9703611045494718E-2</v>
      </c>
      <c r="BC141">
        <f t="shared" si="96"/>
        <v>275.451999</v>
      </c>
      <c r="BD141">
        <f t="shared" si="97"/>
        <v>160.72889035595634</v>
      </c>
      <c r="BE141" s="12">
        <f t="shared" si="129"/>
        <v>-3.4718854003667734</v>
      </c>
      <c r="BF141">
        <f t="shared" si="98"/>
        <v>0.57488436497393647</v>
      </c>
      <c r="BG141">
        <f t="shared" si="99"/>
        <v>7.6505936617246362E-2</v>
      </c>
      <c r="BH141">
        <f t="shared" si="100"/>
        <v>0.34860969840881711</v>
      </c>
      <c r="BI141">
        <f t="shared" si="101"/>
        <v>3.4479820999999999</v>
      </c>
      <c r="BJ141">
        <f t="shared" si="102"/>
        <v>1.5787410569562439</v>
      </c>
      <c r="BK141" s="12">
        <f t="shared" si="130"/>
        <v>-3.5781957330592502</v>
      </c>
      <c r="BL141">
        <f t="shared" si="131"/>
        <v>1.1253188505383398</v>
      </c>
    </row>
    <row r="142" spans="1:64" x14ac:dyDescent="0.3">
      <c r="A142" s="2">
        <v>44505</v>
      </c>
      <c r="B142" s="4">
        <v>1.9829369999999999</v>
      </c>
      <c r="C142" s="6">
        <f t="shared" si="103"/>
        <v>3.7628041707709559E-2</v>
      </c>
      <c r="E142" s="4">
        <v>61006.2</v>
      </c>
      <c r="F142" s="6">
        <f t="shared" si="104"/>
        <v>-0.72320641339829228</v>
      </c>
      <c r="H142" s="4">
        <v>0.26106040000000003</v>
      </c>
      <c r="I142" s="6">
        <f t="shared" si="105"/>
        <v>-1.0405703859738775</v>
      </c>
      <c r="K142" s="4">
        <v>4.5152000000000001</v>
      </c>
      <c r="L142" s="6">
        <f t="shared" si="106"/>
        <v>-0.58519086274477872</v>
      </c>
      <c r="N142" s="4">
        <v>53.189</v>
      </c>
      <c r="O142" s="6">
        <f t="shared" si="107"/>
        <v>-0.99709929928413421</v>
      </c>
      <c r="Q142" s="4">
        <v>4482.93</v>
      </c>
      <c r="R142" s="6">
        <f t="shared" si="108"/>
        <v>-1.2101552937728026</v>
      </c>
      <c r="T142" s="4">
        <v>199.17</v>
      </c>
      <c r="U142" s="6">
        <f t="shared" si="109"/>
        <v>-1.6729292322711204</v>
      </c>
      <c r="W142" s="4">
        <v>17.242524</v>
      </c>
      <c r="X142" s="6">
        <f t="shared" si="110"/>
        <v>-10.753156871853474</v>
      </c>
      <c r="Z142" s="4">
        <v>1.15991</v>
      </c>
      <c r="AA142" s="6">
        <f t="shared" si="111"/>
        <v>-3.5644420211604486</v>
      </c>
      <c r="AB142" s="30"/>
      <c r="AC142" s="2">
        <v>44505</v>
      </c>
      <c r="AD142">
        <f t="shared" si="112"/>
        <v>61006.2</v>
      </c>
      <c r="AE142">
        <f t="shared" si="113"/>
        <v>12562.507616374271</v>
      </c>
      <c r="AF142">
        <f t="shared" si="114"/>
        <v>25471.637911505219</v>
      </c>
      <c r="AG142">
        <f t="shared" si="115"/>
        <v>99040.345527879486</v>
      </c>
      <c r="AH142" s="12">
        <f t="shared" si="116"/>
        <v>-0.83119504445019654</v>
      </c>
      <c r="AI142">
        <f t="shared" si="117"/>
        <v>53.189</v>
      </c>
      <c r="AJ142">
        <f t="shared" si="118"/>
        <v>90.659097585290908</v>
      </c>
      <c r="AK142">
        <f t="shared" si="119"/>
        <v>265.09473170809167</v>
      </c>
      <c r="AL142">
        <f t="shared" si="120"/>
        <v>408.9428292933826</v>
      </c>
      <c r="AM142" s="12">
        <f t="shared" si="121"/>
        <v>-7.5697142824222077</v>
      </c>
      <c r="AN142">
        <f t="shared" si="122"/>
        <v>1.169128571002539</v>
      </c>
      <c r="AO142">
        <f t="shared" si="123"/>
        <v>0.74381155181149472</v>
      </c>
      <c r="AP142">
        <f t="shared" si="124"/>
        <v>1.2171881251237493</v>
      </c>
      <c r="AQ142">
        <f t="shared" si="125"/>
        <v>3.1301282479377832</v>
      </c>
      <c r="AR142" s="12">
        <f t="shared" si="126"/>
        <v>-1.632192051179449</v>
      </c>
      <c r="AS142" s="30">
        <f t="shared" si="127"/>
        <v>0.80099700672925245</v>
      </c>
      <c r="AT142">
        <f t="shared" si="88"/>
        <v>0.93148273872531373</v>
      </c>
      <c r="AU142">
        <f t="shared" si="89"/>
        <v>6.8941039794193659E-5</v>
      </c>
      <c r="AV142">
        <f t="shared" si="90"/>
        <v>6.8448320234892043E-2</v>
      </c>
      <c r="AW142">
        <f t="shared" si="91"/>
        <v>65493.645199999999</v>
      </c>
      <c r="AX142">
        <f t="shared" si="92"/>
        <v>57133.071594737412</v>
      </c>
      <c r="AY142" s="12">
        <f t="shared" si="128"/>
        <v>-0.69506538430106601</v>
      </c>
      <c r="AZ142">
        <f t="shared" si="93"/>
        <v>0.19728746043735274</v>
      </c>
      <c r="BA142">
        <f t="shared" si="94"/>
        <v>0.73875695153711374</v>
      </c>
      <c r="BB142">
        <f t="shared" si="95"/>
        <v>6.3955588025533569E-2</v>
      </c>
      <c r="BC142">
        <f t="shared" si="96"/>
        <v>269.60152399999998</v>
      </c>
      <c r="BD142">
        <f t="shared" si="97"/>
        <v>158.73450053231366</v>
      </c>
      <c r="BE142" s="12">
        <f t="shared" si="129"/>
        <v>-1.2486036216297287</v>
      </c>
      <c r="BF142">
        <f t="shared" si="98"/>
        <v>0.58254728081028284</v>
      </c>
      <c r="BG142">
        <f t="shared" si="99"/>
        <v>7.6694330756471238E-2</v>
      </c>
      <c r="BH142">
        <f t="shared" si="100"/>
        <v>0.34075838843324585</v>
      </c>
      <c r="BI142">
        <f t="shared" si="101"/>
        <v>3.4039074</v>
      </c>
      <c r="BJ142">
        <f t="shared" si="102"/>
        <v>1.5704254723607225</v>
      </c>
      <c r="BK142" s="12">
        <f t="shared" si="130"/>
        <v>-0.52811458811410417</v>
      </c>
      <c r="BL142">
        <f t="shared" si="131"/>
        <v>-0.16695079618696185</v>
      </c>
    </row>
    <row r="143" spans="1:64" x14ac:dyDescent="0.3">
      <c r="A143" s="2">
        <v>44506</v>
      </c>
      <c r="B143" s="4">
        <v>2.004537</v>
      </c>
      <c r="C143" s="6">
        <f t="shared" si="103"/>
        <v>1.0834032410920524</v>
      </c>
      <c r="E143" s="4">
        <v>61536.3</v>
      </c>
      <c r="F143" s="6">
        <f t="shared" si="104"/>
        <v>0.86517462368481024</v>
      </c>
      <c r="H143" s="4">
        <v>0.26168439999999998</v>
      </c>
      <c r="I143" s="6">
        <f t="shared" si="105"/>
        <v>0.23873993443188682</v>
      </c>
      <c r="K143" s="4">
        <v>4.4520999999999997</v>
      </c>
      <c r="L143" s="6">
        <f t="shared" si="106"/>
        <v>-1.4073587700407653</v>
      </c>
      <c r="N143" s="4">
        <v>52.814999999999998</v>
      </c>
      <c r="O143" s="6">
        <f t="shared" si="107"/>
        <v>-0.70563667759539161</v>
      </c>
      <c r="Q143" s="4">
        <v>4522</v>
      </c>
      <c r="R143" s="6">
        <f t="shared" si="108"/>
        <v>0.86775233482161129</v>
      </c>
      <c r="T143" s="4">
        <v>197.79</v>
      </c>
      <c r="U143" s="6">
        <f t="shared" si="109"/>
        <v>-0.69528696058597061</v>
      </c>
      <c r="W143" s="4">
        <v>16.683046000000001</v>
      </c>
      <c r="X143" s="6">
        <f t="shared" si="110"/>
        <v>-3.2985664064282916</v>
      </c>
      <c r="Z143" s="4">
        <v>1.1523000000000001</v>
      </c>
      <c r="AA143" s="6">
        <f t="shared" si="111"/>
        <v>-0.65824708635793883</v>
      </c>
      <c r="AB143" s="30"/>
      <c r="AC143" s="2">
        <v>44506</v>
      </c>
      <c r="AD143">
        <f t="shared" si="112"/>
        <v>61536.3</v>
      </c>
      <c r="AE143">
        <f t="shared" si="113"/>
        <v>12386.946349853801</v>
      </c>
      <c r="AF143">
        <f t="shared" si="114"/>
        <v>25693.630423813574</v>
      </c>
      <c r="AG143">
        <f t="shared" si="115"/>
        <v>99616.876773667376</v>
      </c>
      <c r="AH143" s="12">
        <f t="shared" si="116"/>
        <v>0.58042980538342837</v>
      </c>
      <c r="AI143">
        <f t="shared" si="117"/>
        <v>52.814999999999998</v>
      </c>
      <c r="AJ143">
        <f t="shared" si="118"/>
        <v>90.030942970300188</v>
      </c>
      <c r="AK143">
        <f t="shared" si="119"/>
        <v>256.493051913035</v>
      </c>
      <c r="AL143">
        <f t="shared" si="120"/>
        <v>399.3389948833352</v>
      </c>
      <c r="AM143" s="12">
        <f t="shared" si="121"/>
        <v>-2.3764697182697891</v>
      </c>
      <c r="AN143">
        <f t="shared" si="122"/>
        <v>1.181863810263118</v>
      </c>
      <c r="AO143">
        <f t="shared" si="123"/>
        <v>0.74558944845277142</v>
      </c>
      <c r="AP143">
        <f t="shared" si="124"/>
        <v>1.209202331715475</v>
      </c>
      <c r="AQ143">
        <f t="shared" si="125"/>
        <v>3.1366555904313644</v>
      </c>
      <c r="AR143" s="12">
        <f t="shared" si="126"/>
        <v>0.20831562161402595</v>
      </c>
      <c r="AS143" s="30">
        <f t="shared" si="127"/>
        <v>0.37211418376940242</v>
      </c>
      <c r="AT143">
        <f t="shared" si="88"/>
        <v>0.93148253810031612</v>
      </c>
      <c r="AU143">
        <f t="shared" si="89"/>
        <v>6.7391985021465658E-5</v>
      </c>
      <c r="AV143">
        <f t="shared" si="90"/>
        <v>6.8450069914662237E-2</v>
      </c>
      <c r="AW143">
        <f t="shared" si="91"/>
        <v>66062.752100000012</v>
      </c>
      <c r="AX143">
        <f t="shared" si="92"/>
        <v>57629.520425492439</v>
      </c>
      <c r="AY143" s="12">
        <f t="shared" si="128"/>
        <v>0.86518075056954591</v>
      </c>
      <c r="AZ143">
        <f t="shared" si="93"/>
        <v>0.19759581765957462</v>
      </c>
      <c r="BA143">
        <f t="shared" si="94"/>
        <v>0.73998819984639341</v>
      </c>
      <c r="BB143">
        <f t="shared" si="95"/>
        <v>6.2415982494031928E-2</v>
      </c>
      <c r="BC143">
        <f t="shared" si="96"/>
        <v>267.28804600000001</v>
      </c>
      <c r="BD143">
        <f t="shared" si="97"/>
        <v>157.83957786439171</v>
      </c>
      <c r="BE143" s="12">
        <f t="shared" si="129"/>
        <v>-0.56538113060090867</v>
      </c>
      <c r="BF143">
        <f t="shared" si="98"/>
        <v>0.58637544290347277</v>
      </c>
      <c r="BG143">
        <f t="shared" si="99"/>
        <v>7.6549001565413624E-2</v>
      </c>
      <c r="BH143">
        <f t="shared" si="100"/>
        <v>0.33707555553111351</v>
      </c>
      <c r="BI143">
        <f t="shared" si="101"/>
        <v>3.4185214000000004</v>
      </c>
      <c r="BJ143">
        <f t="shared" si="102"/>
        <v>1.5838551133751453</v>
      </c>
      <c r="BK143" s="12">
        <f t="shared" si="130"/>
        <v>0.85152362302962381</v>
      </c>
      <c r="BL143">
        <f t="shared" si="131"/>
        <v>1.3657127539922098E-2</v>
      </c>
    </row>
    <row r="144" spans="1:64" x14ac:dyDescent="0.3">
      <c r="A144" s="2">
        <v>44507</v>
      </c>
      <c r="B144" s="4">
        <v>2.0196420000000002</v>
      </c>
      <c r="C144" s="6">
        <f t="shared" si="103"/>
        <v>0.75071565851373756</v>
      </c>
      <c r="D144" s="4">
        <f>(B137-B144)/B138</f>
        <v>-2.8260318184012069E-2</v>
      </c>
      <c r="E144" s="4">
        <v>63317.8</v>
      </c>
      <c r="F144" s="6">
        <f t="shared" si="104"/>
        <v>2.8539245663061386</v>
      </c>
      <c r="G144" s="4">
        <f>(E137-E144)/E138</f>
        <v>-3.1789285450623074E-2</v>
      </c>
      <c r="H144" s="4">
        <v>0.26652100000000001</v>
      </c>
      <c r="I144" s="6">
        <f t="shared" si="105"/>
        <v>1.8313842232327084</v>
      </c>
      <c r="J144" s="4">
        <f>(H137-H144)/H138</f>
        <v>5.0246901450276979E-2</v>
      </c>
      <c r="K144" s="4">
        <v>4.5994999999999999</v>
      </c>
      <c r="L144" s="6">
        <f t="shared" si="106"/>
        <v>3.2571706959124751</v>
      </c>
      <c r="M144" s="4">
        <f>(K137-K144)/K138</f>
        <v>7.5086058519794269E-3</v>
      </c>
      <c r="N144" s="4">
        <v>54.064999999999998</v>
      </c>
      <c r="O144" s="6">
        <f t="shared" si="107"/>
        <v>2.3391785122374973</v>
      </c>
      <c r="P144" s="4">
        <f>(N137-N144)/N138</f>
        <v>4.1429792293686879E-3</v>
      </c>
      <c r="Q144" s="4">
        <v>4617.1400000000003</v>
      </c>
      <c r="R144" s="6">
        <f t="shared" si="108"/>
        <v>2.0821091929730549</v>
      </c>
      <c r="S144" s="4">
        <f>(Q137-Q144)/Q138</f>
        <v>-7.5670311979571581E-2</v>
      </c>
      <c r="T144" s="4">
        <v>202.01</v>
      </c>
      <c r="U144" s="6">
        <f t="shared" si="109"/>
        <v>2.1111339333052306</v>
      </c>
      <c r="V144" s="4">
        <f>(T137-T144)/T138</f>
        <v>-5.0548450689986348E-2</v>
      </c>
      <c r="W144" s="4">
        <v>16.454851999999999</v>
      </c>
      <c r="X144" s="6">
        <f t="shared" si="110"/>
        <v>-1.3772606039407391</v>
      </c>
      <c r="Y144" s="4">
        <f>(W137-W144)/W138</f>
        <v>-0.20452018556668528</v>
      </c>
      <c r="Z144" s="4">
        <v>1.2194199999999999</v>
      </c>
      <c r="AA144" s="6">
        <f t="shared" si="111"/>
        <v>5.6615390828182388</v>
      </c>
      <c r="AB144" s="30">
        <f>(Z137-Z144)/Z138</f>
        <v>-9.6964987658835253E-2</v>
      </c>
      <c r="AC144" s="2">
        <v>44507</v>
      </c>
      <c r="AD144">
        <f t="shared" si="112"/>
        <v>63317.8</v>
      </c>
      <c r="AE144">
        <f t="shared" si="113"/>
        <v>12797.053016812866</v>
      </c>
      <c r="AF144">
        <f t="shared" si="114"/>
        <v>26234.208044008537</v>
      </c>
      <c r="AG144">
        <f t="shared" si="115"/>
        <v>102349.0610608214</v>
      </c>
      <c r="AH144" s="12">
        <f t="shared" si="116"/>
        <v>2.7057542502873981</v>
      </c>
      <c r="AI144">
        <f t="shared" si="117"/>
        <v>54.064999999999998</v>
      </c>
      <c r="AJ144">
        <f t="shared" si="118"/>
        <v>91.951821575561667</v>
      </c>
      <c r="AK144">
        <f t="shared" si="119"/>
        <v>252.98468926221912</v>
      </c>
      <c r="AL144">
        <f t="shared" si="120"/>
        <v>399.00151083778076</v>
      </c>
      <c r="AM144" s="12">
        <f t="shared" si="121"/>
        <v>-8.4546396741495916E-2</v>
      </c>
      <c r="AN144">
        <f t="shared" si="122"/>
        <v>1.1907696338293703</v>
      </c>
      <c r="AO144">
        <f t="shared" si="123"/>
        <v>0.75936985693866776</v>
      </c>
      <c r="AP144">
        <f t="shared" si="124"/>
        <v>1.2796368197001513</v>
      </c>
      <c r="AQ144">
        <f t="shared" si="125"/>
        <v>3.2297763104681891</v>
      </c>
      <c r="AR144" s="12">
        <f t="shared" si="126"/>
        <v>2.9255747400557337</v>
      </c>
      <c r="AS144" s="30">
        <f t="shared" si="127"/>
        <v>-0.21982048976833557</v>
      </c>
      <c r="AT144">
        <f t="shared" si="88"/>
        <v>0.93197275792544931</v>
      </c>
      <c r="AU144">
        <f t="shared" si="89"/>
        <v>6.7699899555545264E-5</v>
      </c>
      <c r="AV144">
        <f t="shared" si="90"/>
        <v>6.7959542174995169E-2</v>
      </c>
      <c r="AW144">
        <f t="shared" si="91"/>
        <v>67939.539499999999</v>
      </c>
      <c r="AX144">
        <f t="shared" si="92"/>
        <v>59324.243723715561</v>
      </c>
      <c r="AY144" s="12">
        <f t="shared" si="128"/>
        <v>2.8983110418793925</v>
      </c>
      <c r="AZ144">
        <f t="shared" si="93"/>
        <v>0.19838193725654685</v>
      </c>
      <c r="BA144">
        <f t="shared" si="94"/>
        <v>0.74123989910653898</v>
      </c>
      <c r="BB144">
        <f t="shared" si="95"/>
        <v>6.0378163636914166E-2</v>
      </c>
      <c r="BC144">
        <f t="shared" si="96"/>
        <v>272.52985200000001</v>
      </c>
      <c r="BD144">
        <f t="shared" si="97"/>
        <v>161.45690520296432</v>
      </c>
      <c r="BE144" s="12">
        <f t="shared" si="129"/>
        <v>2.265907894771841</v>
      </c>
      <c r="BF144">
        <f t="shared" si="98"/>
        <v>0.57612157521302454</v>
      </c>
      <c r="BG144">
        <f t="shared" si="99"/>
        <v>7.6027582288024559E-2</v>
      </c>
      <c r="BH144">
        <f t="shared" si="100"/>
        <v>0.34785084249895093</v>
      </c>
      <c r="BI144">
        <f t="shared" si="101"/>
        <v>3.5055830000000001</v>
      </c>
      <c r="BJ144">
        <f t="shared" si="102"/>
        <v>1.6079985520254407</v>
      </c>
      <c r="BK144" s="12">
        <f t="shared" si="130"/>
        <v>1.5128449894794953</v>
      </c>
      <c r="BL144">
        <f t="shared" si="131"/>
        <v>1.3854660523998972</v>
      </c>
    </row>
    <row r="145" spans="1:64" x14ac:dyDescent="0.3">
      <c r="A145" s="2">
        <v>44508</v>
      </c>
      <c r="B145" s="4">
        <v>2.1234359999999999</v>
      </c>
      <c r="C145" s="6">
        <f t="shared" si="103"/>
        <v>5.0115263411757995</v>
      </c>
      <c r="E145" s="4">
        <v>67559.8</v>
      </c>
      <c r="F145" s="6">
        <f t="shared" si="104"/>
        <v>6.4846641351105756</v>
      </c>
      <c r="H145" s="4">
        <v>0.28233079999999999</v>
      </c>
      <c r="I145" s="6">
        <f t="shared" si="105"/>
        <v>5.7626393347419622</v>
      </c>
      <c r="K145" s="4">
        <v>4.8593000000000002</v>
      </c>
      <c r="L145" s="6">
        <f t="shared" si="106"/>
        <v>5.4946792681779471</v>
      </c>
      <c r="N145" s="4">
        <v>56.752000000000002</v>
      </c>
      <c r="O145" s="6">
        <f t="shared" si="107"/>
        <v>4.8503871633765634</v>
      </c>
      <c r="Q145" s="4">
        <v>4811.6099999999997</v>
      </c>
      <c r="R145" s="6">
        <f t="shared" si="108"/>
        <v>4.1256281660861083</v>
      </c>
      <c r="T145" s="4">
        <v>229.06</v>
      </c>
      <c r="U145" s="6">
        <f t="shared" si="109"/>
        <v>12.566677684319997</v>
      </c>
      <c r="W145" s="4">
        <v>17.518595000000001</v>
      </c>
      <c r="X145" s="6">
        <f t="shared" si="110"/>
        <v>6.2642500100426668</v>
      </c>
      <c r="Z145" s="4">
        <v>1.2824899999999999</v>
      </c>
      <c r="AA145" s="6">
        <f t="shared" si="111"/>
        <v>5.0428164895419245</v>
      </c>
      <c r="AB145" s="30"/>
      <c r="AC145" s="2">
        <v>44508</v>
      </c>
      <c r="AD145">
        <f t="shared" si="112"/>
        <v>67559.8</v>
      </c>
      <c r="AE145">
        <f t="shared" si="113"/>
        <v>13519.886884356727</v>
      </c>
      <c r="AF145">
        <f t="shared" si="114"/>
        <v>27339.170518249804</v>
      </c>
      <c r="AG145">
        <f t="shared" si="115"/>
        <v>108418.85740260655</v>
      </c>
      <c r="AH145" s="12">
        <f t="shared" si="116"/>
        <v>5.761289689679054</v>
      </c>
      <c r="AI145">
        <f t="shared" si="117"/>
        <v>56.752000000000002</v>
      </c>
      <c r="AJ145">
        <f t="shared" si="118"/>
        <v>104.264562398387</v>
      </c>
      <c r="AK145">
        <f t="shared" si="119"/>
        <v>269.33917803609938</v>
      </c>
      <c r="AL145">
        <f t="shared" si="120"/>
        <v>430.35574043448639</v>
      </c>
      <c r="AM145" s="12">
        <f t="shared" si="121"/>
        <v>7.5646966553296631</v>
      </c>
      <c r="AN145">
        <f t="shared" si="122"/>
        <v>1.2519659960429137</v>
      </c>
      <c r="AO145">
        <f t="shared" si="123"/>
        <v>0.80441503373234979</v>
      </c>
      <c r="AP145">
        <f t="shared" si="124"/>
        <v>1.345821312506968</v>
      </c>
      <c r="AQ145">
        <f t="shared" si="125"/>
        <v>3.4022023422822318</v>
      </c>
      <c r="AR145" s="12">
        <f t="shared" si="126"/>
        <v>5.2010088542775881</v>
      </c>
      <c r="AS145" s="30">
        <f t="shared" si="127"/>
        <v>0.56028083540146589</v>
      </c>
      <c r="AT145">
        <f t="shared" si="88"/>
        <v>0.93345236848233071</v>
      </c>
      <c r="AU145">
        <f t="shared" si="89"/>
        <v>6.7139409740203337E-5</v>
      </c>
      <c r="AV145">
        <f t="shared" si="90"/>
        <v>6.6480492107929084E-2</v>
      </c>
      <c r="AW145">
        <f t="shared" si="91"/>
        <v>72376.2693</v>
      </c>
      <c r="AX145">
        <f t="shared" si="92"/>
        <v>63383.733851074539</v>
      </c>
      <c r="AY145" s="12">
        <f t="shared" si="128"/>
        <v>6.6189210441258819</v>
      </c>
      <c r="AZ145">
        <f t="shared" si="93"/>
        <v>0.18709619450026133</v>
      </c>
      <c r="BA145">
        <f t="shared" si="94"/>
        <v>0.75514967423579538</v>
      </c>
      <c r="BB145">
        <f t="shared" si="95"/>
        <v>5.7754131263943222E-2</v>
      </c>
      <c r="BC145">
        <f t="shared" si="96"/>
        <v>303.33059500000002</v>
      </c>
      <c r="BD145">
        <f t="shared" si="97"/>
        <v>184.60443884591999</v>
      </c>
      <c r="BE145" s="12">
        <f t="shared" si="129"/>
        <v>13.397710132636398</v>
      </c>
      <c r="BF145">
        <f t="shared" si="98"/>
        <v>0.57572889176263431</v>
      </c>
      <c r="BG145">
        <f t="shared" si="99"/>
        <v>7.6548574383432308E-2</v>
      </c>
      <c r="BH145">
        <f t="shared" si="100"/>
        <v>0.34772253385393342</v>
      </c>
      <c r="BI145">
        <f t="shared" si="101"/>
        <v>3.6882567999999996</v>
      </c>
      <c r="BJ145">
        <f t="shared" si="102"/>
        <v>1.6900861476957461</v>
      </c>
      <c r="BK145" s="12">
        <f t="shared" si="130"/>
        <v>4.978923232902158</v>
      </c>
      <c r="BL145">
        <f t="shared" si="131"/>
        <v>1.6399978112237239</v>
      </c>
    </row>
    <row r="146" spans="1:64" x14ac:dyDescent="0.3">
      <c r="A146" s="2">
        <v>44509</v>
      </c>
      <c r="B146" s="4">
        <v>2.2679999999999998</v>
      </c>
      <c r="C146" s="6">
        <f t="shared" si="103"/>
        <v>6.5862854470094874</v>
      </c>
      <c r="E146" s="4">
        <v>66950</v>
      </c>
      <c r="F146" s="6">
        <f t="shared" si="104"/>
        <v>-0.90670594664789572</v>
      </c>
      <c r="H146" s="4">
        <v>0.27339330000000001</v>
      </c>
      <c r="I146" s="6">
        <f t="shared" si="105"/>
        <v>-3.2168015326780646</v>
      </c>
      <c r="K146" s="4">
        <v>5.2054</v>
      </c>
      <c r="L146" s="6">
        <f t="shared" si="106"/>
        <v>6.8802153680808065</v>
      </c>
      <c r="N146" s="4">
        <v>60.832999999999998</v>
      </c>
      <c r="O146" s="6">
        <f t="shared" si="107"/>
        <v>6.9441506856103379</v>
      </c>
      <c r="Q146" s="4">
        <v>4732.07</v>
      </c>
      <c r="R146" s="6">
        <f t="shared" si="108"/>
        <v>-1.6669008540235064</v>
      </c>
      <c r="T146" s="4">
        <v>262.57</v>
      </c>
      <c r="U146" s="6">
        <f t="shared" si="109"/>
        <v>13.653373517953913</v>
      </c>
      <c r="W146" s="4">
        <v>16.473676000000001</v>
      </c>
      <c r="X146" s="6">
        <f t="shared" si="110"/>
        <v>-6.149917525756992</v>
      </c>
      <c r="Z146" s="4">
        <v>1.2564599999999999</v>
      </c>
      <c r="AA146" s="6">
        <f t="shared" si="111"/>
        <v>-2.0505257727454747</v>
      </c>
      <c r="AB146" s="30"/>
      <c r="AC146" s="2">
        <v>44509</v>
      </c>
      <c r="AD146">
        <f t="shared" si="112"/>
        <v>66950</v>
      </c>
      <c r="AE146">
        <f t="shared" si="113"/>
        <v>14482.830693274855</v>
      </c>
      <c r="AF146">
        <f t="shared" si="114"/>
        <v>26887.230809291352</v>
      </c>
      <c r="AG146">
        <f t="shared" si="115"/>
        <v>108320.06150256621</v>
      </c>
      <c r="AH146" s="12">
        <f t="shared" si="116"/>
        <v>-9.1165820501463074E-2</v>
      </c>
      <c r="AI146">
        <f t="shared" si="117"/>
        <v>60.832999999999998</v>
      </c>
      <c r="AJ146">
        <f t="shared" si="118"/>
        <v>119.51779511457465</v>
      </c>
      <c r="AK146">
        <f t="shared" si="119"/>
        <v>253.2740983550917</v>
      </c>
      <c r="AL146">
        <f t="shared" si="120"/>
        <v>433.62489346966635</v>
      </c>
      <c r="AM146" s="12">
        <f t="shared" si="121"/>
        <v>0.75676896191644538</v>
      </c>
      <c r="AN146">
        <f t="shared" si="122"/>
        <v>1.3372001223608003</v>
      </c>
      <c r="AO146">
        <f t="shared" si="123"/>
        <v>0.77895036829739595</v>
      </c>
      <c r="AP146">
        <f t="shared" si="124"/>
        <v>1.3185059114008726</v>
      </c>
      <c r="AQ146">
        <f t="shared" si="125"/>
        <v>3.4346564020590686</v>
      </c>
      <c r="AR146" s="12">
        <f t="shared" si="126"/>
        <v>0.94939225043111886</v>
      </c>
      <c r="AS146" s="30">
        <f t="shared" si="127"/>
        <v>-1.0405580709325819</v>
      </c>
      <c r="AT146">
        <f t="shared" si="88"/>
        <v>0.93391748572439104</v>
      </c>
      <c r="AU146">
        <f t="shared" si="89"/>
        <v>7.2612607620459226E-5</v>
      </c>
      <c r="AV146">
        <f t="shared" si="90"/>
        <v>6.6009901667988327E-2</v>
      </c>
      <c r="AW146">
        <f t="shared" si="91"/>
        <v>71687.275400000013</v>
      </c>
      <c r="AX146">
        <f t="shared" si="92"/>
        <v>62838.139522611687</v>
      </c>
      <c r="AY146" s="12">
        <f t="shared" si="128"/>
        <v>-0.86450582911535312</v>
      </c>
      <c r="AZ146">
        <f t="shared" si="93"/>
        <v>0.17898550943813513</v>
      </c>
      <c r="BA146">
        <f t="shared" si="94"/>
        <v>0.77254492155854781</v>
      </c>
      <c r="BB146">
        <f t="shared" si="95"/>
        <v>4.8469569003316955E-2</v>
      </c>
      <c r="BC146">
        <f t="shared" si="96"/>
        <v>339.87667600000003</v>
      </c>
      <c r="BD146">
        <f t="shared" si="97"/>
        <v>214.53381752489824</v>
      </c>
      <c r="BE146" s="12">
        <f t="shared" si="129"/>
        <v>15.025201586797044</v>
      </c>
      <c r="BF146">
        <f t="shared" si="98"/>
        <v>0.59717946451486159</v>
      </c>
      <c r="BG146">
        <f t="shared" si="99"/>
        <v>7.1986271823611517E-2</v>
      </c>
      <c r="BH146">
        <f t="shared" si="100"/>
        <v>0.33083426366152691</v>
      </c>
      <c r="BI146">
        <f t="shared" si="101"/>
        <v>3.7978532999999999</v>
      </c>
      <c r="BJ146">
        <f t="shared" si="102"/>
        <v>1.7897636088484221</v>
      </c>
      <c r="BK146" s="12">
        <f t="shared" si="130"/>
        <v>5.7304046432143929</v>
      </c>
      <c r="BL146">
        <f t="shared" si="131"/>
        <v>-6.5949104723297456</v>
      </c>
    </row>
    <row r="147" spans="1:64" x14ac:dyDescent="0.3">
      <c r="A147" s="2">
        <v>44510</v>
      </c>
      <c r="B147" s="4">
        <v>2.1011839999999999</v>
      </c>
      <c r="C147" s="6">
        <f t="shared" si="103"/>
        <v>-7.6397390493192026</v>
      </c>
      <c r="E147" s="4">
        <v>64969</v>
      </c>
      <c r="F147" s="6">
        <f t="shared" si="104"/>
        <v>-3.0035839082450733</v>
      </c>
      <c r="H147" s="4">
        <v>0.25596229999999998</v>
      </c>
      <c r="I147" s="6">
        <f t="shared" si="105"/>
        <v>-6.58812497616558</v>
      </c>
      <c r="K147" s="4">
        <v>4.8532000000000002</v>
      </c>
      <c r="L147" s="6">
        <f t="shared" si="106"/>
        <v>-7.0058267102081491</v>
      </c>
      <c r="N147" s="4">
        <v>56.874000000000002</v>
      </c>
      <c r="O147" s="6">
        <f t="shared" si="107"/>
        <v>-6.729411018840989</v>
      </c>
      <c r="Q147" s="4">
        <v>4634.9399999999996</v>
      </c>
      <c r="R147" s="6">
        <f t="shared" si="108"/>
        <v>-2.0739484955922065</v>
      </c>
      <c r="T147" s="4">
        <v>260.27</v>
      </c>
      <c r="U147" s="6">
        <f t="shared" si="109"/>
        <v>-0.87981594233008908</v>
      </c>
      <c r="W147" s="4">
        <v>15.238379</v>
      </c>
      <c r="X147" s="6">
        <f t="shared" si="110"/>
        <v>-7.79465331990684</v>
      </c>
      <c r="Z147" s="4">
        <v>1.19282</v>
      </c>
      <c r="AA147" s="6">
        <f t="shared" si="111"/>
        <v>-5.1977991435867832</v>
      </c>
      <c r="AB147" s="30"/>
      <c r="AC147" s="2">
        <v>44510</v>
      </c>
      <c r="AD147">
        <f t="shared" si="112"/>
        <v>64969</v>
      </c>
      <c r="AE147">
        <f t="shared" si="113"/>
        <v>13502.915034502925</v>
      </c>
      <c r="AF147">
        <f t="shared" si="114"/>
        <v>26335.346173496346</v>
      </c>
      <c r="AG147">
        <f t="shared" si="115"/>
        <v>104807.26120799927</v>
      </c>
      <c r="AH147" s="12">
        <f t="shared" si="116"/>
        <v>-3.2967321127055413</v>
      </c>
      <c r="AI147">
        <f t="shared" si="117"/>
        <v>56.874000000000002</v>
      </c>
      <c r="AJ147">
        <f t="shared" si="118"/>
        <v>118.47087075625679</v>
      </c>
      <c r="AK147">
        <f t="shared" si="119"/>
        <v>234.28205712059432</v>
      </c>
      <c r="AL147">
        <f t="shared" si="120"/>
        <v>409.62692787685114</v>
      </c>
      <c r="AM147" s="12">
        <f t="shared" si="121"/>
        <v>-5.6933046164771008</v>
      </c>
      <c r="AN147">
        <f t="shared" si="122"/>
        <v>1.2388463412268764</v>
      </c>
      <c r="AO147">
        <f t="shared" si="123"/>
        <v>0.72928607926839661</v>
      </c>
      <c r="AP147">
        <f t="shared" si="124"/>
        <v>1.2517232711245794</v>
      </c>
      <c r="AQ147">
        <f t="shared" si="125"/>
        <v>3.2198556916198524</v>
      </c>
      <c r="AR147" s="12">
        <f t="shared" si="126"/>
        <v>-6.4580349873572169</v>
      </c>
      <c r="AS147" s="30">
        <f t="shared" si="127"/>
        <v>3.1613028746516756</v>
      </c>
      <c r="AT147">
        <f t="shared" si="88"/>
        <v>0.93334472576375593</v>
      </c>
      <c r="AU147">
        <f t="shared" si="89"/>
        <v>6.9721076560769909E-5</v>
      </c>
      <c r="AV147">
        <f t="shared" si="90"/>
        <v>6.6585553159683272E-2</v>
      </c>
      <c r="AW147">
        <f t="shared" si="91"/>
        <v>69608.7932</v>
      </c>
      <c r="AX147">
        <f t="shared" si="92"/>
        <v>60947.093870277728</v>
      </c>
      <c r="AY147" s="12">
        <f t="shared" si="128"/>
        <v>-3.0556032133461515</v>
      </c>
      <c r="AZ147">
        <f t="shared" si="93"/>
        <v>0.17111015382677672</v>
      </c>
      <c r="BA147">
        <f t="shared" si="94"/>
        <v>0.78304391701823628</v>
      </c>
      <c r="BB147">
        <f t="shared" si="95"/>
        <v>4.5845929154986885E-2</v>
      </c>
      <c r="BC147">
        <f t="shared" si="96"/>
        <v>332.38237900000001</v>
      </c>
      <c r="BD147">
        <f t="shared" si="97"/>
        <v>214.2331768151513</v>
      </c>
      <c r="BE147" s="12">
        <f t="shared" si="129"/>
        <v>-0.14023502880828642</v>
      </c>
      <c r="BF147">
        <f t="shared" si="98"/>
        <v>0.59188843567331884</v>
      </c>
      <c r="BG147">
        <f t="shared" si="99"/>
        <v>7.2102740806300039E-2</v>
      </c>
      <c r="BH147">
        <f t="shared" si="100"/>
        <v>0.33600882352038097</v>
      </c>
      <c r="BI147">
        <f t="shared" si="101"/>
        <v>3.5499663000000004</v>
      </c>
      <c r="BJ147">
        <f t="shared" si="102"/>
        <v>1.6629201390664721</v>
      </c>
      <c r="BK147" s="12">
        <f t="shared" si="130"/>
        <v>-7.3508372187132718</v>
      </c>
      <c r="BL147">
        <f t="shared" si="131"/>
        <v>4.2952340053671207</v>
      </c>
    </row>
    <row r="148" spans="1:64" x14ac:dyDescent="0.3">
      <c r="A148" s="2">
        <v>44511</v>
      </c>
      <c r="B148" s="4">
        <v>2.0812200000000001</v>
      </c>
      <c r="C148" s="6">
        <f t="shared" si="103"/>
        <v>-0.95467351439995785</v>
      </c>
      <c r="E148" s="4">
        <v>64825.4</v>
      </c>
      <c r="F148" s="6">
        <f t="shared" si="104"/>
        <v>-0.22127311901120311</v>
      </c>
      <c r="H148" s="4">
        <v>0.26083640000000002</v>
      </c>
      <c r="I148" s="6">
        <f t="shared" si="105"/>
        <v>1.8863222855666422</v>
      </c>
      <c r="K148" s="4">
        <v>4.9329999999999998</v>
      </c>
      <c r="L148" s="6">
        <f t="shared" si="106"/>
        <v>1.630904105602015</v>
      </c>
      <c r="N148" s="4">
        <v>56.814</v>
      </c>
      <c r="O148" s="6">
        <f t="shared" si="107"/>
        <v>-0.10555204695415091</v>
      </c>
      <c r="Q148" s="4">
        <v>4722.92</v>
      </c>
      <c r="R148" s="6">
        <f t="shared" si="108"/>
        <v>1.8803998433692626</v>
      </c>
      <c r="T148" s="4">
        <v>262.58999999999997</v>
      </c>
      <c r="U148" s="6">
        <f t="shared" si="109"/>
        <v>0.8874326686647761</v>
      </c>
      <c r="W148" s="4">
        <v>17.096879999999999</v>
      </c>
      <c r="X148" s="6">
        <f t="shared" si="110"/>
        <v>11.507881094915231</v>
      </c>
      <c r="Z148" s="4">
        <v>1.21563</v>
      </c>
      <c r="AA148" s="6">
        <f t="shared" si="111"/>
        <v>1.8942209328644166</v>
      </c>
      <c r="AB148" s="30"/>
      <c r="AC148" s="2">
        <v>44511</v>
      </c>
      <c r="AD148">
        <f t="shared" si="112"/>
        <v>64825.4</v>
      </c>
      <c r="AE148">
        <f t="shared" si="113"/>
        <v>13724.940217836258</v>
      </c>
      <c r="AF148">
        <f t="shared" si="114"/>
        <v>26835.241265200708</v>
      </c>
      <c r="AG148">
        <f t="shared" si="115"/>
        <v>105385.58148303696</v>
      </c>
      <c r="AH148" s="12">
        <f t="shared" si="116"/>
        <v>0.55027728532736087</v>
      </c>
      <c r="AI148">
        <f t="shared" si="117"/>
        <v>56.814</v>
      </c>
      <c r="AJ148">
        <f t="shared" si="118"/>
        <v>119.52689880464698</v>
      </c>
      <c r="AK148">
        <f t="shared" si="119"/>
        <v>262.85553186096411</v>
      </c>
      <c r="AL148">
        <f t="shared" si="120"/>
        <v>439.19643066561105</v>
      </c>
      <c r="AM148" s="12">
        <f t="shared" si="121"/>
        <v>6.9699949811266242</v>
      </c>
      <c r="AN148">
        <f t="shared" si="122"/>
        <v>1.2270756784214043</v>
      </c>
      <c r="AO148">
        <f t="shared" si="123"/>
        <v>0.74317333250436979</v>
      </c>
      <c r="AP148">
        <f t="shared" si="124"/>
        <v>1.2756596637188951</v>
      </c>
      <c r="AQ148">
        <f t="shared" si="125"/>
        <v>3.245908674644669</v>
      </c>
      <c r="AR148" s="12">
        <f t="shared" si="126"/>
        <v>0.8058791674998067</v>
      </c>
      <c r="AS148" s="30">
        <f t="shared" si="127"/>
        <v>-0.25560188217244584</v>
      </c>
      <c r="AT148">
        <f t="shared" si="88"/>
        <v>0.93202542230483465</v>
      </c>
      <c r="AU148">
        <f t="shared" si="89"/>
        <v>7.0924073098349545E-5</v>
      </c>
      <c r="AV148">
        <f t="shared" si="90"/>
        <v>6.7903653622067114E-2</v>
      </c>
      <c r="AW148">
        <f t="shared" si="91"/>
        <v>69553.252999999997</v>
      </c>
      <c r="AX148">
        <f t="shared" si="92"/>
        <v>60739.624684713017</v>
      </c>
      <c r="AY148" s="12">
        <f t="shared" si="128"/>
        <v>-0.340989368527924</v>
      </c>
      <c r="AZ148">
        <f t="shared" si="93"/>
        <v>0.16883759709632853</v>
      </c>
      <c r="BA148">
        <f t="shared" si="94"/>
        <v>0.78035457143529607</v>
      </c>
      <c r="BB148">
        <f t="shared" si="95"/>
        <v>5.0807831468375357E-2</v>
      </c>
      <c r="BC148">
        <f t="shared" si="96"/>
        <v>336.50088</v>
      </c>
      <c r="BD148">
        <f t="shared" si="97"/>
        <v>215.37430155230024</v>
      </c>
      <c r="BE148" s="12">
        <f t="shared" si="129"/>
        <v>0.53124187930787536</v>
      </c>
      <c r="BF148">
        <f t="shared" si="98"/>
        <v>0.58499253897139447</v>
      </c>
      <c r="BG148">
        <f t="shared" si="99"/>
        <v>7.331629904198414E-2</v>
      </c>
      <c r="BH148">
        <f t="shared" si="100"/>
        <v>0.34169116198662142</v>
      </c>
      <c r="BI148">
        <f t="shared" si="101"/>
        <v>3.5576864000000001</v>
      </c>
      <c r="BJ148">
        <f t="shared" si="102"/>
        <v>1.6519917587072768</v>
      </c>
      <c r="BK148" s="12">
        <f t="shared" si="130"/>
        <v>-0.65934904383506399</v>
      </c>
      <c r="BL148">
        <f t="shared" si="131"/>
        <v>0.31835967530713999</v>
      </c>
    </row>
    <row r="149" spans="1:64" x14ac:dyDescent="0.3">
      <c r="A149" s="2">
        <v>44512</v>
      </c>
      <c r="B149" s="4">
        <v>2.0526719999999998</v>
      </c>
      <c r="C149" s="6">
        <f t="shared" si="103"/>
        <v>-1.3811901151306578</v>
      </c>
      <c r="E149" s="4">
        <v>64153</v>
      </c>
      <c r="F149" s="6">
        <f t="shared" si="104"/>
        <v>-1.0426646502831556</v>
      </c>
      <c r="H149" s="4">
        <v>0.25960539999999999</v>
      </c>
      <c r="I149" s="6">
        <f t="shared" si="105"/>
        <v>-0.47306050193239552</v>
      </c>
      <c r="K149" s="4">
        <v>4.8689</v>
      </c>
      <c r="L149" s="6">
        <f t="shared" si="106"/>
        <v>-1.3079283360119045</v>
      </c>
      <c r="N149" s="4">
        <v>55.548999999999999</v>
      </c>
      <c r="O149" s="6">
        <f t="shared" si="107"/>
        <v>-2.2517260105993406</v>
      </c>
      <c r="Q149" s="4">
        <v>4669.33</v>
      </c>
      <c r="R149" s="6">
        <f t="shared" si="108"/>
        <v>-1.1411659946503265</v>
      </c>
      <c r="T149" s="4">
        <v>251.24</v>
      </c>
      <c r="U149" s="6">
        <f t="shared" si="109"/>
        <v>-4.4185222826276158</v>
      </c>
      <c r="W149" s="4">
        <v>13.03158</v>
      </c>
      <c r="X149" s="6">
        <f t="shared" si="110"/>
        <v>-27.152034830167509</v>
      </c>
      <c r="Z149" s="4">
        <v>1.19052</v>
      </c>
      <c r="AA149" s="6">
        <f t="shared" si="111"/>
        <v>-2.0872274459080709</v>
      </c>
      <c r="AB149" s="30"/>
      <c r="AC149" s="2">
        <v>44512</v>
      </c>
      <c r="AD149">
        <f t="shared" si="112"/>
        <v>64153</v>
      </c>
      <c r="AE149">
        <f t="shared" si="113"/>
        <v>13546.596680847953</v>
      </c>
      <c r="AF149">
        <f t="shared" si="114"/>
        <v>26530.747312433752</v>
      </c>
      <c r="AG149">
        <f t="shared" si="115"/>
        <v>104230.34399328171</v>
      </c>
      <c r="AH149" s="12">
        <f t="shared" si="116"/>
        <v>-1.102253260120964</v>
      </c>
      <c r="AI149">
        <f t="shared" si="117"/>
        <v>55.548999999999999</v>
      </c>
      <c r="AJ149">
        <f t="shared" si="118"/>
        <v>114.36055468860015</v>
      </c>
      <c r="AK149">
        <f t="shared" si="119"/>
        <v>200.35368394050275</v>
      </c>
      <c r="AL149">
        <f t="shared" si="120"/>
        <v>370.26323862910289</v>
      </c>
      <c r="AM149" s="12">
        <f t="shared" si="121"/>
        <v>-17.07325548345727</v>
      </c>
      <c r="AN149">
        <f t="shared" si="122"/>
        <v>1.2102439371986722</v>
      </c>
      <c r="AO149">
        <f t="shared" si="123"/>
        <v>0.73966597550851754</v>
      </c>
      <c r="AP149">
        <f t="shared" si="124"/>
        <v>1.2493096936161652</v>
      </c>
      <c r="AQ149">
        <f t="shared" si="125"/>
        <v>3.1992196063233549</v>
      </c>
      <c r="AR149" s="12">
        <f t="shared" si="126"/>
        <v>-1.4488426920041664</v>
      </c>
      <c r="AS149" s="30">
        <f t="shared" si="127"/>
        <v>0.34658943188320235</v>
      </c>
      <c r="AT149">
        <f t="shared" si="88"/>
        <v>0.93208791037985994</v>
      </c>
      <c r="AU149">
        <f t="shared" si="89"/>
        <v>7.074092913579256E-5</v>
      </c>
      <c r="AV149">
        <f t="shared" si="90"/>
        <v>6.784134869100418E-2</v>
      </c>
      <c r="AW149">
        <f t="shared" si="91"/>
        <v>68827.198900000003</v>
      </c>
      <c r="AX149">
        <f t="shared" si="92"/>
        <v>60113.009703713033</v>
      </c>
      <c r="AY149" s="12">
        <f t="shared" si="128"/>
        <v>-1.0369994820684409</v>
      </c>
      <c r="AZ149">
        <f t="shared" si="93"/>
        <v>0.1736880096959364</v>
      </c>
      <c r="BA149">
        <f t="shared" si="94"/>
        <v>0.78556545673202149</v>
      </c>
      <c r="BB149">
        <f t="shared" si="95"/>
        <v>4.0746533572042172E-2</v>
      </c>
      <c r="BC149">
        <f t="shared" si="96"/>
        <v>319.82058000000001</v>
      </c>
      <c r="BD149">
        <f t="shared" si="97"/>
        <v>207.54465231191941</v>
      </c>
      <c r="BE149" s="12">
        <f t="shared" si="129"/>
        <v>-3.7030943520193005</v>
      </c>
      <c r="BF149">
        <f t="shared" si="98"/>
        <v>0.5860093421332333</v>
      </c>
      <c r="BG149">
        <f t="shared" si="99"/>
        <v>7.4113735496092362E-2</v>
      </c>
      <c r="BH149">
        <f t="shared" si="100"/>
        <v>0.33987692237067441</v>
      </c>
      <c r="BI149">
        <f t="shared" si="101"/>
        <v>3.5027973999999995</v>
      </c>
      <c r="BJ149">
        <f t="shared" si="102"/>
        <v>1.6267555679050008</v>
      </c>
      <c r="BK149" s="12">
        <f t="shared" si="130"/>
        <v>-1.5394104306186929</v>
      </c>
      <c r="BL149">
        <f t="shared" si="131"/>
        <v>0.50241094855025192</v>
      </c>
    </row>
    <row r="150" spans="1:64" x14ac:dyDescent="0.3">
      <c r="A150" s="2">
        <v>44513</v>
      </c>
      <c r="B150" s="4">
        <v>2.0522840000000002</v>
      </c>
      <c r="C150" s="6">
        <f t="shared" si="103"/>
        <v>-1.8903978564210923E-2</v>
      </c>
      <c r="E150" s="4">
        <v>64393.1</v>
      </c>
      <c r="F150" s="6">
        <f t="shared" si="104"/>
        <v>0.37356291511717815</v>
      </c>
      <c r="H150" s="4">
        <v>0.2614069</v>
      </c>
      <c r="I150" s="6">
        <f t="shared" si="105"/>
        <v>0.69154113229541447</v>
      </c>
      <c r="K150" s="4">
        <v>5.0099</v>
      </c>
      <c r="L150" s="6">
        <f t="shared" si="106"/>
        <v>2.8547915926246046</v>
      </c>
      <c r="N150" s="4">
        <v>56.494999999999997</v>
      </c>
      <c r="O150" s="6">
        <f t="shared" si="107"/>
        <v>1.6886624537784853</v>
      </c>
      <c r="Q150" s="4">
        <v>4650.47</v>
      </c>
      <c r="R150" s="6">
        <f t="shared" si="108"/>
        <v>-0.40473026770806608</v>
      </c>
      <c r="T150" s="4">
        <v>257.91000000000003</v>
      </c>
      <c r="U150" s="6">
        <f t="shared" si="109"/>
        <v>2.6202029268282545</v>
      </c>
      <c r="W150" s="4">
        <v>12.176515999999999</v>
      </c>
      <c r="X150" s="6">
        <f t="shared" si="110"/>
        <v>-6.7866463748644019</v>
      </c>
      <c r="Z150" s="4">
        <v>1.1910799999999999</v>
      </c>
      <c r="AA150" s="6">
        <f t="shared" si="111"/>
        <v>4.7027209465938795E-2</v>
      </c>
      <c r="AB150" s="30"/>
      <c r="AC150" s="2">
        <v>44513</v>
      </c>
      <c r="AD150">
        <f t="shared" si="112"/>
        <v>64393.1</v>
      </c>
      <c r="AE150">
        <f t="shared" si="113"/>
        <v>13938.896816812867</v>
      </c>
      <c r="AF150">
        <f t="shared" si="114"/>
        <v>26423.586350515772</v>
      </c>
      <c r="AG150">
        <f t="shared" si="115"/>
        <v>104755.58316732864</v>
      </c>
      <c r="AH150" s="12">
        <f t="shared" si="116"/>
        <v>0.50265612339321819</v>
      </c>
      <c r="AI150">
        <f t="shared" si="117"/>
        <v>56.494999999999997</v>
      </c>
      <c r="AJ150">
        <f t="shared" si="118"/>
        <v>117.39663532772195</v>
      </c>
      <c r="AK150">
        <f t="shared" si="119"/>
        <v>187.20752496324121</v>
      </c>
      <c r="AL150">
        <f t="shared" si="120"/>
        <v>361.09916029096314</v>
      </c>
      <c r="AM150" s="12">
        <f t="shared" si="121"/>
        <v>-2.5061605566877287</v>
      </c>
      <c r="AN150">
        <f t="shared" si="122"/>
        <v>1.2100151745675103</v>
      </c>
      <c r="AO150">
        <f t="shared" si="123"/>
        <v>0.74479879730220366</v>
      </c>
      <c r="AP150">
        <f t="shared" si="124"/>
        <v>1.2498973472703876</v>
      </c>
      <c r="AQ150">
        <f t="shared" si="125"/>
        <v>3.2047113191401015</v>
      </c>
      <c r="AR150" s="12">
        <f t="shared" si="126"/>
        <v>0.17151072448669624</v>
      </c>
      <c r="AS150" s="30">
        <f t="shared" si="127"/>
        <v>0.33114539890652195</v>
      </c>
      <c r="AT150">
        <f t="shared" si="88"/>
        <v>0.93257674659287237</v>
      </c>
      <c r="AU150">
        <f t="shared" si="89"/>
        <v>7.2556162737244078E-5</v>
      </c>
      <c r="AV150">
        <f t="shared" si="90"/>
        <v>6.7350697244390398E-2</v>
      </c>
      <c r="AW150">
        <f t="shared" si="91"/>
        <v>69048.579899999997</v>
      </c>
      <c r="AX150">
        <f t="shared" si="92"/>
        <v>60364.720461542733</v>
      </c>
      <c r="AY150" s="12">
        <f t="shared" si="128"/>
        <v>0.41785502387769274</v>
      </c>
      <c r="AZ150">
        <f t="shared" si="93"/>
        <v>0.17298896977378228</v>
      </c>
      <c r="BA150">
        <f t="shared" si="94"/>
        <v>0.78972626240120702</v>
      </c>
      <c r="BB150">
        <f t="shared" si="95"/>
        <v>3.7284767825010647E-2</v>
      </c>
      <c r="BC150">
        <f t="shared" si="96"/>
        <v>326.58151600000002</v>
      </c>
      <c r="BD150">
        <f t="shared" si="97"/>
        <v>213.90531075524268</v>
      </c>
      <c r="BE150" s="12">
        <f t="shared" si="129"/>
        <v>3.0186935610421641</v>
      </c>
      <c r="BF150">
        <f t="shared" si="98"/>
        <v>0.58556866013695796</v>
      </c>
      <c r="BG150">
        <f t="shared" si="99"/>
        <v>7.4586016449748535E-2</v>
      </c>
      <c r="BH150">
        <f t="shared" si="100"/>
        <v>0.33984532341329354</v>
      </c>
      <c r="BI150">
        <f t="shared" si="101"/>
        <v>3.5047709</v>
      </c>
      <c r="BJ150">
        <f t="shared" si="102"/>
        <v>1.6260334592551</v>
      </c>
      <c r="BK150" s="12">
        <f t="shared" si="130"/>
        <v>-4.4399354260834169E-2</v>
      </c>
      <c r="BL150">
        <f t="shared" si="131"/>
        <v>0.46225437813852693</v>
      </c>
    </row>
    <row r="151" spans="1:64" x14ac:dyDescent="0.3">
      <c r="A151" s="2">
        <v>44514</v>
      </c>
      <c r="B151" s="4">
        <v>2.0390969999999999</v>
      </c>
      <c r="C151" s="6">
        <f t="shared" si="103"/>
        <v>-0.64462564911928621</v>
      </c>
      <c r="D151" s="4">
        <f>(B144-B151)/B145</f>
        <v>-9.1620373771565417E-3</v>
      </c>
      <c r="E151" s="4">
        <v>65495</v>
      </c>
      <c r="F151" s="6">
        <f t="shared" si="104"/>
        <v>1.6967319336653175</v>
      </c>
      <c r="G151" s="4">
        <f>(E144-E151)/E145</f>
        <v>-3.2226264731393478E-2</v>
      </c>
      <c r="H151" s="4">
        <v>0.26274690000000001</v>
      </c>
      <c r="I151" s="6">
        <f t="shared" si="105"/>
        <v>0.51130142309027815</v>
      </c>
      <c r="J151" s="4">
        <f>(H144-H151)/H145</f>
        <v>1.3367652413410093E-2</v>
      </c>
      <c r="K151" s="4">
        <v>4.9612999999999996</v>
      </c>
      <c r="L151" s="6">
        <f t="shared" si="106"/>
        <v>-0.97481516480576635</v>
      </c>
      <c r="M151" s="4">
        <f>(K144-K151)/K145</f>
        <v>-7.4455168439898675E-2</v>
      </c>
      <c r="N151" s="4">
        <v>56.082000000000001</v>
      </c>
      <c r="O151" s="6">
        <f t="shared" si="107"/>
        <v>-0.73372332327081502</v>
      </c>
      <c r="P151" s="4">
        <f>(N144-N151)/N145</f>
        <v>-3.554059768818725E-2</v>
      </c>
      <c r="Q151" s="4">
        <v>4627.21</v>
      </c>
      <c r="R151" s="6">
        <f t="shared" si="108"/>
        <v>-0.50141950862396556</v>
      </c>
      <c r="S151" s="4">
        <f>(Q144-Q151)/Q145</f>
        <v>-2.0928545746641374E-3</v>
      </c>
      <c r="T151" s="4">
        <v>279.47000000000003</v>
      </c>
      <c r="U151" s="6">
        <f t="shared" si="109"/>
        <v>8.0284265453989807</v>
      </c>
      <c r="V151" s="4">
        <f>(T144-T151)/T145</f>
        <v>-0.33816467301143821</v>
      </c>
      <c r="W151" s="4">
        <v>11.836914</v>
      </c>
      <c r="X151" s="6">
        <f t="shared" si="110"/>
        <v>-2.828622507983106</v>
      </c>
      <c r="Y151" s="4">
        <f>(W144-W151)/W145</f>
        <v>0.26360207539474473</v>
      </c>
      <c r="Z151" s="4">
        <v>1.1876899999999999</v>
      </c>
      <c r="AA151" s="6">
        <f t="shared" si="111"/>
        <v>-0.28502144343095126</v>
      </c>
      <c r="AB151" s="30">
        <f>(Z144-Z151)/Z145</f>
        <v>2.4740933652504144E-2</v>
      </c>
      <c r="AC151" s="2">
        <v>44514</v>
      </c>
      <c r="AD151">
        <f t="shared" si="112"/>
        <v>65495</v>
      </c>
      <c r="AE151">
        <f t="shared" si="113"/>
        <v>13803.678472076022</v>
      </c>
      <c r="AF151">
        <f t="shared" si="114"/>
        <v>26291.424952095182</v>
      </c>
      <c r="AG151">
        <f t="shared" si="115"/>
        <v>105590.1034241712</v>
      </c>
      <c r="AH151" s="12">
        <f t="shared" si="116"/>
        <v>0.79347919976368719</v>
      </c>
      <c r="AI151">
        <f t="shared" si="117"/>
        <v>56.082000000000001</v>
      </c>
      <c r="AJ151">
        <f t="shared" si="118"/>
        <v>127.2104132256929</v>
      </c>
      <c r="AK151">
        <f t="shared" si="119"/>
        <v>181.98632294678868</v>
      </c>
      <c r="AL151">
        <f t="shared" si="120"/>
        <v>365.27873617248156</v>
      </c>
      <c r="AM151" s="12">
        <f t="shared" si="121"/>
        <v>1.1508120027458646</v>
      </c>
      <c r="AN151">
        <f t="shared" si="122"/>
        <v>1.2022401930800444</v>
      </c>
      <c r="AO151">
        <f t="shared" si="123"/>
        <v>0.74861671637161209</v>
      </c>
      <c r="AP151">
        <f t="shared" si="124"/>
        <v>1.2463399438992904</v>
      </c>
      <c r="AQ151">
        <f t="shared" si="125"/>
        <v>3.1971968533509472</v>
      </c>
      <c r="AR151" s="12">
        <f t="shared" si="126"/>
        <v>-0.23475717044865835</v>
      </c>
      <c r="AS151" s="30">
        <f t="shared" si="127"/>
        <v>1.0282363702123456</v>
      </c>
      <c r="AT151">
        <f t="shared" si="88"/>
        <v>0.93394612652799236</v>
      </c>
      <c r="AU151">
        <f t="shared" si="89"/>
        <v>7.074718554917671E-5</v>
      </c>
      <c r="AV151">
        <f t="shared" si="90"/>
        <v>6.5983126286458388E-2</v>
      </c>
      <c r="AW151">
        <f t="shared" si="91"/>
        <v>70127.171300000002</v>
      </c>
      <c r="AX151">
        <f t="shared" si="92"/>
        <v>61474.119689732826</v>
      </c>
      <c r="AY151" s="12">
        <f t="shared" si="128"/>
        <v>1.8211432220519681</v>
      </c>
      <c r="AZ151">
        <f t="shared" si="93"/>
        <v>0.16143865776902713</v>
      </c>
      <c r="BA151">
        <f t="shared" si="94"/>
        <v>0.80448738787329299</v>
      </c>
      <c r="BB151">
        <f t="shared" si="95"/>
        <v>3.4073954357679938E-2</v>
      </c>
      <c r="BC151">
        <f t="shared" si="96"/>
        <v>347.388914</v>
      </c>
      <c r="BD151">
        <f t="shared" si="97"/>
        <v>234.28722356132357</v>
      </c>
      <c r="BE151" s="12">
        <f t="shared" si="129"/>
        <v>9.1014369776822459</v>
      </c>
      <c r="BF151">
        <f t="shared" si="98"/>
        <v>0.58434652261151554</v>
      </c>
      <c r="BG151">
        <f t="shared" si="99"/>
        <v>7.5295700666498766E-2</v>
      </c>
      <c r="BH151">
        <f t="shared" si="100"/>
        <v>0.34035777672198569</v>
      </c>
      <c r="BI151">
        <f t="shared" si="101"/>
        <v>3.4895338999999996</v>
      </c>
      <c r="BJ151">
        <f t="shared" si="102"/>
        <v>1.615562480985959</v>
      </c>
      <c r="BK151" s="12">
        <f t="shared" si="130"/>
        <v>-0.64604070840177108</v>
      </c>
      <c r="BL151">
        <f t="shared" si="131"/>
        <v>2.4671839304537393</v>
      </c>
    </row>
    <row r="152" spans="1:64" x14ac:dyDescent="0.3">
      <c r="A152" s="2">
        <v>44515</v>
      </c>
      <c r="B152" s="4">
        <v>2.0166529999999998</v>
      </c>
      <c r="C152" s="6">
        <f t="shared" si="103"/>
        <v>-1.1067856307999153</v>
      </c>
      <c r="E152" s="4">
        <v>63615.8</v>
      </c>
      <c r="F152" s="6">
        <f t="shared" si="104"/>
        <v>-2.9111936683624391</v>
      </c>
      <c r="H152" s="4">
        <v>0.25700000000000001</v>
      </c>
      <c r="I152" s="6">
        <f t="shared" si="105"/>
        <v>-2.211512650489496</v>
      </c>
      <c r="K152" s="4">
        <v>4.7996999999999996</v>
      </c>
      <c r="L152" s="6">
        <f t="shared" si="106"/>
        <v>-3.3114387209031642</v>
      </c>
      <c r="N152" s="4">
        <v>54.759</v>
      </c>
      <c r="O152" s="6">
        <f t="shared" si="107"/>
        <v>-2.3873166679744493</v>
      </c>
      <c r="Q152" s="4">
        <v>4564.1899999999996</v>
      </c>
      <c r="R152" s="6">
        <f t="shared" si="108"/>
        <v>-1.3713033391771143</v>
      </c>
      <c r="T152" s="4">
        <v>262.95999999999998</v>
      </c>
      <c r="U152" s="6">
        <f t="shared" si="109"/>
        <v>-6.0893022952488467</v>
      </c>
      <c r="W152" s="4">
        <v>11.159008999999999</v>
      </c>
      <c r="X152" s="6">
        <f t="shared" si="110"/>
        <v>-5.8975799863845628</v>
      </c>
      <c r="Z152" s="4">
        <v>1.1705399999999999</v>
      </c>
      <c r="AA152" s="6">
        <f t="shared" si="111"/>
        <v>-1.4545063332936337</v>
      </c>
      <c r="AB152" s="30"/>
      <c r="AC152" s="2">
        <v>44515</v>
      </c>
      <c r="AD152">
        <f t="shared" si="112"/>
        <v>63615.8</v>
      </c>
      <c r="AE152">
        <f t="shared" si="113"/>
        <v>13354.063564473683</v>
      </c>
      <c r="AF152">
        <f t="shared" si="114"/>
        <v>25933.350518369232</v>
      </c>
      <c r="AG152">
        <f t="shared" si="115"/>
        <v>102903.21408284293</v>
      </c>
      <c r="AH152" s="12">
        <f t="shared" si="116"/>
        <v>-2.5775771941006695</v>
      </c>
      <c r="AI152">
        <f t="shared" si="117"/>
        <v>54.759</v>
      </c>
      <c r="AJ152">
        <f t="shared" si="118"/>
        <v>119.69531707098507</v>
      </c>
      <c r="AK152">
        <f t="shared" si="119"/>
        <v>171.56389035521599</v>
      </c>
      <c r="AL152">
        <f t="shared" si="120"/>
        <v>346.01820742620106</v>
      </c>
      <c r="AM152" s="12">
        <f t="shared" si="121"/>
        <v>-5.4169326596232388</v>
      </c>
      <c r="AN152">
        <f t="shared" si="122"/>
        <v>1.1890073361372464</v>
      </c>
      <c r="AO152">
        <f t="shared" si="123"/>
        <v>0.73224268719251995</v>
      </c>
      <c r="AP152">
        <f t="shared" si="124"/>
        <v>1.2283430507387241</v>
      </c>
      <c r="AQ152">
        <f t="shared" si="125"/>
        <v>3.1495930740684903</v>
      </c>
      <c r="AR152" s="12">
        <f t="shared" si="126"/>
        <v>-1.5001180922927542</v>
      </c>
      <c r="AS152" s="30">
        <f t="shared" si="127"/>
        <v>-1.0774591018079154</v>
      </c>
      <c r="AT152">
        <f t="shared" si="88"/>
        <v>0.93299107146765892</v>
      </c>
      <c r="AU152">
        <f t="shared" si="89"/>
        <v>7.0392532133893183E-5</v>
      </c>
      <c r="AV152">
        <f t="shared" si="90"/>
        <v>6.6938536000207077E-2</v>
      </c>
      <c r="AW152">
        <f t="shared" si="91"/>
        <v>68184.789700000008</v>
      </c>
      <c r="AX152">
        <f t="shared" si="92"/>
        <v>59658.49393876212</v>
      </c>
      <c r="AY152" s="12">
        <f t="shared" si="128"/>
        <v>-2.9979733492979865</v>
      </c>
      <c r="AZ152">
        <f t="shared" si="93"/>
        <v>0.16650246748483569</v>
      </c>
      <c r="BA152">
        <f t="shared" si="94"/>
        <v>0.79956699081086924</v>
      </c>
      <c r="BB152">
        <f t="shared" si="95"/>
        <v>3.3930541704294978E-2</v>
      </c>
      <c r="BC152">
        <f t="shared" si="96"/>
        <v>328.87800900000002</v>
      </c>
      <c r="BD152">
        <f t="shared" si="97"/>
        <v>219.75027574088139</v>
      </c>
      <c r="BE152" s="12">
        <f t="shared" si="129"/>
        <v>-6.4056022414177045</v>
      </c>
      <c r="BF152">
        <f t="shared" si="98"/>
        <v>0.5855226463789921</v>
      </c>
      <c r="BG152">
        <f t="shared" si="99"/>
        <v>7.4618350365383126E-2</v>
      </c>
      <c r="BH152">
        <f t="shared" si="100"/>
        <v>0.33985900325562474</v>
      </c>
      <c r="BI152">
        <f t="shared" si="101"/>
        <v>3.4441929999999998</v>
      </c>
      <c r="BJ152">
        <f t="shared" si="102"/>
        <v>1.5977914751028757</v>
      </c>
      <c r="BK152" s="12">
        <f t="shared" si="130"/>
        <v>-1.1060833822849392</v>
      </c>
      <c r="BL152">
        <f t="shared" si="131"/>
        <v>-1.8918899670130473</v>
      </c>
    </row>
    <row r="153" spans="1:64" x14ac:dyDescent="0.3">
      <c r="A153" s="2">
        <v>44516</v>
      </c>
      <c r="B153" s="4">
        <v>1.8763000000000001</v>
      </c>
      <c r="C153" s="6">
        <f t="shared" si="103"/>
        <v>-7.2137453980981272</v>
      </c>
      <c r="E153" s="4">
        <v>60137.2</v>
      </c>
      <c r="F153" s="6">
        <f t="shared" si="104"/>
        <v>-5.6233248720724065</v>
      </c>
      <c r="H153" s="4">
        <v>0.23709259999999999</v>
      </c>
      <c r="I153" s="6">
        <f t="shared" si="105"/>
        <v>-8.062530277063825</v>
      </c>
      <c r="K153" s="4">
        <v>4.3361000000000001</v>
      </c>
      <c r="L153" s="6">
        <f t="shared" si="106"/>
        <v>-10.157808935860709</v>
      </c>
      <c r="N153" s="4">
        <v>50.911000000000001</v>
      </c>
      <c r="O153" s="6">
        <f t="shared" si="107"/>
        <v>-7.2862728521039903</v>
      </c>
      <c r="Q153" s="4">
        <v>4211.75</v>
      </c>
      <c r="R153" s="6">
        <f t="shared" si="108"/>
        <v>-8.0362822998134256</v>
      </c>
      <c r="T153" s="4">
        <v>230.45</v>
      </c>
      <c r="U153" s="6">
        <f t="shared" si="109"/>
        <v>-13.196801018944665</v>
      </c>
      <c r="W153" s="4">
        <v>10.316907</v>
      </c>
      <c r="X153" s="6">
        <f t="shared" si="110"/>
        <v>-7.8463147897838637</v>
      </c>
      <c r="Z153" s="4">
        <v>1.0888500000000001</v>
      </c>
      <c r="AA153" s="6">
        <f t="shared" si="111"/>
        <v>-7.2343087378265665</v>
      </c>
      <c r="AB153" s="30"/>
      <c r="AC153" s="2">
        <v>44516</v>
      </c>
      <c r="AD153">
        <f t="shared" si="112"/>
        <v>60137.2</v>
      </c>
      <c r="AE153">
        <f t="shared" si="113"/>
        <v>12064.202975584796</v>
      </c>
      <c r="AF153">
        <f t="shared" si="114"/>
        <v>23930.815554510576</v>
      </c>
      <c r="AG153">
        <f t="shared" si="115"/>
        <v>96132.218530095357</v>
      </c>
      <c r="AH153" s="12">
        <f t="shared" si="116"/>
        <v>-6.8064357117386134</v>
      </c>
      <c r="AI153">
        <f t="shared" si="117"/>
        <v>50.911000000000001</v>
      </c>
      <c r="AJ153">
        <f t="shared" si="118"/>
        <v>104.89726885841387</v>
      </c>
      <c r="AK153">
        <f t="shared" si="119"/>
        <v>158.61701530601513</v>
      </c>
      <c r="AL153">
        <f t="shared" si="120"/>
        <v>314.425284164429</v>
      </c>
      <c r="AM153" s="12">
        <f t="shared" si="121"/>
        <v>-9.5744918600452849</v>
      </c>
      <c r="AN153">
        <f t="shared" si="122"/>
        <v>1.1062559918807626</v>
      </c>
      <c r="AO153">
        <f t="shared" si="123"/>
        <v>0.67552265578778692</v>
      </c>
      <c r="AP153">
        <f t="shared" si="124"/>
        <v>1.1426190739290072</v>
      </c>
      <c r="AQ153">
        <f t="shared" si="125"/>
        <v>2.9243977215975567</v>
      </c>
      <c r="AR153" s="12">
        <f t="shared" si="126"/>
        <v>-7.4184709321422115</v>
      </c>
      <c r="AS153" s="30">
        <f t="shared" si="127"/>
        <v>0.61203522040359815</v>
      </c>
      <c r="AT153">
        <f t="shared" si="88"/>
        <v>0.93448530206447378</v>
      </c>
      <c r="AU153">
        <f t="shared" si="89"/>
        <v>6.737962057232071E-5</v>
      </c>
      <c r="AV153">
        <f t="shared" si="90"/>
        <v>6.5447318314953928E-2</v>
      </c>
      <c r="AW153">
        <f t="shared" si="91"/>
        <v>64353.286099999998</v>
      </c>
      <c r="AX153">
        <f t="shared" si="92"/>
        <v>56472.977542389453</v>
      </c>
      <c r="AY153" s="12">
        <f t="shared" si="128"/>
        <v>-5.4874284540526608</v>
      </c>
      <c r="AZ153">
        <f t="shared" si="93"/>
        <v>0.17454527332438655</v>
      </c>
      <c r="BA153">
        <f t="shared" si="94"/>
        <v>0.79008383723762798</v>
      </c>
      <c r="BB153">
        <f t="shared" si="95"/>
        <v>3.5370889437985442E-2</v>
      </c>
      <c r="BC153">
        <f t="shared" si="96"/>
        <v>291.677907</v>
      </c>
      <c r="BD153">
        <f t="shared" si="97"/>
        <v>191.32601287846819</v>
      </c>
      <c r="BE153" s="12">
        <f t="shared" si="129"/>
        <v>-13.851294465559283</v>
      </c>
      <c r="BF153">
        <f t="shared" si="98"/>
        <v>0.58593312074481807</v>
      </c>
      <c r="BG153">
        <f t="shared" si="99"/>
        <v>7.4039549658105233E-2</v>
      </c>
      <c r="BH153">
        <f t="shared" si="100"/>
        <v>0.34002732959707677</v>
      </c>
      <c r="BI153">
        <f t="shared" si="101"/>
        <v>3.2022425999999999</v>
      </c>
      <c r="BJ153">
        <f t="shared" si="102"/>
        <v>1.4871793016165484</v>
      </c>
      <c r="BK153" s="12">
        <f t="shared" si="130"/>
        <v>-7.1741108013012216</v>
      </c>
      <c r="BL153">
        <f t="shared" si="131"/>
        <v>1.6866823472485608</v>
      </c>
    </row>
    <row r="154" spans="1:64" x14ac:dyDescent="0.3">
      <c r="A154" s="2">
        <v>44517</v>
      </c>
      <c r="B154" s="4">
        <v>1.876997</v>
      </c>
      <c r="C154" s="6">
        <f t="shared" si="103"/>
        <v>3.714067967507919E-2</v>
      </c>
      <c r="E154" s="4">
        <v>60367.8</v>
      </c>
      <c r="F154" s="6">
        <f t="shared" si="104"/>
        <v>0.3827231757685709</v>
      </c>
      <c r="H154" s="4">
        <v>0.23783560000000001</v>
      </c>
      <c r="I154" s="6">
        <f t="shared" si="105"/>
        <v>0.31288965623170212</v>
      </c>
      <c r="K154" s="4">
        <v>4.3689</v>
      </c>
      <c r="L154" s="6">
        <f t="shared" si="106"/>
        <v>0.75359345724754934</v>
      </c>
      <c r="N154" s="4">
        <v>51.164999999999999</v>
      </c>
      <c r="O154" s="6">
        <f t="shared" si="107"/>
        <v>0.49766943110018297</v>
      </c>
      <c r="Q154" s="4">
        <v>4292.75</v>
      </c>
      <c r="R154" s="6">
        <f t="shared" si="108"/>
        <v>1.9049314927598586</v>
      </c>
      <c r="T154" s="4">
        <v>229.67</v>
      </c>
      <c r="U154" s="6">
        <f t="shared" si="109"/>
        <v>-0.33904231381937666</v>
      </c>
      <c r="W154" s="4">
        <v>10.395804</v>
      </c>
      <c r="X154" s="6">
        <f t="shared" si="110"/>
        <v>0.76182573670780329</v>
      </c>
      <c r="Z154" s="4">
        <v>1.0966400000000001</v>
      </c>
      <c r="AA154" s="6">
        <f t="shared" si="111"/>
        <v>0.71288662872845587</v>
      </c>
      <c r="AB154" s="30"/>
      <c r="AC154" s="2">
        <v>44517</v>
      </c>
      <c r="AD154">
        <f t="shared" si="112"/>
        <v>60367.8</v>
      </c>
      <c r="AE154">
        <f t="shared" si="113"/>
        <v>12155.461446929825</v>
      </c>
      <c r="AF154">
        <f t="shared" si="114"/>
        <v>24391.050862853986</v>
      </c>
      <c r="AG154">
        <f t="shared" si="115"/>
        <v>96914.312309783811</v>
      </c>
      <c r="AH154" s="12">
        <f t="shared" si="116"/>
        <v>0.81026895973638091</v>
      </c>
      <c r="AI154">
        <f t="shared" si="117"/>
        <v>51.164999999999999</v>
      </c>
      <c r="AJ154">
        <f t="shared" si="118"/>
        <v>104.54222494559303</v>
      </c>
      <c r="AK154">
        <f t="shared" si="119"/>
        <v>159.83001515728824</v>
      </c>
      <c r="AL154">
        <f t="shared" si="120"/>
        <v>315.53724010288124</v>
      </c>
      <c r="AM154" s="12">
        <f t="shared" si="121"/>
        <v>0.35302325152173053</v>
      </c>
      <c r="AN154">
        <f t="shared" si="122"/>
        <v>1.1066669391846804</v>
      </c>
      <c r="AO154">
        <f t="shared" si="123"/>
        <v>0.67763960643597387</v>
      </c>
      <c r="AP154">
        <f t="shared" si="124"/>
        <v>1.1507937560118531</v>
      </c>
      <c r="AQ154">
        <f t="shared" si="125"/>
        <v>2.9351003016325077</v>
      </c>
      <c r="AR154" s="12">
        <f t="shared" si="126"/>
        <v>0.36530746813595361</v>
      </c>
      <c r="AS154" s="30">
        <f t="shared" si="127"/>
        <v>0.44496149160042731</v>
      </c>
      <c r="AT154">
        <f t="shared" si="88"/>
        <v>0.9335479117101313</v>
      </c>
      <c r="AU154">
        <f t="shared" si="89"/>
        <v>6.756213530177334E-5</v>
      </c>
      <c r="AV154">
        <f t="shared" si="90"/>
        <v>6.6384526154566942E-2</v>
      </c>
      <c r="AW154">
        <f t="shared" si="91"/>
        <v>64664.918900000004</v>
      </c>
      <c r="AX154">
        <f t="shared" si="92"/>
        <v>56641.20609435709</v>
      </c>
      <c r="AY154" s="12">
        <f t="shared" si="128"/>
        <v>0.29744930404642983</v>
      </c>
      <c r="AZ154">
        <f t="shared" si="93"/>
        <v>0.1756853989937136</v>
      </c>
      <c r="BA154">
        <f t="shared" si="94"/>
        <v>0.78861850067206496</v>
      </c>
      <c r="BB154">
        <f t="shared" si="95"/>
        <v>3.5696100334221513E-2</v>
      </c>
      <c r="BC154">
        <f t="shared" si="96"/>
        <v>291.23080399999998</v>
      </c>
      <c r="BD154">
        <f t="shared" si="97"/>
        <v>190.48204415150539</v>
      </c>
      <c r="BE154" s="12">
        <f t="shared" si="129"/>
        <v>-0.44209130006547154</v>
      </c>
      <c r="BF154">
        <f t="shared" si="98"/>
        <v>0.58446614179426593</v>
      </c>
      <c r="BG154">
        <f t="shared" si="99"/>
        <v>7.4058112779788299E-2</v>
      </c>
      <c r="BH154">
        <f t="shared" si="100"/>
        <v>0.34147574542594566</v>
      </c>
      <c r="BI154">
        <f t="shared" si="101"/>
        <v>3.2114726000000005</v>
      </c>
      <c r="BJ154">
        <f t="shared" si="102"/>
        <v>1.4891308119011695</v>
      </c>
      <c r="BK154" s="12">
        <f t="shared" si="130"/>
        <v>0.13113623848674757</v>
      </c>
      <c r="BL154">
        <f t="shared" si="131"/>
        <v>0.16631306555968225</v>
      </c>
    </row>
    <row r="155" spans="1:64" x14ac:dyDescent="0.3">
      <c r="A155" s="2">
        <v>44518</v>
      </c>
      <c r="B155" s="4">
        <v>1.787814</v>
      </c>
      <c r="C155" s="6">
        <f t="shared" si="103"/>
        <v>-4.8679514813425477</v>
      </c>
      <c r="E155" s="4">
        <v>56921.7</v>
      </c>
      <c r="F155" s="6">
        <f t="shared" si="104"/>
        <v>-5.8779210948023204</v>
      </c>
      <c r="H155" s="4">
        <v>0.2215415</v>
      </c>
      <c r="I155" s="6">
        <f t="shared" si="105"/>
        <v>-7.096974783471949</v>
      </c>
      <c r="K155" s="4">
        <v>4.0925000000000002</v>
      </c>
      <c r="L155" s="6">
        <f t="shared" si="106"/>
        <v>-6.5355230911354329</v>
      </c>
      <c r="N155" s="4">
        <v>48.45</v>
      </c>
      <c r="O155" s="6">
        <f t="shared" si="107"/>
        <v>-5.4523366201943393</v>
      </c>
      <c r="Q155" s="4">
        <v>3998.42</v>
      </c>
      <c r="R155" s="6">
        <f t="shared" si="108"/>
        <v>-7.1028270124933677</v>
      </c>
      <c r="T155" s="4">
        <v>204.78</v>
      </c>
      <c r="U155" s="6">
        <f t="shared" si="109"/>
        <v>-11.470726388165282</v>
      </c>
      <c r="W155" s="4">
        <v>9.0716599999999996</v>
      </c>
      <c r="X155" s="6">
        <f t="shared" si="110"/>
        <v>-13.624699486742481</v>
      </c>
      <c r="Z155" s="4">
        <v>1.0420700000000001</v>
      </c>
      <c r="AA155" s="6">
        <f t="shared" si="111"/>
        <v>-5.1041840126427225</v>
      </c>
      <c r="AB155" s="30"/>
      <c r="AC155" s="2">
        <v>44518</v>
      </c>
      <c r="AD155">
        <f t="shared" si="112"/>
        <v>56921.7</v>
      </c>
      <c r="AE155">
        <f t="shared" si="113"/>
        <v>11386.441889619884</v>
      </c>
      <c r="AF155">
        <f t="shared" si="114"/>
        <v>22718.692118351322</v>
      </c>
      <c r="AG155">
        <f t="shared" si="115"/>
        <v>91026.834007971192</v>
      </c>
      <c r="AH155" s="12">
        <f t="shared" si="116"/>
        <v>-6.2672867588233556</v>
      </c>
      <c r="AI155">
        <f t="shared" si="117"/>
        <v>48.45</v>
      </c>
      <c r="AJ155">
        <f t="shared" si="118"/>
        <v>93.212682650579268</v>
      </c>
      <c r="AK155">
        <f t="shared" si="119"/>
        <v>139.47199805823249</v>
      </c>
      <c r="AL155">
        <f t="shared" si="120"/>
        <v>281.13468070881174</v>
      </c>
      <c r="AM155" s="12">
        <f t="shared" si="121"/>
        <v>-11.544286491774784</v>
      </c>
      <c r="AN155">
        <f t="shared" si="122"/>
        <v>1.0540851408987442</v>
      </c>
      <c r="AO155">
        <f t="shared" si="123"/>
        <v>0.63121456530996756</v>
      </c>
      <c r="AP155">
        <f t="shared" si="124"/>
        <v>1.0935290061709146</v>
      </c>
      <c r="AQ155">
        <f t="shared" si="125"/>
        <v>2.7788287123796263</v>
      </c>
      <c r="AR155" s="12">
        <f t="shared" si="126"/>
        <v>-5.4712114579801936</v>
      </c>
      <c r="AS155" s="30">
        <f t="shared" si="127"/>
        <v>-0.79607530084316203</v>
      </c>
      <c r="AT155">
        <f t="shared" si="88"/>
        <v>0.93430341836589192</v>
      </c>
      <c r="AU155">
        <f t="shared" si="89"/>
        <v>6.71736216532959E-5</v>
      </c>
      <c r="AV155">
        <f t="shared" si="90"/>
        <v>6.5629408012454829E-2</v>
      </c>
      <c r="AW155">
        <f t="shared" si="91"/>
        <v>60924.212499999994</v>
      </c>
      <c r="AX155">
        <f t="shared" si="92"/>
        <v>53444.553101690988</v>
      </c>
      <c r="AY155" s="12">
        <f t="shared" si="128"/>
        <v>-5.8092017342291644</v>
      </c>
      <c r="AZ155">
        <f t="shared" si="93"/>
        <v>0.18471099267919233</v>
      </c>
      <c r="BA155">
        <f t="shared" si="94"/>
        <v>0.78070417091527355</v>
      </c>
      <c r="BB155">
        <f t="shared" si="95"/>
        <v>3.4584836405533989E-2</v>
      </c>
      <c r="BC155">
        <f t="shared" si="96"/>
        <v>262.30166000000003</v>
      </c>
      <c r="BD155">
        <f t="shared" si="97"/>
        <v>169.1355895923632</v>
      </c>
      <c r="BE155" s="12">
        <f t="shared" si="129"/>
        <v>-11.885723517330547</v>
      </c>
      <c r="BF155">
        <f t="shared" si="98"/>
        <v>0.58589469085842016</v>
      </c>
      <c r="BG155">
        <f t="shared" si="99"/>
        <v>7.2602624576611818E-2</v>
      </c>
      <c r="BH155">
        <f t="shared" si="100"/>
        <v>0.34150268456496813</v>
      </c>
      <c r="BI155">
        <f t="shared" si="101"/>
        <v>3.0514254999999997</v>
      </c>
      <c r="BJ155">
        <f t="shared" si="102"/>
        <v>1.4194249276996116</v>
      </c>
      <c r="BK155" s="12">
        <f t="shared" si="130"/>
        <v>-4.7940792933361926</v>
      </c>
      <c r="BL155">
        <f t="shared" si="131"/>
        <v>-1.0151224408929718</v>
      </c>
    </row>
    <row r="156" spans="1:64" x14ac:dyDescent="0.3">
      <c r="A156" s="2">
        <v>44519</v>
      </c>
      <c r="B156" s="4">
        <v>1.8634010000000001</v>
      </c>
      <c r="C156" s="6">
        <f t="shared" si="103"/>
        <v>4.1409668192955502</v>
      </c>
      <c r="E156" s="4">
        <v>58099.6</v>
      </c>
      <c r="F156" s="6">
        <f t="shared" si="104"/>
        <v>2.0482139897656313</v>
      </c>
      <c r="H156" s="4">
        <v>0.23347029999999999</v>
      </c>
      <c r="I156" s="6">
        <f t="shared" si="105"/>
        <v>5.2444943306006913</v>
      </c>
      <c r="K156" s="4">
        <v>4.2968000000000002</v>
      </c>
      <c r="L156" s="6">
        <f t="shared" si="106"/>
        <v>4.8714529345959612</v>
      </c>
      <c r="N156" s="4">
        <v>50.552999999999997</v>
      </c>
      <c r="O156" s="6">
        <f t="shared" si="107"/>
        <v>4.248995254973976</v>
      </c>
      <c r="Q156" s="4">
        <v>4297.67</v>
      </c>
      <c r="R156" s="6">
        <f t="shared" si="108"/>
        <v>7.2173732288123436</v>
      </c>
      <c r="T156" s="4">
        <v>218.2</v>
      </c>
      <c r="U156" s="6">
        <f t="shared" si="109"/>
        <v>6.347584125229969</v>
      </c>
      <c r="W156" s="4">
        <v>10.165589000000001</v>
      </c>
      <c r="X156" s="6">
        <f t="shared" si="110"/>
        <v>11.385312099792381</v>
      </c>
      <c r="Z156" s="4">
        <v>1.0906499999999999</v>
      </c>
      <c r="AA156" s="6">
        <f t="shared" si="111"/>
        <v>4.5564729204358745</v>
      </c>
      <c r="AB156" s="30"/>
      <c r="AC156" s="2">
        <v>44519</v>
      </c>
      <c r="AD156">
        <f t="shared" si="112"/>
        <v>58099.6</v>
      </c>
      <c r="AE156">
        <f t="shared" si="113"/>
        <v>11954.859746198832</v>
      </c>
      <c r="AF156">
        <f t="shared" si="114"/>
        <v>24419.005896397808</v>
      </c>
      <c r="AG156">
        <f t="shared" si="115"/>
        <v>94473.465642596639</v>
      </c>
      <c r="AH156" s="12">
        <f t="shared" si="116"/>
        <v>3.7164665963863266</v>
      </c>
      <c r="AI156">
        <f t="shared" si="117"/>
        <v>50.552999999999997</v>
      </c>
      <c r="AJ156">
        <f t="shared" si="118"/>
        <v>99.321258689112199</v>
      </c>
      <c r="AK156">
        <f t="shared" si="119"/>
        <v>156.29058069513073</v>
      </c>
      <c r="AL156">
        <f t="shared" si="120"/>
        <v>306.1648393842429</v>
      </c>
      <c r="AM156" s="12">
        <f t="shared" si="121"/>
        <v>8.5289802419460656</v>
      </c>
      <c r="AN156">
        <f t="shared" si="122"/>
        <v>1.0986508135834383</v>
      </c>
      <c r="AO156">
        <f t="shared" si="123"/>
        <v>0.66520202276904195</v>
      </c>
      <c r="AP156">
        <f t="shared" si="124"/>
        <v>1.1445079606747224</v>
      </c>
      <c r="AQ156">
        <f t="shared" si="125"/>
        <v>2.9083607970272025</v>
      </c>
      <c r="AR156" s="12">
        <f t="shared" si="126"/>
        <v>4.5560110042248514</v>
      </c>
      <c r="AS156" s="30">
        <f t="shared" si="127"/>
        <v>-0.8395444078385248</v>
      </c>
      <c r="AT156">
        <f t="shared" si="88"/>
        <v>0.9310599553727873</v>
      </c>
      <c r="AU156">
        <f t="shared" si="89"/>
        <v>6.8857245424164588E-5</v>
      </c>
      <c r="AV156">
        <f t="shared" si="90"/>
        <v>6.8871187381788629E-2</v>
      </c>
      <c r="AW156">
        <f t="shared" si="91"/>
        <v>62401.566799999993</v>
      </c>
      <c r="AX156">
        <f t="shared" si="92"/>
        <v>54390.196914917695</v>
      </c>
      <c r="AY156" s="12">
        <f t="shared" si="128"/>
        <v>1.7539207998103241</v>
      </c>
      <c r="AZ156">
        <f t="shared" si="93"/>
        <v>0.18124643531736781</v>
      </c>
      <c r="BA156">
        <f t="shared" si="94"/>
        <v>0.78230712690146298</v>
      </c>
      <c r="BB156">
        <f t="shared" si="95"/>
        <v>3.644643778116919E-2</v>
      </c>
      <c r="BC156">
        <f t="shared" si="96"/>
        <v>278.918589</v>
      </c>
      <c r="BD156">
        <f t="shared" si="97"/>
        <v>180.23246564149557</v>
      </c>
      <c r="BE156" s="12">
        <f t="shared" si="129"/>
        <v>6.3546794910280298</v>
      </c>
      <c r="BF156">
        <f t="shared" si="98"/>
        <v>0.58459248570354649</v>
      </c>
      <c r="BG156">
        <f t="shared" si="99"/>
        <v>7.3245094864150387E-2</v>
      </c>
      <c r="BH156">
        <f t="shared" si="100"/>
        <v>0.34216241943230302</v>
      </c>
      <c r="BI156">
        <f t="shared" si="101"/>
        <v>3.1875213000000002</v>
      </c>
      <c r="BJ156">
        <f t="shared" si="102"/>
        <v>1.4796102194777774</v>
      </c>
      <c r="BK156" s="12">
        <f t="shared" si="130"/>
        <v>4.1526878778405267</v>
      </c>
      <c r="BL156">
        <f t="shared" si="131"/>
        <v>-2.3987670780302026</v>
      </c>
    </row>
    <row r="157" spans="1:64" x14ac:dyDescent="0.3">
      <c r="A157" s="2">
        <v>44520</v>
      </c>
      <c r="B157" s="4">
        <v>1.9212419999999999</v>
      </c>
      <c r="C157" s="6">
        <f t="shared" si="103"/>
        <v>3.0568539218768485</v>
      </c>
      <c r="E157" s="4">
        <v>59744.2</v>
      </c>
      <c r="F157" s="6">
        <f t="shared" si="104"/>
        <v>2.7913335817623306</v>
      </c>
      <c r="H157" s="4">
        <v>0.23339309999999999</v>
      </c>
      <c r="I157" s="6">
        <f t="shared" si="105"/>
        <v>-3.3071772472903917E-2</v>
      </c>
      <c r="K157" s="4">
        <v>4.3387000000000002</v>
      </c>
      <c r="L157" s="6">
        <f t="shared" si="106"/>
        <v>0.97042044618760892</v>
      </c>
      <c r="N157" s="4">
        <v>51.112000000000002</v>
      </c>
      <c r="O157" s="6">
        <f t="shared" si="107"/>
        <v>1.0997012413527123</v>
      </c>
      <c r="Q157" s="4">
        <v>4414.54</v>
      </c>
      <c r="R157" s="6">
        <f t="shared" si="108"/>
        <v>2.6830622992300839</v>
      </c>
      <c r="T157" s="4">
        <v>227.05</v>
      </c>
      <c r="U157" s="6">
        <f t="shared" si="109"/>
        <v>3.9758184144989759</v>
      </c>
      <c r="W157" s="4">
        <v>9.9078210000000002</v>
      </c>
      <c r="X157" s="6">
        <f t="shared" si="110"/>
        <v>-2.5683944072066005</v>
      </c>
      <c r="Z157" s="4">
        <v>1.0970299999999999</v>
      </c>
      <c r="AA157" s="6">
        <f t="shared" si="111"/>
        <v>0.58326794479716537</v>
      </c>
      <c r="AB157" s="30"/>
      <c r="AC157" s="2">
        <v>44520</v>
      </c>
      <c r="AD157">
        <f t="shared" si="112"/>
        <v>59744.2</v>
      </c>
      <c r="AE157">
        <f t="shared" si="113"/>
        <v>12071.436878801171</v>
      </c>
      <c r="AF157">
        <f t="shared" si="114"/>
        <v>25083.051581411317</v>
      </c>
      <c r="AG157">
        <f t="shared" si="115"/>
        <v>96898.688460212477</v>
      </c>
      <c r="AH157" s="12">
        <f t="shared" si="116"/>
        <v>2.5346975601935147</v>
      </c>
      <c r="AI157">
        <f t="shared" si="117"/>
        <v>51.112000000000002</v>
      </c>
      <c r="AJ157">
        <f t="shared" si="118"/>
        <v>103.34964154611791</v>
      </c>
      <c r="AK157">
        <f t="shared" si="119"/>
        <v>152.32753335919944</v>
      </c>
      <c r="AL157">
        <f t="shared" si="120"/>
        <v>306.78917490531734</v>
      </c>
      <c r="AM157" s="12">
        <f t="shared" si="121"/>
        <v>0.20371372808786348</v>
      </c>
      <c r="AN157">
        <f t="shared" si="122"/>
        <v>1.13275354386451</v>
      </c>
      <c r="AO157">
        <f t="shared" si="123"/>
        <v>0.66498206504355062</v>
      </c>
      <c r="AP157">
        <f t="shared" si="124"/>
        <v>1.151203014806758</v>
      </c>
      <c r="AQ157">
        <f t="shared" si="125"/>
        <v>2.9489386237148185</v>
      </c>
      <c r="AR157" s="12">
        <f t="shared" si="126"/>
        <v>1.3855694561339105</v>
      </c>
      <c r="AS157" s="30">
        <f t="shared" si="127"/>
        <v>1.1491281040596042</v>
      </c>
      <c r="AT157">
        <f t="shared" si="88"/>
        <v>0.93113050699046329</v>
      </c>
      <c r="AU157">
        <f t="shared" si="89"/>
        <v>6.7619884954180049E-5</v>
      </c>
      <c r="AV157">
        <f t="shared" si="90"/>
        <v>6.8801873124582469E-2</v>
      </c>
      <c r="AW157">
        <f t="shared" si="91"/>
        <v>64163.078699999998</v>
      </c>
      <c r="AX157">
        <f t="shared" si="92"/>
        <v>55933.376150105418</v>
      </c>
      <c r="AY157" s="12">
        <f t="shared" si="128"/>
        <v>2.797733700787282</v>
      </c>
      <c r="AZ157">
        <f t="shared" si="93"/>
        <v>0.17742920734484016</v>
      </c>
      <c r="BA157">
        <f t="shared" si="94"/>
        <v>0.78817697463699254</v>
      </c>
      <c r="BB157">
        <f t="shared" si="95"/>
        <v>3.4393818018167197E-2</v>
      </c>
      <c r="BC157">
        <f t="shared" si="96"/>
        <v>288.06982100000005</v>
      </c>
      <c r="BD157">
        <f t="shared" si="97"/>
        <v>188.36511152956922</v>
      </c>
      <c r="BE157" s="12">
        <f t="shared" si="129"/>
        <v>4.4134668590939796</v>
      </c>
      <c r="BF157">
        <f t="shared" si="98"/>
        <v>0.59084867011673503</v>
      </c>
      <c r="BG157">
        <f t="shared" si="99"/>
        <v>7.1776487683187312E-2</v>
      </c>
      <c r="BH157">
        <f t="shared" si="100"/>
        <v>0.3373748422000778</v>
      </c>
      <c r="BI157">
        <f t="shared" si="101"/>
        <v>3.2516650999999994</v>
      </c>
      <c r="BJ157">
        <f t="shared" si="102"/>
        <v>1.5220257407786584</v>
      </c>
      <c r="BK157" s="12">
        <f t="shared" si="130"/>
        <v>2.8263483894435706</v>
      </c>
      <c r="BL157">
        <f t="shared" si="131"/>
        <v>-2.8614688656288578E-2</v>
      </c>
    </row>
    <row r="158" spans="1:64" x14ac:dyDescent="0.3">
      <c r="A158" s="2">
        <v>44521</v>
      </c>
      <c r="B158" s="4">
        <v>1.8395950000000001</v>
      </c>
      <c r="C158" s="6">
        <f t="shared" si="103"/>
        <v>-4.3426413208473225</v>
      </c>
      <c r="D158" s="4">
        <f>(B151-B158)/B152</f>
        <v>9.8927281986539009E-2</v>
      </c>
      <c r="E158" s="4">
        <v>58646.2</v>
      </c>
      <c r="F158" s="6">
        <f t="shared" si="104"/>
        <v>-1.8549333103602426</v>
      </c>
      <c r="G158" s="4">
        <f>(E151-E158)/E152</f>
        <v>0.10765878916872856</v>
      </c>
      <c r="H158" s="4">
        <v>0.22645119999999999</v>
      </c>
      <c r="I158" s="6">
        <f t="shared" si="105"/>
        <v>-3.0194687262232058</v>
      </c>
      <c r="J158" s="4">
        <f>(H151-H158)/H152</f>
        <v>0.14122840466926076</v>
      </c>
      <c r="K158" s="4">
        <v>4.2549000000000001</v>
      </c>
      <c r="L158" s="6">
        <f t="shared" si="106"/>
        <v>-1.9503504084454133</v>
      </c>
      <c r="M158" s="4">
        <f>(K151-K158)/K152</f>
        <v>0.14717586515823897</v>
      </c>
      <c r="N158" s="4">
        <v>50.624000000000002</v>
      </c>
      <c r="O158" s="6">
        <f t="shared" si="107"/>
        <v>-0.95935311548534863</v>
      </c>
      <c r="P158" s="4">
        <f>(N151-N158)/N152</f>
        <v>9.9673113095564175E-2</v>
      </c>
      <c r="Q158" s="4">
        <v>4263.51</v>
      </c>
      <c r="R158" s="6">
        <f t="shared" si="108"/>
        <v>-3.4810873679254914</v>
      </c>
      <c r="S158" s="4">
        <f>(Q151-Q158)/Q152</f>
        <v>7.968555209138968E-2</v>
      </c>
      <c r="T158" s="4">
        <v>221.6</v>
      </c>
      <c r="U158" s="6">
        <f t="shared" si="109"/>
        <v>-2.4296302670831422</v>
      </c>
      <c r="V158" s="4">
        <f>(T151-T158)/T152</f>
        <v>0.22007149376331014</v>
      </c>
      <c r="W158" s="4">
        <v>9.5267029999999995</v>
      </c>
      <c r="X158" s="6">
        <f t="shared" si="110"/>
        <v>-3.9225747572611112</v>
      </c>
      <c r="Y158" s="4">
        <f>(W151-W158)/W152</f>
        <v>0.20702653793002593</v>
      </c>
      <c r="Z158" s="4">
        <v>1.0610200000000001</v>
      </c>
      <c r="AA158" s="6">
        <f t="shared" si="111"/>
        <v>-3.3375818634449503</v>
      </c>
      <c r="AB158" s="30">
        <f>(Z151-Z158)/Z152</f>
        <v>0.10821501187486104</v>
      </c>
      <c r="AC158" s="2">
        <v>44521</v>
      </c>
      <c r="AD158">
        <f t="shared" si="112"/>
        <v>58646.2</v>
      </c>
      <c r="AE158">
        <f t="shared" si="113"/>
        <v>11838.282613596492</v>
      </c>
      <c r="AF158">
        <f t="shared" si="114"/>
        <v>24224.911598459403</v>
      </c>
      <c r="AG158">
        <f t="shared" si="115"/>
        <v>94709.394212055893</v>
      </c>
      <c r="AH158" s="12">
        <f t="shared" si="116"/>
        <v>-2.2852788845807637</v>
      </c>
      <c r="AI158">
        <f t="shared" si="117"/>
        <v>50.624000000000002</v>
      </c>
      <c r="AJ158">
        <f t="shared" si="118"/>
        <v>100.86888600140817</v>
      </c>
      <c r="AK158">
        <f t="shared" si="119"/>
        <v>146.46804469274173</v>
      </c>
      <c r="AL158">
        <f t="shared" si="120"/>
        <v>297.96093069414991</v>
      </c>
      <c r="AM158" s="12">
        <f t="shared" si="121"/>
        <v>-2.9198412132439344</v>
      </c>
      <c r="AN158">
        <f t="shared" si="122"/>
        <v>1.0846149290539315</v>
      </c>
      <c r="AO158">
        <f t="shared" si="123"/>
        <v>0.64520324982868005</v>
      </c>
      <c r="AP158">
        <f t="shared" si="124"/>
        <v>1.1134147860771961</v>
      </c>
      <c r="AQ158">
        <f t="shared" si="125"/>
        <v>2.8432329649598076</v>
      </c>
      <c r="AR158" s="12">
        <f t="shared" si="126"/>
        <v>-3.6503544373811736</v>
      </c>
      <c r="AS158" s="30">
        <f t="shared" si="127"/>
        <v>1.3650755528004099</v>
      </c>
      <c r="AT158">
        <f t="shared" si="88"/>
        <v>0.9321650621323343</v>
      </c>
      <c r="AU158">
        <f t="shared" si="89"/>
        <v>6.7630453854927844E-5</v>
      </c>
      <c r="AV158">
        <f t="shared" si="90"/>
        <v>6.7767307413810762E-2</v>
      </c>
      <c r="AW158">
        <f t="shared" si="91"/>
        <v>62913.964899999999</v>
      </c>
      <c r="AX158">
        <f t="shared" si="92"/>
        <v>54956.865547417976</v>
      </c>
      <c r="AY158" s="12">
        <f t="shared" si="128"/>
        <v>-1.7612656097907833</v>
      </c>
      <c r="AZ158">
        <f t="shared" si="93"/>
        <v>0.17967657031897452</v>
      </c>
      <c r="BA158">
        <f t="shared" si="94"/>
        <v>0.78651090357705333</v>
      </c>
      <c r="BB158">
        <f t="shared" si="95"/>
        <v>3.3812526103972132E-2</v>
      </c>
      <c r="BC158">
        <f t="shared" si="96"/>
        <v>281.75070299999999</v>
      </c>
      <c r="BD158">
        <f t="shared" si="97"/>
        <v>183.70888482237507</v>
      </c>
      <c r="BE158" s="12">
        <f t="shared" si="129"/>
        <v>-2.5029805042595643</v>
      </c>
      <c r="BF158">
        <f t="shared" si="98"/>
        <v>0.5882814377258786</v>
      </c>
      <c r="BG158">
        <f t="shared" si="99"/>
        <v>7.2416503366638019E-2</v>
      </c>
      <c r="BH158">
        <f t="shared" si="100"/>
        <v>0.33930205890748333</v>
      </c>
      <c r="BI158">
        <f t="shared" si="101"/>
        <v>3.1270662000000002</v>
      </c>
      <c r="BJ158">
        <f t="shared" si="102"/>
        <v>1.4586046660625349</v>
      </c>
      <c r="BK158" s="12">
        <f t="shared" si="130"/>
        <v>-4.2561901202375161</v>
      </c>
      <c r="BL158">
        <f t="shared" si="131"/>
        <v>2.494924510446733</v>
      </c>
    </row>
    <row r="159" spans="1:64" x14ac:dyDescent="0.3">
      <c r="A159" s="2">
        <v>44522</v>
      </c>
      <c r="B159" s="4">
        <v>1.7773540000000001</v>
      </c>
      <c r="C159" s="6">
        <f t="shared" si="103"/>
        <v>-3.4419697210042175</v>
      </c>
      <c r="E159" s="4">
        <v>56295.5</v>
      </c>
      <c r="F159" s="6">
        <f t="shared" si="104"/>
        <v>-4.0908178867490195</v>
      </c>
      <c r="H159" s="4">
        <v>0.21992610000000001</v>
      </c>
      <c r="I159" s="6">
        <f t="shared" si="105"/>
        <v>-2.9237888339868316</v>
      </c>
      <c r="K159" s="4">
        <v>4.1430999999999996</v>
      </c>
      <c r="L159" s="6">
        <f t="shared" si="106"/>
        <v>-2.662696008384418</v>
      </c>
      <c r="N159" s="4">
        <v>48.619</v>
      </c>
      <c r="O159" s="6">
        <f t="shared" si="107"/>
        <v>-4.0411371136355321</v>
      </c>
      <c r="Q159" s="4">
        <v>4088.39</v>
      </c>
      <c r="R159" s="6">
        <f t="shared" si="108"/>
        <v>-4.1941515162841574</v>
      </c>
      <c r="T159" s="4">
        <v>209.18</v>
      </c>
      <c r="U159" s="6">
        <f t="shared" si="109"/>
        <v>-5.7678829547006512</v>
      </c>
      <c r="W159" s="4">
        <v>9.0951409999999999</v>
      </c>
      <c r="X159" s="6">
        <f t="shared" si="110"/>
        <v>-4.6358382808627763</v>
      </c>
      <c r="Z159" s="4">
        <v>1.0381</v>
      </c>
      <c r="AA159" s="6">
        <f t="shared" si="111"/>
        <v>-2.183859037849782</v>
      </c>
      <c r="AB159" s="30"/>
      <c r="AC159" s="2">
        <v>44522</v>
      </c>
      <c r="AD159">
        <f t="shared" si="112"/>
        <v>56295.5</v>
      </c>
      <c r="AE159">
        <f t="shared" si="113"/>
        <v>11527.224775292398</v>
      </c>
      <c r="AF159">
        <f t="shared" si="114"/>
        <v>23229.894225655724</v>
      </c>
      <c r="AG159">
        <f t="shared" si="115"/>
        <v>91052.619000948122</v>
      </c>
      <c r="AH159" s="12">
        <f t="shared" si="116"/>
        <v>-3.9375624791488364</v>
      </c>
      <c r="AI159">
        <f t="shared" si="117"/>
        <v>48.619</v>
      </c>
      <c r="AJ159">
        <f t="shared" si="118"/>
        <v>95.215494466491705</v>
      </c>
      <c r="AK159">
        <f t="shared" si="119"/>
        <v>139.833006075112</v>
      </c>
      <c r="AL159">
        <f t="shared" si="120"/>
        <v>283.66750054160372</v>
      </c>
      <c r="AM159" s="12">
        <f t="shared" si="121"/>
        <v>-4.9159593326628377</v>
      </c>
      <c r="AN159">
        <f t="shared" si="122"/>
        <v>1.0479179833679269</v>
      </c>
      <c r="AO159">
        <f t="shared" si="123"/>
        <v>0.62661197839599558</v>
      </c>
      <c r="AP159">
        <f t="shared" si="124"/>
        <v>1.0893629615150868</v>
      </c>
      <c r="AQ159">
        <f t="shared" si="125"/>
        <v>2.763892923279009</v>
      </c>
      <c r="AR159" s="12">
        <f t="shared" si="126"/>
        <v>-2.8301607281022716</v>
      </c>
      <c r="AS159" s="30">
        <f t="shared" si="127"/>
        <v>-1.1074017510465648</v>
      </c>
      <c r="AT159">
        <f t="shared" si="88"/>
        <v>0.9322294022522154</v>
      </c>
      <c r="AU159">
        <f t="shared" si="89"/>
        <v>6.8607963984175526E-5</v>
      </c>
      <c r="AV159">
        <f t="shared" si="90"/>
        <v>6.770198978380039E-2</v>
      </c>
      <c r="AW159">
        <f t="shared" si="91"/>
        <v>60388.033100000001</v>
      </c>
      <c r="AX159">
        <f t="shared" si="92"/>
        <v>52757.112736751435</v>
      </c>
      <c r="AY159" s="12">
        <f t="shared" si="128"/>
        <v>-4.0850012885647482</v>
      </c>
      <c r="AZ159">
        <f t="shared" si="93"/>
        <v>0.18216585728646625</v>
      </c>
      <c r="BA159">
        <f t="shared" si="94"/>
        <v>0.78375643322945787</v>
      </c>
      <c r="BB159">
        <f t="shared" si="95"/>
        <v>3.4077709484075937E-2</v>
      </c>
      <c r="BC159">
        <f t="shared" si="96"/>
        <v>266.89414099999999</v>
      </c>
      <c r="BD159">
        <f t="shared" si="97"/>
        <v>173.11283409106341</v>
      </c>
      <c r="BE159" s="12">
        <f t="shared" si="129"/>
        <v>-5.9408754912922319</v>
      </c>
      <c r="BF159">
        <f t="shared" si="98"/>
        <v>0.58554577728173152</v>
      </c>
      <c r="BG159">
        <f t="shared" si="99"/>
        <v>7.2454220807469882E-2</v>
      </c>
      <c r="BH159">
        <f t="shared" si="100"/>
        <v>0.34200000191079855</v>
      </c>
      <c r="BI159">
        <f t="shared" si="101"/>
        <v>3.0353801000000002</v>
      </c>
      <c r="BJ159">
        <f t="shared" si="102"/>
        <v>1.4116869056291206</v>
      </c>
      <c r="BK159" s="12">
        <f t="shared" si="130"/>
        <v>-3.2694894303163498</v>
      </c>
      <c r="BL159">
        <f t="shared" si="131"/>
        <v>-0.81551185824839845</v>
      </c>
    </row>
    <row r="160" spans="1:64" x14ac:dyDescent="0.3">
      <c r="A160" s="2">
        <v>44523</v>
      </c>
      <c r="B160" s="4">
        <v>1.749517</v>
      </c>
      <c r="C160" s="6">
        <f t="shared" si="103"/>
        <v>-1.5785991647312707</v>
      </c>
      <c r="E160" s="4">
        <v>57571.4</v>
      </c>
      <c r="F160" s="6">
        <f t="shared" si="104"/>
        <v>2.2411313614217736</v>
      </c>
      <c r="H160" s="4">
        <v>0.22702700000000001</v>
      </c>
      <c r="I160" s="6">
        <f t="shared" si="105"/>
        <v>3.1777372308197895</v>
      </c>
      <c r="K160" s="4">
        <v>4.2347999999999999</v>
      </c>
      <c r="L160" s="6">
        <f t="shared" si="106"/>
        <v>2.1891801584397332</v>
      </c>
      <c r="N160" s="4">
        <v>49.597999999999999</v>
      </c>
      <c r="O160" s="6">
        <f t="shared" si="107"/>
        <v>1.9936109328426106</v>
      </c>
      <c r="Q160" s="4">
        <v>4341.6899999999996</v>
      </c>
      <c r="R160" s="6">
        <f t="shared" si="108"/>
        <v>6.011242371194073</v>
      </c>
      <c r="T160" s="4">
        <v>216.33</v>
      </c>
      <c r="U160" s="6">
        <f t="shared" si="109"/>
        <v>3.360989427065566</v>
      </c>
      <c r="W160" s="4">
        <v>9.3593139999999995</v>
      </c>
      <c r="X160" s="6">
        <f t="shared" si="110"/>
        <v>2.8631682331768533</v>
      </c>
      <c r="Z160" s="4">
        <v>1.0666199999999999</v>
      </c>
      <c r="AA160" s="6">
        <f t="shared" si="111"/>
        <v>2.7102650963449335</v>
      </c>
      <c r="AB160" s="30"/>
      <c r="AC160" s="2">
        <v>44523</v>
      </c>
      <c r="AD160">
        <f t="shared" si="112"/>
        <v>57571.4</v>
      </c>
      <c r="AE160">
        <f t="shared" si="113"/>
        <v>11782.358977192984</v>
      </c>
      <c r="AF160">
        <f t="shared" si="114"/>
        <v>24669.123899771592</v>
      </c>
      <c r="AG160">
        <f t="shared" si="115"/>
        <v>94022.882876964577</v>
      </c>
      <c r="AH160" s="12">
        <f t="shared" si="116"/>
        <v>3.2100617320372669</v>
      </c>
      <c r="AI160">
        <f t="shared" si="117"/>
        <v>49.597999999999999</v>
      </c>
      <c r="AJ160">
        <f t="shared" si="118"/>
        <v>98.470063667349422</v>
      </c>
      <c r="AK160">
        <f t="shared" si="119"/>
        <v>143.89452691507265</v>
      </c>
      <c r="AL160">
        <f t="shared" si="120"/>
        <v>291.96259058242208</v>
      </c>
      <c r="AM160" s="12">
        <f t="shared" si="121"/>
        <v>2.8822900086596346</v>
      </c>
      <c r="AN160">
        <f t="shared" si="122"/>
        <v>1.0315054437708555</v>
      </c>
      <c r="AO160">
        <f t="shared" si="123"/>
        <v>0.64684381535119151</v>
      </c>
      <c r="AP160">
        <f t="shared" si="124"/>
        <v>1.1192913226194217</v>
      </c>
      <c r="AQ160">
        <f t="shared" si="125"/>
        <v>2.7976405817414687</v>
      </c>
      <c r="AR160" s="12">
        <f t="shared" si="126"/>
        <v>1.2136247188345557</v>
      </c>
      <c r="AS160" s="30">
        <f t="shared" si="127"/>
        <v>1.9964370132027112</v>
      </c>
      <c r="AT160">
        <f t="shared" si="88"/>
        <v>0.92981084350724408</v>
      </c>
      <c r="AU160">
        <f t="shared" si="89"/>
        <v>6.8394427790265244E-5</v>
      </c>
      <c r="AV160">
        <f t="shared" si="90"/>
        <v>7.0120762064965689E-2</v>
      </c>
      <c r="AW160">
        <f t="shared" si="91"/>
        <v>61917.324800000002</v>
      </c>
      <c r="AX160">
        <f t="shared" si="92"/>
        <v>53834.954896979514</v>
      </c>
      <c r="AY160" s="12">
        <f t="shared" si="128"/>
        <v>2.0224373588592517</v>
      </c>
      <c r="AZ160">
        <f t="shared" si="93"/>
        <v>0.18016812790726711</v>
      </c>
      <c r="BA160">
        <f t="shared" si="94"/>
        <v>0.78583352373440651</v>
      </c>
      <c r="BB160">
        <f t="shared" si="95"/>
        <v>3.3998348358326456E-2</v>
      </c>
      <c r="BC160">
        <f t="shared" si="96"/>
        <v>275.28731399999998</v>
      </c>
      <c r="BD160">
        <f t="shared" si="97"/>
        <v>179.25354621517576</v>
      </c>
      <c r="BE160" s="12">
        <f t="shared" si="129"/>
        <v>3.4857660837044668</v>
      </c>
      <c r="BF160">
        <f t="shared" si="98"/>
        <v>0.57490066259984673</v>
      </c>
      <c r="BG160">
        <f t="shared" si="99"/>
        <v>7.4602288933491592E-2</v>
      </c>
      <c r="BH160">
        <f t="shared" si="100"/>
        <v>0.35049704846666163</v>
      </c>
      <c r="BI160">
        <f t="shared" si="101"/>
        <v>3.043164</v>
      </c>
      <c r="BJ160">
        <f t="shared" si="102"/>
        <v>1.3965823782149103</v>
      </c>
      <c r="BK160" s="12">
        <f t="shared" si="130"/>
        <v>-1.0757282542469377</v>
      </c>
      <c r="BL160">
        <f t="shared" si="131"/>
        <v>3.0981656131061897</v>
      </c>
    </row>
    <row r="161" spans="1:64" x14ac:dyDescent="0.3">
      <c r="A161" s="2">
        <v>44524</v>
      </c>
      <c r="B161" s="4">
        <v>1.666417</v>
      </c>
      <c r="C161" s="6">
        <f t="shared" si="103"/>
        <v>-4.8663937295562913</v>
      </c>
      <c r="E161" s="4">
        <v>57203.3</v>
      </c>
      <c r="F161" s="6">
        <f t="shared" si="104"/>
        <v>-0.64143275840234748</v>
      </c>
      <c r="H161" s="4">
        <v>0.2176874</v>
      </c>
      <c r="I161" s="6">
        <f t="shared" si="105"/>
        <v>-4.2008864387542806</v>
      </c>
      <c r="K161" s="4">
        <v>4.1196999999999999</v>
      </c>
      <c r="L161" s="6">
        <f t="shared" si="106"/>
        <v>-2.7555756310812911</v>
      </c>
      <c r="N161" s="4">
        <v>48.220999999999997</v>
      </c>
      <c r="O161" s="6">
        <f t="shared" si="107"/>
        <v>-2.8155899516399603</v>
      </c>
      <c r="Q161" s="4">
        <v>4271.01</v>
      </c>
      <c r="R161" s="6">
        <f t="shared" si="108"/>
        <v>-1.6413340008477224</v>
      </c>
      <c r="T161" s="4">
        <v>212.3</v>
      </c>
      <c r="U161" s="6">
        <f t="shared" si="109"/>
        <v>-1.880465088756746</v>
      </c>
      <c r="W161" s="4">
        <v>8.6410250000000008</v>
      </c>
      <c r="X161" s="6">
        <f t="shared" si="110"/>
        <v>-7.9850787166586574</v>
      </c>
      <c r="Z161" s="4">
        <v>1.03396</v>
      </c>
      <c r="AA161" s="6">
        <f t="shared" si="111"/>
        <v>-3.1098679562083351</v>
      </c>
      <c r="AB161" s="30"/>
      <c r="AC161" s="2">
        <v>44524</v>
      </c>
      <c r="AD161">
        <f t="shared" si="112"/>
        <v>57203.3</v>
      </c>
      <c r="AE161">
        <f t="shared" si="113"/>
        <v>11462.119646345031</v>
      </c>
      <c r="AF161">
        <f t="shared" si="114"/>
        <v>24267.525978861569</v>
      </c>
      <c r="AG161">
        <f t="shared" si="115"/>
        <v>92932.945625206601</v>
      </c>
      <c r="AH161" s="12">
        <f t="shared" si="116"/>
        <v>-1.1659969191508743</v>
      </c>
      <c r="AI161">
        <f t="shared" si="117"/>
        <v>48.220999999999997</v>
      </c>
      <c r="AJ161">
        <f t="shared" si="118"/>
        <v>96.635670117775078</v>
      </c>
      <c r="AK161">
        <f t="shared" si="119"/>
        <v>132.85121157771988</v>
      </c>
      <c r="AL161">
        <f t="shared" si="120"/>
        <v>277.70788169549496</v>
      </c>
      <c r="AM161" s="12">
        <f t="shared" si="121"/>
        <v>-5.0055903656418206</v>
      </c>
      <c r="AN161">
        <f t="shared" si="122"/>
        <v>0.98251014828223893</v>
      </c>
      <c r="AO161">
        <f t="shared" si="123"/>
        <v>0.62023348927608157</v>
      </c>
      <c r="AP161">
        <f t="shared" si="124"/>
        <v>1.0850185219999413</v>
      </c>
      <c r="AQ161">
        <f t="shared" si="125"/>
        <v>2.6877621595582619</v>
      </c>
      <c r="AR161" s="12">
        <f t="shared" si="126"/>
        <v>-4.0067476135636149</v>
      </c>
      <c r="AS161" s="30">
        <f t="shared" si="127"/>
        <v>2.8407506944127405</v>
      </c>
      <c r="AT161">
        <f t="shared" si="88"/>
        <v>0.93046130617093492</v>
      </c>
      <c r="AU161">
        <f t="shared" si="89"/>
        <v>6.7010494902084317E-5</v>
      </c>
      <c r="AV161">
        <f t="shared" si="90"/>
        <v>6.9471683334162967E-2</v>
      </c>
      <c r="AW161">
        <f t="shared" si="91"/>
        <v>61478.429700000008</v>
      </c>
      <c r="AX161">
        <f t="shared" si="92"/>
        <v>53522.17176558802</v>
      </c>
      <c r="AY161" s="12">
        <f t="shared" si="128"/>
        <v>-0.58269818898305514</v>
      </c>
      <c r="AZ161">
        <f t="shared" si="93"/>
        <v>0.17915231541299331</v>
      </c>
      <c r="BA161">
        <f t="shared" si="94"/>
        <v>0.7887442517197587</v>
      </c>
      <c r="BB161">
        <f t="shared" si="95"/>
        <v>3.21034328672479E-2</v>
      </c>
      <c r="BC161">
        <f t="shared" si="96"/>
        <v>269.16202500000003</v>
      </c>
      <c r="BD161">
        <f t="shared" si="97"/>
        <v>176.36671500762642</v>
      </c>
      <c r="BE161" s="12">
        <f t="shared" si="129"/>
        <v>-1.6235827575782531</v>
      </c>
      <c r="BF161">
        <f t="shared" si="98"/>
        <v>0.57106930196605665</v>
      </c>
      <c r="BG161">
        <f t="shared" si="99"/>
        <v>7.4599930008398721E-2</v>
      </c>
      <c r="BH161">
        <f t="shared" si="100"/>
        <v>0.35433076802554458</v>
      </c>
      <c r="BI161">
        <f t="shared" si="101"/>
        <v>2.9180644</v>
      </c>
      <c r="BJ161">
        <f t="shared" si="102"/>
        <v>1.3342428986857726</v>
      </c>
      <c r="BK161" s="12">
        <f t="shared" si="130"/>
        <v>-4.5664079826841588</v>
      </c>
      <c r="BL161">
        <f t="shared" si="131"/>
        <v>3.9837097937011037</v>
      </c>
    </row>
    <row r="162" spans="1:64" x14ac:dyDescent="0.3">
      <c r="A162" s="2">
        <v>44525</v>
      </c>
      <c r="B162" s="4">
        <v>1.675689</v>
      </c>
      <c r="C162" s="6">
        <f t="shared" si="103"/>
        <v>0.55486114373063689</v>
      </c>
      <c r="E162" s="4">
        <v>58932.6</v>
      </c>
      <c r="F162" s="6">
        <f t="shared" si="104"/>
        <v>2.9782828989791716</v>
      </c>
      <c r="H162" s="4">
        <v>0.22152569999999999</v>
      </c>
      <c r="I162" s="6">
        <f t="shared" si="105"/>
        <v>1.7478521090592811</v>
      </c>
      <c r="K162" s="4">
        <v>4.2465000000000002</v>
      </c>
      <c r="L162" s="6">
        <f t="shared" si="106"/>
        <v>3.0314769061652145</v>
      </c>
      <c r="N162" s="4">
        <v>50.546999999999997</v>
      </c>
      <c r="O162" s="6">
        <f t="shared" si="107"/>
        <v>4.7108985703497881</v>
      </c>
      <c r="Q162" s="4">
        <v>4525.47</v>
      </c>
      <c r="R162" s="6">
        <f t="shared" si="108"/>
        <v>5.7871105932726641</v>
      </c>
      <c r="T162" s="4">
        <v>222.88</v>
      </c>
      <c r="U162" s="6">
        <f t="shared" si="109"/>
        <v>4.8633141322285134</v>
      </c>
      <c r="W162" s="4">
        <v>8.8819110000000006</v>
      </c>
      <c r="X162" s="6">
        <f t="shared" si="110"/>
        <v>2.7495526515265158</v>
      </c>
      <c r="Z162" s="4">
        <v>1.0434699999999999</v>
      </c>
      <c r="AA162" s="6">
        <f t="shared" si="111"/>
        <v>0.91556071023635788</v>
      </c>
      <c r="AB162" s="30"/>
      <c r="AC162" s="2">
        <v>44525</v>
      </c>
      <c r="AD162">
        <f t="shared" si="112"/>
        <v>58932.6</v>
      </c>
      <c r="AE162">
        <f t="shared" si="113"/>
        <v>11814.911541666668</v>
      </c>
      <c r="AF162">
        <f t="shared" si="114"/>
        <v>25713.346677146314</v>
      </c>
      <c r="AG162">
        <f t="shared" si="115"/>
        <v>96460.85821881298</v>
      </c>
      <c r="AH162" s="12">
        <f t="shared" si="116"/>
        <v>3.7259093434022672</v>
      </c>
      <c r="AI162">
        <f t="shared" si="117"/>
        <v>50.546999999999997</v>
      </c>
      <c r="AJ162">
        <f t="shared" si="118"/>
        <v>101.45152216603725</v>
      </c>
      <c r="AK162">
        <f t="shared" si="119"/>
        <v>136.55470704869822</v>
      </c>
      <c r="AL162">
        <f t="shared" si="120"/>
        <v>288.55322921473544</v>
      </c>
      <c r="AM162" s="12">
        <f t="shared" si="121"/>
        <v>3.8309796312728759</v>
      </c>
      <c r="AN162">
        <f t="shared" si="122"/>
        <v>0.9879768676537245</v>
      </c>
      <c r="AO162">
        <f t="shared" si="123"/>
        <v>0.63116954805526848</v>
      </c>
      <c r="AP162">
        <f t="shared" si="124"/>
        <v>1.0949981403064708</v>
      </c>
      <c r="AQ162">
        <f t="shared" si="125"/>
        <v>2.714144556015464</v>
      </c>
      <c r="AR162" s="12">
        <f t="shared" si="126"/>
        <v>0.9767886641352993</v>
      </c>
      <c r="AS162" s="30">
        <f t="shared" si="127"/>
        <v>2.749120679266968</v>
      </c>
      <c r="AT162">
        <f t="shared" si="88"/>
        <v>0.92862352416650273</v>
      </c>
      <c r="AU162">
        <f t="shared" si="89"/>
        <v>6.6913725092275828E-5</v>
      </c>
      <c r="AV162">
        <f t="shared" si="90"/>
        <v>7.1309562108404917E-2</v>
      </c>
      <c r="AW162">
        <f t="shared" si="91"/>
        <v>63462.316500000001</v>
      </c>
      <c r="AX162">
        <f t="shared" si="92"/>
        <v>55048.908268478699</v>
      </c>
      <c r="AY162" s="12">
        <f t="shared" si="128"/>
        <v>2.8126037760344142</v>
      </c>
      <c r="AZ162">
        <f t="shared" si="93"/>
        <v>0.17904854586754435</v>
      </c>
      <c r="BA162">
        <f t="shared" si="94"/>
        <v>0.7894897798674162</v>
      </c>
      <c r="BB162">
        <f t="shared" si="95"/>
        <v>3.1461674265039402E-2</v>
      </c>
      <c r="BC162">
        <f t="shared" si="96"/>
        <v>282.30891100000002</v>
      </c>
      <c r="BD162">
        <f t="shared" si="97"/>
        <v>185.29128877554956</v>
      </c>
      <c r="BE162" s="12">
        <f t="shared" si="129"/>
        <v>4.93636853858618</v>
      </c>
      <c r="BF162">
        <f t="shared" si="98"/>
        <v>0.56982953663818503</v>
      </c>
      <c r="BG162">
        <f t="shared" si="99"/>
        <v>7.5331333549632173E-2</v>
      </c>
      <c r="BH162">
        <f t="shared" si="100"/>
        <v>0.35483912981218285</v>
      </c>
      <c r="BI162">
        <f t="shared" si="101"/>
        <v>2.9406846999999998</v>
      </c>
      <c r="BJ162">
        <f t="shared" si="102"/>
        <v>1.3418088996013378</v>
      </c>
      <c r="BK162" s="12">
        <f t="shared" si="130"/>
        <v>0.56546148175668998</v>
      </c>
      <c r="BL162">
        <f t="shared" si="131"/>
        <v>2.2471422942777242</v>
      </c>
    </row>
    <row r="163" spans="1:64" x14ac:dyDescent="0.3">
      <c r="A163" s="2">
        <v>44526</v>
      </c>
      <c r="B163" s="4">
        <v>1.53301</v>
      </c>
      <c r="C163" s="6">
        <f t="shared" si="103"/>
        <v>-8.8991300956546997</v>
      </c>
      <c r="E163" s="4">
        <v>53789</v>
      </c>
      <c r="F163" s="6">
        <f t="shared" si="104"/>
        <v>-9.1325432722896096</v>
      </c>
      <c r="H163" s="4">
        <v>0.20207939999999999</v>
      </c>
      <c r="I163" s="6">
        <f t="shared" si="105"/>
        <v>-9.1877920365971484</v>
      </c>
      <c r="K163" s="4">
        <v>3.8393000000000002</v>
      </c>
      <c r="L163" s="6">
        <f t="shared" si="106"/>
        <v>-10.080505592210343</v>
      </c>
      <c r="N163" s="4">
        <v>46.429000000000002</v>
      </c>
      <c r="O163" s="6">
        <f t="shared" si="107"/>
        <v>-8.4979332523306095</v>
      </c>
      <c r="Q163" s="4">
        <v>4043.06</v>
      </c>
      <c r="R163" s="6">
        <f t="shared" si="108"/>
        <v>-11.271960814784277</v>
      </c>
      <c r="T163" s="4">
        <v>195.87</v>
      </c>
      <c r="U163" s="6">
        <f t="shared" si="109"/>
        <v>-12.918233616484375</v>
      </c>
      <c r="W163" s="4">
        <v>7.9851229999999997</v>
      </c>
      <c r="X163" s="6">
        <f t="shared" si="110"/>
        <v>-10.643655112338509</v>
      </c>
      <c r="Z163" s="4">
        <v>0.9395</v>
      </c>
      <c r="AA163" s="6">
        <f t="shared" si="111"/>
        <v>-10.495915784940928</v>
      </c>
      <c r="AB163" s="30"/>
      <c r="AC163" s="2">
        <v>44526</v>
      </c>
      <c r="AD163">
        <f t="shared" si="112"/>
        <v>53789</v>
      </c>
      <c r="AE163">
        <f t="shared" si="113"/>
        <v>10681.971007163744</v>
      </c>
      <c r="AF163">
        <f t="shared" si="114"/>
        <v>22972.332910505022</v>
      </c>
      <c r="AG163">
        <f t="shared" si="115"/>
        <v>87443.30391766876</v>
      </c>
      <c r="AH163" s="12">
        <f t="shared" si="116"/>
        <v>-9.814668362517132</v>
      </c>
      <c r="AI163">
        <f t="shared" si="117"/>
        <v>46.429000000000002</v>
      </c>
      <c r="AJ163">
        <f t="shared" si="118"/>
        <v>89.156988723356591</v>
      </c>
      <c r="AK163">
        <f t="shared" si="119"/>
        <v>122.76706353090256</v>
      </c>
      <c r="AL163">
        <f t="shared" si="120"/>
        <v>258.35305225425918</v>
      </c>
      <c r="AM163" s="12">
        <f t="shared" si="121"/>
        <v>-11.05525031945148</v>
      </c>
      <c r="AN163">
        <f t="shared" si="122"/>
        <v>0.9038541267990875</v>
      </c>
      <c r="AO163">
        <f t="shared" si="123"/>
        <v>0.57576327969747898</v>
      </c>
      <c r="AP163">
        <f t="shared" si="124"/>
        <v>0.98589394311089873</v>
      </c>
      <c r="AQ163">
        <f t="shared" si="125"/>
        <v>2.465511349607465</v>
      </c>
      <c r="AR163" s="12">
        <f t="shared" si="126"/>
        <v>-9.6077593039338502</v>
      </c>
      <c r="AS163" s="30">
        <f t="shared" si="127"/>
        <v>-0.20690905858328179</v>
      </c>
      <c r="AT163">
        <f t="shared" si="88"/>
        <v>0.93002790050849959</v>
      </c>
      <c r="AU163">
        <f t="shared" si="89"/>
        <v>6.6382645492987094E-5</v>
      </c>
      <c r="AV163">
        <f t="shared" si="90"/>
        <v>6.9905716846007437E-2</v>
      </c>
      <c r="AW163">
        <f t="shared" si="91"/>
        <v>57835.899299999997</v>
      </c>
      <c r="AX163">
        <f t="shared" si="92"/>
        <v>50307.904002865995</v>
      </c>
      <c r="AY163" s="12">
        <f t="shared" si="128"/>
        <v>-9.0059829341927156</v>
      </c>
      <c r="AZ163">
        <f t="shared" si="93"/>
        <v>0.18550517485282117</v>
      </c>
      <c r="BA163">
        <f t="shared" si="94"/>
        <v>0.78259059205285675</v>
      </c>
      <c r="BB163">
        <f t="shared" si="95"/>
        <v>3.1904233094322165E-2</v>
      </c>
      <c r="BC163">
        <f t="shared" si="96"/>
        <v>250.28412299999999</v>
      </c>
      <c r="BD163">
        <f t="shared" si="97"/>
        <v>162.15359825411355</v>
      </c>
      <c r="BE163" s="12">
        <f t="shared" si="129"/>
        <v>-13.338509731618617</v>
      </c>
      <c r="BF163">
        <f t="shared" si="98"/>
        <v>0.57317583027884578</v>
      </c>
      <c r="BG163">
        <f t="shared" si="99"/>
        <v>7.5555298319809394E-2</v>
      </c>
      <c r="BH163">
        <f t="shared" si="100"/>
        <v>0.35126887140134483</v>
      </c>
      <c r="BI163">
        <f t="shared" si="101"/>
        <v>2.6745893999999999</v>
      </c>
      <c r="BJ163">
        <f t="shared" si="102"/>
        <v>1.2239695536086248</v>
      </c>
      <c r="BK163" s="12">
        <f t="shared" si="130"/>
        <v>-9.1919319430748168</v>
      </c>
      <c r="BL163">
        <f t="shared" si="131"/>
        <v>0.1859490088821012</v>
      </c>
    </row>
    <row r="164" spans="1:64" x14ac:dyDescent="0.3">
      <c r="A164" s="2">
        <v>44527</v>
      </c>
      <c r="B164" s="4">
        <v>1.544008</v>
      </c>
      <c r="C164" s="6">
        <f t="shared" si="103"/>
        <v>0.71485099107020511</v>
      </c>
      <c r="E164" s="4">
        <v>54784.9</v>
      </c>
      <c r="F164" s="6">
        <f t="shared" si="104"/>
        <v>1.8345623242338811</v>
      </c>
      <c r="H164" s="4">
        <v>0.20509520000000001</v>
      </c>
      <c r="I164" s="6">
        <f t="shared" si="105"/>
        <v>1.4813572109899977</v>
      </c>
      <c r="K164" s="4">
        <v>3.8660999999999999</v>
      </c>
      <c r="L164" s="6">
        <f t="shared" si="106"/>
        <v>0.69561886644944759</v>
      </c>
      <c r="N164" s="4">
        <v>46.76</v>
      </c>
      <c r="O164" s="6">
        <f t="shared" si="107"/>
        <v>0.71038726028159371</v>
      </c>
      <c r="Q164" s="4">
        <v>4099.95</v>
      </c>
      <c r="R164" s="6">
        <f t="shared" si="108"/>
        <v>1.3972947500433346</v>
      </c>
      <c r="T164" s="4">
        <v>195.29</v>
      </c>
      <c r="U164" s="6">
        <f t="shared" si="109"/>
        <v>-0.29655405719609323</v>
      </c>
      <c r="W164" s="4">
        <v>8.1249149999999997</v>
      </c>
      <c r="X164" s="6">
        <f t="shared" si="110"/>
        <v>1.7355081192000805</v>
      </c>
      <c r="Z164" s="4">
        <v>0.94569000000000003</v>
      </c>
      <c r="AA164" s="6">
        <f t="shared" si="111"/>
        <v>0.65670009341818991</v>
      </c>
      <c r="AB164" s="30"/>
      <c r="AC164" s="2">
        <v>44527</v>
      </c>
      <c r="AD164">
        <f t="shared" si="112"/>
        <v>54784.9</v>
      </c>
      <c r="AE164">
        <f t="shared" si="113"/>
        <v>10756.535855701755</v>
      </c>
      <c r="AF164">
        <f t="shared" si="114"/>
        <v>23295.577190648928</v>
      </c>
      <c r="AG164">
        <f t="shared" si="115"/>
        <v>88837.013046350679</v>
      </c>
      <c r="AH164" s="12">
        <f t="shared" si="116"/>
        <v>1.5812748617289196</v>
      </c>
      <c r="AI164">
        <f t="shared" si="117"/>
        <v>46.76</v>
      </c>
      <c r="AJ164">
        <f t="shared" si="118"/>
        <v>88.89298171125904</v>
      </c>
      <c r="AK164">
        <f t="shared" si="119"/>
        <v>124.91629195795521</v>
      </c>
      <c r="AL164">
        <f t="shared" si="120"/>
        <v>260.56927366921423</v>
      </c>
      <c r="AM164" s="12">
        <f t="shared" si="121"/>
        <v>0.85416825559925302</v>
      </c>
      <c r="AN164">
        <f t="shared" si="122"/>
        <v>0.91033848612259904</v>
      </c>
      <c r="AO164">
        <f t="shared" si="123"/>
        <v>0.58435587695831637</v>
      </c>
      <c r="AP164">
        <f t="shared" si="124"/>
        <v>0.99238961475310894</v>
      </c>
      <c r="AQ164">
        <f t="shared" si="125"/>
        <v>2.4870839778340246</v>
      </c>
      <c r="AR164" s="12">
        <f t="shared" si="126"/>
        <v>0.8711700930808306</v>
      </c>
      <c r="AS164" s="30">
        <f t="shared" si="127"/>
        <v>0.71010476864808902</v>
      </c>
      <c r="AT164">
        <f t="shared" si="88"/>
        <v>0.93031235231837572</v>
      </c>
      <c r="AU164">
        <f t="shared" si="89"/>
        <v>6.5650947346770227E-5</v>
      </c>
      <c r="AV164">
        <f t="shared" si="90"/>
        <v>6.9621996734277589E-2</v>
      </c>
      <c r="AW164">
        <f t="shared" si="91"/>
        <v>58888.716099999998</v>
      </c>
      <c r="AX164">
        <f t="shared" si="92"/>
        <v>51252.516149850817</v>
      </c>
      <c r="AY164" s="12">
        <f t="shared" si="128"/>
        <v>1.8602510425364844</v>
      </c>
      <c r="AZ164">
        <f t="shared" si="93"/>
        <v>0.1869092270901741</v>
      </c>
      <c r="BA164">
        <f t="shared" si="94"/>
        <v>0.78061383572369758</v>
      </c>
      <c r="BB164">
        <f t="shared" si="95"/>
        <v>3.2476937186128353E-2</v>
      </c>
      <c r="BC164">
        <f t="shared" si="96"/>
        <v>250.17491499999997</v>
      </c>
      <c r="BD164">
        <f t="shared" si="97"/>
        <v>161.44982379131508</v>
      </c>
      <c r="BE164" s="12">
        <f t="shared" si="129"/>
        <v>-0.43496176147888754</v>
      </c>
      <c r="BF164">
        <f t="shared" si="98"/>
        <v>0.57295973583427484</v>
      </c>
      <c r="BG164">
        <f t="shared" si="99"/>
        <v>7.6107955148469283E-2</v>
      </c>
      <c r="BH164">
        <f t="shared" si="100"/>
        <v>0.35093230901725597</v>
      </c>
      <c r="BI164">
        <f t="shared" si="101"/>
        <v>2.6947931999999999</v>
      </c>
      <c r="BJ164">
        <f t="shared" si="102"/>
        <v>1.2321369674033023</v>
      </c>
      <c r="BK164" s="12">
        <f t="shared" si="130"/>
        <v>0.66507244942050248</v>
      </c>
      <c r="BL164">
        <f t="shared" si="131"/>
        <v>1.195178593115982</v>
      </c>
    </row>
    <row r="165" spans="1:64" x14ac:dyDescent="0.3">
      <c r="A165" s="2">
        <v>44528</v>
      </c>
      <c r="B165" s="4">
        <v>1.5959159999999999</v>
      </c>
      <c r="C165" s="6">
        <f t="shared" si="103"/>
        <v>3.3066233127267921</v>
      </c>
      <c r="D165" s="4">
        <f>(B158-B165)/B159</f>
        <v>0.13710211921766863</v>
      </c>
      <c r="E165" s="4">
        <v>57300</v>
      </c>
      <c r="F165" s="6">
        <f t="shared" si="104"/>
        <v>4.488601518215189</v>
      </c>
      <c r="G165" s="4">
        <f>(E158-E165)/E159</f>
        <v>2.3913101402421102E-2</v>
      </c>
      <c r="H165" s="4">
        <v>0.2077611</v>
      </c>
      <c r="I165" s="6">
        <f t="shared" si="105"/>
        <v>1.2914600324602363</v>
      </c>
      <c r="J165" s="4">
        <f>(H158-H165)/H159</f>
        <v>8.4983546745929589E-2</v>
      </c>
      <c r="K165" s="4">
        <v>3.9582999999999999</v>
      </c>
      <c r="L165" s="6">
        <f t="shared" si="106"/>
        <v>2.3568393184188281</v>
      </c>
      <c r="M165" s="4">
        <f>(K158-K165)/K159</f>
        <v>7.158890685718429E-2</v>
      </c>
      <c r="N165" s="4">
        <v>47.594999999999999</v>
      </c>
      <c r="O165" s="6">
        <f t="shared" si="107"/>
        <v>1.7699577099400856</v>
      </c>
      <c r="P165" s="4">
        <f>(N158-N165)/N159</f>
        <v>6.2300746621691182E-2</v>
      </c>
      <c r="Q165" s="4">
        <v>4298.8100000000004</v>
      </c>
      <c r="R165" s="6">
        <f t="shared" si="108"/>
        <v>4.7363461698781846</v>
      </c>
      <c r="S165" s="4">
        <f>(Q158-Q165)/Q159</f>
        <v>-8.6342056408513328E-3</v>
      </c>
      <c r="T165" s="4">
        <v>199.66</v>
      </c>
      <c r="U165" s="6">
        <f t="shared" si="109"/>
        <v>2.2130286613588148</v>
      </c>
      <c r="V165" s="4">
        <f>(T158-T165)/T159</f>
        <v>0.10488574433502246</v>
      </c>
      <c r="W165" s="4">
        <v>8.1043050000000001</v>
      </c>
      <c r="X165" s="6">
        <f t="shared" si="110"/>
        <v>-0.25398646490023025</v>
      </c>
      <c r="Y165" s="4">
        <f>(W158-W165)/W159</f>
        <v>0.15639097843562835</v>
      </c>
      <c r="Z165" s="4">
        <v>0.96972000000000003</v>
      </c>
      <c r="AA165" s="6">
        <f t="shared" si="111"/>
        <v>2.5092550245654803</v>
      </c>
      <c r="AB165" s="30">
        <f>(Z158-Z165)/Z159</f>
        <v>8.7949137847991563E-2</v>
      </c>
      <c r="AC165" s="2">
        <v>44528</v>
      </c>
      <c r="AD165">
        <f t="shared" si="112"/>
        <v>57300</v>
      </c>
      <c r="AE165">
        <f t="shared" si="113"/>
        <v>11013.061192836258</v>
      </c>
      <c r="AF165">
        <f t="shared" si="114"/>
        <v>24425.483282218938</v>
      </c>
      <c r="AG165">
        <f t="shared" si="115"/>
        <v>92738.544475055198</v>
      </c>
      <c r="AH165" s="12">
        <f t="shared" si="116"/>
        <v>4.2980807416181408</v>
      </c>
      <c r="AI165">
        <f t="shared" si="117"/>
        <v>47.594999999999999</v>
      </c>
      <c r="AJ165">
        <f t="shared" si="118"/>
        <v>90.882137992062979</v>
      </c>
      <c r="AK165">
        <f t="shared" si="119"/>
        <v>124.5994240550598</v>
      </c>
      <c r="AL165">
        <f t="shared" si="120"/>
        <v>263.07656204712276</v>
      </c>
      <c r="AM165" s="12">
        <f t="shared" si="121"/>
        <v>0.95763486237205475</v>
      </c>
      <c r="AN165">
        <f t="shared" si="122"/>
        <v>0.9409431527678831</v>
      </c>
      <c r="AO165">
        <f t="shared" si="123"/>
        <v>0.59195154147110451</v>
      </c>
      <c r="AP165">
        <f t="shared" si="124"/>
        <v>1.0176062528084096</v>
      </c>
      <c r="AQ165">
        <f t="shared" si="125"/>
        <v>2.5505009470473974</v>
      </c>
      <c r="AR165" s="12">
        <f t="shared" si="126"/>
        <v>2.5178858727362563</v>
      </c>
      <c r="AS165" s="30">
        <f t="shared" si="127"/>
        <v>1.7801948688818845</v>
      </c>
      <c r="AT165">
        <f t="shared" si="88"/>
        <v>0.930153004179197</v>
      </c>
      <c r="AU165">
        <f t="shared" si="89"/>
        <v>6.4255229257286482E-5</v>
      </c>
      <c r="AV165">
        <f t="shared" si="90"/>
        <v>6.9782740591545794E-2</v>
      </c>
      <c r="AW165">
        <f t="shared" si="91"/>
        <v>61602.768299999996</v>
      </c>
      <c r="AX165">
        <f t="shared" si="92"/>
        <v>53597.750136891802</v>
      </c>
      <c r="AY165" s="12">
        <f t="shared" si="128"/>
        <v>4.4742379717577201</v>
      </c>
      <c r="AZ165">
        <f t="shared" si="93"/>
        <v>0.18638443584423131</v>
      </c>
      <c r="BA165">
        <f t="shared" si="94"/>
        <v>0.78187869441452307</v>
      </c>
      <c r="BB165">
        <f t="shared" si="95"/>
        <v>3.1736869741245573E-2</v>
      </c>
      <c r="BC165">
        <f t="shared" si="96"/>
        <v>255.35930500000001</v>
      </c>
      <c r="BD165">
        <f t="shared" si="97"/>
        <v>165.23807262293818</v>
      </c>
      <c r="BE165" s="12">
        <f t="shared" si="129"/>
        <v>2.3192892563068312</v>
      </c>
      <c r="BF165">
        <f t="shared" si="98"/>
        <v>0.57543724986227174</v>
      </c>
      <c r="BG165">
        <f t="shared" si="99"/>
        <v>7.4912135734186786E-2</v>
      </c>
      <c r="BH165">
        <f t="shared" si="100"/>
        <v>0.34965061440354145</v>
      </c>
      <c r="BI165">
        <f t="shared" si="101"/>
        <v>2.7733970999999999</v>
      </c>
      <c r="BJ165">
        <f t="shared" si="102"/>
        <v>1.2729765355740834</v>
      </c>
      <c r="BK165" s="12">
        <f t="shared" si="130"/>
        <v>3.2607853248332845</v>
      </c>
      <c r="BL165">
        <f t="shared" si="131"/>
        <v>1.2134526469244356</v>
      </c>
    </row>
    <row r="166" spans="1:64" x14ac:dyDescent="0.3">
      <c r="A166" s="2">
        <v>44529</v>
      </c>
      <c r="B166" s="4">
        <v>1.6038079999999999</v>
      </c>
      <c r="C166" s="6">
        <f t="shared" si="103"/>
        <v>0.49329354679073822</v>
      </c>
      <c r="E166" s="4">
        <v>57830.2</v>
      </c>
      <c r="F166" s="6">
        <f t="shared" si="104"/>
        <v>0.9210506856041375</v>
      </c>
      <c r="H166" s="4">
        <v>0.2151602</v>
      </c>
      <c r="I166" s="6">
        <f t="shared" si="105"/>
        <v>3.4994005034281397</v>
      </c>
      <c r="K166" s="4">
        <v>4.0128000000000004</v>
      </c>
      <c r="L166" s="6">
        <f t="shared" si="106"/>
        <v>1.3674611851903491</v>
      </c>
      <c r="N166" s="4">
        <v>48.481999999999999</v>
      </c>
      <c r="O166" s="6">
        <f t="shared" si="107"/>
        <v>1.8464881332274978</v>
      </c>
      <c r="Q166" s="4">
        <v>4448</v>
      </c>
      <c r="R166" s="6">
        <f t="shared" si="108"/>
        <v>3.4116316735549614</v>
      </c>
      <c r="T166" s="4">
        <v>205.86</v>
      </c>
      <c r="U166" s="6">
        <f t="shared" si="109"/>
        <v>3.0580406190134379</v>
      </c>
      <c r="W166" s="4">
        <v>8.806559</v>
      </c>
      <c r="X166" s="6">
        <f t="shared" si="110"/>
        <v>8.3101382791044696</v>
      </c>
      <c r="Z166" s="4">
        <v>0.99104999999999999</v>
      </c>
      <c r="AA166" s="6">
        <f t="shared" si="111"/>
        <v>2.1757617110647809</v>
      </c>
      <c r="AB166" s="30"/>
      <c r="AC166" s="2">
        <v>44529</v>
      </c>
      <c r="AD166">
        <f t="shared" si="112"/>
        <v>57830.2</v>
      </c>
      <c r="AE166">
        <f t="shared" si="113"/>
        <v>11164.694933333334</v>
      </c>
      <c r="AF166">
        <f t="shared" si="114"/>
        <v>25273.168537178855</v>
      </c>
      <c r="AG166">
        <f t="shared" si="115"/>
        <v>94268.063470512192</v>
      </c>
      <c r="AH166" s="12">
        <f t="shared" si="116"/>
        <v>1.6358278667535464</v>
      </c>
      <c r="AI166">
        <f t="shared" si="117"/>
        <v>48.481999999999999</v>
      </c>
      <c r="AJ166">
        <f t="shared" si="118"/>
        <v>93.704281914485065</v>
      </c>
      <c r="AK166">
        <f t="shared" si="119"/>
        <v>135.39620970668099</v>
      </c>
      <c r="AL166">
        <f t="shared" si="120"/>
        <v>277.58249162116601</v>
      </c>
      <c r="AM166" s="12">
        <f t="shared" si="121"/>
        <v>5.3673055856004854</v>
      </c>
      <c r="AN166">
        <f t="shared" si="122"/>
        <v>0.94559623185327613</v>
      </c>
      <c r="AO166">
        <f t="shared" si="123"/>
        <v>0.61303300787891057</v>
      </c>
      <c r="AP166">
        <f t="shared" si="124"/>
        <v>1.039989560745137</v>
      </c>
      <c r="AQ166">
        <f t="shared" si="125"/>
        <v>2.5986188004773236</v>
      </c>
      <c r="AR166" s="12">
        <f t="shared" si="126"/>
        <v>1.8690283589728036</v>
      </c>
      <c r="AS166" s="30">
        <f t="shared" si="127"/>
        <v>-0.2332004922192572</v>
      </c>
      <c r="AT166">
        <f t="shared" si="88"/>
        <v>0.92851871184641022</v>
      </c>
      <c r="AU166">
        <f t="shared" si="89"/>
        <v>6.4429310064590393E-5</v>
      </c>
      <c r="AV166">
        <f t="shared" si="90"/>
        <v>7.1416858843525236E-2</v>
      </c>
      <c r="AW166">
        <f t="shared" si="91"/>
        <v>62282.212799999994</v>
      </c>
      <c r="AX166">
        <f t="shared" si="92"/>
        <v>54014.085256498205</v>
      </c>
      <c r="AY166" s="12">
        <f t="shared" si="128"/>
        <v>0.77377584974458513</v>
      </c>
      <c r="AZ166">
        <f t="shared" si="93"/>
        <v>0.18423813599526492</v>
      </c>
      <c r="BA166">
        <f t="shared" si="94"/>
        <v>0.78229575256765893</v>
      </c>
      <c r="BB166">
        <f t="shared" si="95"/>
        <v>3.3466111437076118E-2</v>
      </c>
      <c r="BC166">
        <f t="shared" si="96"/>
        <v>263.14855900000003</v>
      </c>
      <c r="BD166">
        <f t="shared" si="97"/>
        <v>170.2703582177719</v>
      </c>
      <c r="BE166" s="12">
        <f t="shared" si="129"/>
        <v>3.0000217898929664</v>
      </c>
      <c r="BF166">
        <f t="shared" si="98"/>
        <v>0.57074648128613537</v>
      </c>
      <c r="BG166">
        <f t="shared" si="99"/>
        <v>7.6568970265032441E-2</v>
      </c>
      <c r="BH166">
        <f t="shared" si="100"/>
        <v>0.35268454844883212</v>
      </c>
      <c r="BI166">
        <f t="shared" si="101"/>
        <v>2.8100182</v>
      </c>
      <c r="BJ166">
        <f t="shared" si="102"/>
        <v>1.2813703893547876</v>
      </c>
      <c r="BK166" s="12">
        <f t="shared" si="130"/>
        <v>0.65722348930991803</v>
      </c>
      <c r="BL166">
        <f t="shared" si="131"/>
        <v>0.1165523604346671</v>
      </c>
    </row>
    <row r="167" spans="1:64" x14ac:dyDescent="0.3">
      <c r="A167" s="2">
        <v>44530</v>
      </c>
      <c r="B167" s="4">
        <v>1.553701</v>
      </c>
      <c r="C167" s="6">
        <f t="shared" si="103"/>
        <v>-3.1740974790979974</v>
      </c>
      <c r="E167" s="4">
        <v>56980.7</v>
      </c>
      <c r="F167" s="6">
        <f t="shared" si="104"/>
        <v>-1.4798516570148128</v>
      </c>
      <c r="H167" s="4">
        <v>0.21485509999999999</v>
      </c>
      <c r="I167" s="6">
        <f t="shared" si="105"/>
        <v>-0.1419019514869351</v>
      </c>
      <c r="K167" s="4">
        <v>4.0109000000000004</v>
      </c>
      <c r="L167" s="6">
        <f t="shared" si="106"/>
        <v>-4.7359697783149572E-2</v>
      </c>
      <c r="N167" s="4">
        <v>48.362000000000002</v>
      </c>
      <c r="O167" s="6">
        <f t="shared" si="107"/>
        <v>-0.24782136511383632</v>
      </c>
      <c r="Q167" s="4">
        <v>4630.3100000000004</v>
      </c>
      <c r="R167" s="6">
        <f t="shared" si="108"/>
        <v>4.0169263552128012</v>
      </c>
      <c r="T167" s="4">
        <v>207.81</v>
      </c>
      <c r="U167" s="6">
        <f t="shared" si="109"/>
        <v>0.94278746042099104</v>
      </c>
      <c r="W167" s="4">
        <v>8.6279950000000003</v>
      </c>
      <c r="X167" s="6">
        <f t="shared" si="110"/>
        <v>-2.0484635746494337</v>
      </c>
      <c r="Z167" s="4">
        <v>0.99958000000000002</v>
      </c>
      <c r="AA167" s="6">
        <f t="shared" si="111"/>
        <v>0.85702036134288406</v>
      </c>
      <c r="AB167" s="30"/>
      <c r="AC167" s="2">
        <v>44530</v>
      </c>
      <c r="AD167">
        <f t="shared" si="112"/>
        <v>56980.7</v>
      </c>
      <c r="AE167">
        <f t="shared" si="113"/>
        <v>11159.408619444446</v>
      </c>
      <c r="AF167">
        <f t="shared" si="114"/>
        <v>26309.038895994745</v>
      </c>
      <c r="AG167">
        <f t="shared" si="115"/>
        <v>94449.147515439196</v>
      </c>
      <c r="AH167" s="12">
        <f t="shared" si="116"/>
        <v>0.19191053063799537</v>
      </c>
      <c r="AI167">
        <f t="shared" si="117"/>
        <v>48.362000000000002</v>
      </c>
      <c r="AJ167">
        <f t="shared" si="118"/>
        <v>94.591891696537161</v>
      </c>
      <c r="AK167">
        <f t="shared" si="119"/>
        <v>132.65088218544781</v>
      </c>
      <c r="AL167">
        <f t="shared" si="120"/>
        <v>275.60477388198501</v>
      </c>
      <c r="AM167" s="12">
        <f t="shared" si="121"/>
        <v>-0.71502953473111774</v>
      </c>
      <c r="AN167">
        <f t="shared" si="122"/>
        <v>0.91605342474078388</v>
      </c>
      <c r="AO167">
        <f t="shared" si="123"/>
        <v>0.61216371899228628</v>
      </c>
      <c r="AP167">
        <f t="shared" si="124"/>
        <v>1.0489407851567771</v>
      </c>
      <c r="AQ167">
        <f t="shared" si="125"/>
        <v>2.5771579288898474</v>
      </c>
      <c r="AR167" s="12">
        <f t="shared" si="126"/>
        <v>-0.82928594879143025</v>
      </c>
      <c r="AS167" s="30">
        <f t="shared" si="127"/>
        <v>1.0211964794294257</v>
      </c>
      <c r="AT167">
        <f t="shared" si="88"/>
        <v>0.92478585850808337</v>
      </c>
      <c r="AU167">
        <f t="shared" si="89"/>
        <v>6.5096139568135737E-5</v>
      </c>
      <c r="AV167">
        <f t="shared" si="90"/>
        <v>7.5149045352348495E-2</v>
      </c>
      <c r="AW167">
        <f t="shared" si="91"/>
        <v>61615.020899999996</v>
      </c>
      <c r="AX167">
        <f t="shared" si="92"/>
        <v>53042.909205171083</v>
      </c>
      <c r="AY167" s="12">
        <f t="shared" si="128"/>
        <v>-1.8143656993863604</v>
      </c>
      <c r="AZ167">
        <f t="shared" si="93"/>
        <v>0.18263595511019551</v>
      </c>
      <c r="BA167">
        <f t="shared" si="94"/>
        <v>0.7847809815857435</v>
      </c>
      <c r="BB167">
        <f t="shared" si="95"/>
        <v>3.2583063304060862E-2</v>
      </c>
      <c r="BC167">
        <f t="shared" si="96"/>
        <v>264.79999500000002</v>
      </c>
      <c r="BD167">
        <f t="shared" si="97"/>
        <v>172.19910235164477</v>
      </c>
      <c r="BE167" s="12">
        <f t="shared" si="129"/>
        <v>1.1263862903341886</v>
      </c>
      <c r="BF167">
        <f t="shared" si="98"/>
        <v>0.56128056709350382</v>
      </c>
      <c r="BG167">
        <f t="shared" si="99"/>
        <v>7.7617245770538523E-2</v>
      </c>
      <c r="BH167">
        <f t="shared" si="100"/>
        <v>0.36110218713595765</v>
      </c>
      <c r="BI167">
        <f t="shared" si="101"/>
        <v>2.7681361</v>
      </c>
      <c r="BJ167">
        <f t="shared" si="102"/>
        <v>1.2496891636928582</v>
      </c>
      <c r="BK167" s="12">
        <f t="shared" si="130"/>
        <v>-2.5035270568415484</v>
      </c>
      <c r="BL167">
        <f t="shared" si="131"/>
        <v>0.68916135745518803</v>
      </c>
    </row>
    <row r="168" spans="1:64" x14ac:dyDescent="0.3">
      <c r="A168" s="2">
        <v>44531</v>
      </c>
      <c r="B168" s="4">
        <v>1.5482750000000001</v>
      </c>
      <c r="C168" s="6">
        <f t="shared" si="103"/>
        <v>-0.34984187718000964</v>
      </c>
      <c r="E168" s="4">
        <v>57237.9</v>
      </c>
      <c r="F168" s="6">
        <f t="shared" si="104"/>
        <v>0.45036523776282328</v>
      </c>
      <c r="H168" s="4">
        <v>0.209482</v>
      </c>
      <c r="I168" s="6">
        <f t="shared" si="105"/>
        <v>-2.5326030614006334</v>
      </c>
      <c r="K168" s="4">
        <v>3.9935</v>
      </c>
      <c r="L168" s="6">
        <f t="shared" si="106"/>
        <v>-0.43476156632718566</v>
      </c>
      <c r="N168" s="4">
        <v>47.811999999999998</v>
      </c>
      <c r="O168" s="6">
        <f t="shared" si="107"/>
        <v>-1.1437727368670725</v>
      </c>
      <c r="Q168" s="4">
        <v>4588.3999999999996</v>
      </c>
      <c r="R168" s="6">
        <f t="shared" si="108"/>
        <v>-0.90924410754337159</v>
      </c>
      <c r="T168" s="4">
        <v>209</v>
      </c>
      <c r="U168" s="6">
        <f t="shared" si="109"/>
        <v>0.57100512621877031</v>
      </c>
      <c r="W168" s="4">
        <v>8.2738680000000002</v>
      </c>
      <c r="X168" s="6">
        <f t="shared" si="110"/>
        <v>-4.1910034695763096</v>
      </c>
      <c r="Z168" s="4">
        <v>0.99114999999999998</v>
      </c>
      <c r="AA168" s="6">
        <f t="shared" si="111"/>
        <v>-0.84693056212133788</v>
      </c>
      <c r="AB168" s="30"/>
      <c r="AC168" s="2">
        <v>44531</v>
      </c>
      <c r="AD168">
        <f t="shared" si="112"/>
        <v>57237.9</v>
      </c>
      <c r="AE168">
        <f t="shared" si="113"/>
        <v>11110.997113304094</v>
      </c>
      <c r="AF168">
        <f t="shared" si="114"/>
        <v>26070.90973830743</v>
      </c>
      <c r="AG168">
        <f t="shared" si="115"/>
        <v>94419.806851611516</v>
      </c>
      <c r="AH168" s="12">
        <f t="shared" si="116"/>
        <v>-3.1069864459234892E-2</v>
      </c>
      <c r="AI168">
        <f t="shared" si="117"/>
        <v>47.811999999999998</v>
      </c>
      <c r="AJ168">
        <f t="shared" si="118"/>
        <v>95.133561255840746</v>
      </c>
      <c r="AK168">
        <f t="shared" si="119"/>
        <v>127.20636593854618</v>
      </c>
      <c r="AL168">
        <f t="shared" si="120"/>
        <v>270.15192719438693</v>
      </c>
      <c r="AM168" s="12">
        <f t="shared" si="121"/>
        <v>-1.9983366708968677</v>
      </c>
      <c r="AN168">
        <f t="shared" si="122"/>
        <v>0.91285428547097369</v>
      </c>
      <c r="AO168">
        <f t="shared" si="123"/>
        <v>0.59685471828195902</v>
      </c>
      <c r="AP168">
        <f t="shared" si="124"/>
        <v>1.0400944988976768</v>
      </c>
      <c r="AQ168">
        <f t="shared" si="125"/>
        <v>2.5498035026506094</v>
      </c>
      <c r="AR168" s="12">
        <f t="shared" si="126"/>
        <v>-1.0670915383761246</v>
      </c>
      <c r="AS168" s="30">
        <f t="shared" si="127"/>
        <v>1.0360216739168897</v>
      </c>
      <c r="AT168">
        <f t="shared" si="88"/>
        <v>0.92572583372906037</v>
      </c>
      <c r="AU168">
        <f t="shared" si="89"/>
        <v>6.4588080921854272E-5</v>
      </c>
      <c r="AV168">
        <f t="shared" si="90"/>
        <v>7.4209578190017805E-2</v>
      </c>
      <c r="AW168">
        <f t="shared" si="91"/>
        <v>61830.2935</v>
      </c>
      <c r="AX168">
        <f t="shared" si="92"/>
        <v>53327.106184900163</v>
      </c>
      <c r="AY168" s="12">
        <f t="shared" si="128"/>
        <v>0.5343567074356449</v>
      </c>
      <c r="AZ168">
        <f t="shared" si="93"/>
        <v>0.1803641980643042</v>
      </c>
      <c r="BA168">
        <f t="shared" si="94"/>
        <v>0.78842377217936033</v>
      </c>
      <c r="BB168">
        <f t="shared" si="95"/>
        <v>3.1212029756335406E-2</v>
      </c>
      <c r="BC168">
        <f t="shared" si="96"/>
        <v>265.085868</v>
      </c>
      <c r="BD168">
        <f t="shared" si="97"/>
        <v>173.6623856375528</v>
      </c>
      <c r="BE168" s="12">
        <f t="shared" si="129"/>
        <v>0.84617227863120292</v>
      </c>
      <c r="BF168">
        <f t="shared" si="98"/>
        <v>0.56323295040537935</v>
      </c>
      <c r="BG168">
        <f t="shared" si="99"/>
        <v>7.6205560973870712E-2</v>
      </c>
      <c r="BH168">
        <f t="shared" si="100"/>
        <v>0.36056148862074999</v>
      </c>
      <c r="BI168">
        <f t="shared" si="101"/>
        <v>2.748907</v>
      </c>
      <c r="BJ168">
        <f t="shared" si="102"/>
        <v>1.2453737090592734</v>
      </c>
      <c r="BK168" s="12">
        <f t="shared" si="130"/>
        <v>-0.34591985508333467</v>
      </c>
      <c r="BL168">
        <f t="shared" si="131"/>
        <v>0.88027656251897957</v>
      </c>
    </row>
    <row r="169" spans="1:64" x14ac:dyDescent="0.3">
      <c r="A169" s="2">
        <v>44532</v>
      </c>
      <c r="B169" s="4">
        <v>1.72</v>
      </c>
      <c r="C169" s="6">
        <f t="shared" si="103"/>
        <v>10.518288285665509</v>
      </c>
      <c r="E169" s="4">
        <v>56526.400000000001</v>
      </c>
      <c r="F169" s="6">
        <f t="shared" si="104"/>
        <v>-1.250848072504114</v>
      </c>
      <c r="H169" s="4">
        <v>0.20960709999999999</v>
      </c>
      <c r="I169" s="6">
        <f t="shared" si="105"/>
        <v>5.9700910243517223E-2</v>
      </c>
      <c r="K169" s="4">
        <v>3.9622999999999999</v>
      </c>
      <c r="L169" s="6">
        <f t="shared" si="106"/>
        <v>-0.7843374631841612</v>
      </c>
      <c r="N169" s="4">
        <v>46.985999999999997</v>
      </c>
      <c r="O169" s="6">
        <f t="shared" si="107"/>
        <v>-1.7426969018878942</v>
      </c>
      <c r="Q169" s="4">
        <v>4514.99</v>
      </c>
      <c r="R169" s="6">
        <f t="shared" si="108"/>
        <v>-1.6128407397903652</v>
      </c>
      <c r="T169" s="4">
        <v>203.56</v>
      </c>
      <c r="U169" s="6">
        <f t="shared" si="109"/>
        <v>-2.637345024417908</v>
      </c>
      <c r="W169" s="4">
        <v>8.1207639999999994</v>
      </c>
      <c r="X169" s="6">
        <f t="shared" si="110"/>
        <v>-1.867787590492628</v>
      </c>
      <c r="Z169" s="4">
        <v>0.97297999999999996</v>
      </c>
      <c r="AA169" s="6">
        <f t="shared" si="111"/>
        <v>-1.8502358146055302</v>
      </c>
      <c r="AB169" s="30"/>
      <c r="AC169" s="2">
        <v>44532</v>
      </c>
      <c r="AD169">
        <f t="shared" si="112"/>
        <v>56526.400000000001</v>
      </c>
      <c r="AE169">
        <f t="shared" si="113"/>
        <v>11024.190274707602</v>
      </c>
      <c r="AF169">
        <f t="shared" si="114"/>
        <v>25653.800182931012</v>
      </c>
      <c r="AG169">
        <f t="shared" si="115"/>
        <v>93204.390457638612</v>
      </c>
      <c r="AH169" s="12">
        <f t="shared" si="116"/>
        <v>-1.2956040989427291</v>
      </c>
      <c r="AI169">
        <f t="shared" si="117"/>
        <v>46.985999999999997</v>
      </c>
      <c r="AJ169">
        <f t="shared" si="118"/>
        <v>92.657357556167184</v>
      </c>
      <c r="AK169">
        <f t="shared" si="119"/>
        <v>124.8524725176389</v>
      </c>
      <c r="AL169">
        <f t="shared" si="120"/>
        <v>264.49583007380608</v>
      </c>
      <c r="AM169" s="12">
        <f t="shared" si="121"/>
        <v>-2.1159008200742284</v>
      </c>
      <c r="AN169">
        <f t="shared" si="122"/>
        <v>1.0141023855646281</v>
      </c>
      <c r="AO169">
        <f t="shared" si="123"/>
        <v>0.59721115236821498</v>
      </c>
      <c r="AP169">
        <f t="shared" si="124"/>
        <v>1.0210272365812052</v>
      </c>
      <c r="AQ169">
        <f t="shared" si="125"/>
        <v>2.6323407745140486</v>
      </c>
      <c r="AR169" s="12">
        <f t="shared" si="126"/>
        <v>3.185718026449385</v>
      </c>
      <c r="AS169" s="30">
        <f t="shared" si="127"/>
        <v>-4.4813221253921141</v>
      </c>
      <c r="AT169">
        <f t="shared" si="88"/>
        <v>0.92597385173907831</v>
      </c>
      <c r="AU169">
        <f t="shared" si="89"/>
        <v>6.4907480270205597E-5</v>
      </c>
      <c r="AV169">
        <f t="shared" si="90"/>
        <v>7.3961240780651527E-2</v>
      </c>
      <c r="AW169">
        <f t="shared" si="91"/>
        <v>61045.352299999999</v>
      </c>
      <c r="AX169">
        <f t="shared" si="92"/>
        <v>52675.902852638988</v>
      </c>
      <c r="AY169" s="12">
        <f t="shared" si="128"/>
        <v>-1.2286661112773594</v>
      </c>
      <c r="AZ169">
        <f t="shared" si="93"/>
        <v>0.18164683886484928</v>
      </c>
      <c r="BA169">
        <f t="shared" si="94"/>
        <v>0.78695846676305115</v>
      </c>
      <c r="BB169">
        <f t="shared" si="95"/>
        <v>3.1394694372099539E-2</v>
      </c>
      <c r="BC169">
        <f t="shared" si="96"/>
        <v>258.666764</v>
      </c>
      <c r="BD169">
        <f t="shared" si="97"/>
        <v>168.98307276903844</v>
      </c>
      <c r="BE169" s="12">
        <f t="shared" si="129"/>
        <v>-2.731455316533058</v>
      </c>
      <c r="BF169">
        <f t="shared" si="98"/>
        <v>0.59257481024428171</v>
      </c>
      <c r="BG169">
        <f t="shared" si="99"/>
        <v>7.221388808625244E-2</v>
      </c>
      <c r="BH169">
        <f t="shared" si="100"/>
        <v>0.33521130166946583</v>
      </c>
      <c r="BI169">
        <f t="shared" si="101"/>
        <v>2.9025870999999999</v>
      </c>
      <c r="BJ169">
        <f t="shared" si="102"/>
        <v>1.3605191095800053</v>
      </c>
      <c r="BK169" s="12">
        <f t="shared" si="130"/>
        <v>8.843067234592942</v>
      </c>
      <c r="BL169">
        <f t="shared" si="131"/>
        <v>-10.071733345870301</v>
      </c>
    </row>
    <row r="170" spans="1:64" x14ac:dyDescent="0.3">
      <c r="A170" s="2">
        <v>44533</v>
      </c>
      <c r="B170" s="4">
        <v>1.5574669999999999</v>
      </c>
      <c r="C170" s="6">
        <f t="shared" si="103"/>
        <v>-9.9263507171318288</v>
      </c>
      <c r="E170" s="4">
        <v>53678.6</v>
      </c>
      <c r="F170" s="6">
        <f t="shared" si="104"/>
        <v>-5.1693373812749632</v>
      </c>
      <c r="H170" s="4">
        <v>0.19997529999999999</v>
      </c>
      <c r="I170" s="6">
        <f t="shared" si="105"/>
        <v>-4.7040966997692353</v>
      </c>
      <c r="K170" s="4">
        <v>3.7915999999999999</v>
      </c>
      <c r="L170" s="6">
        <f t="shared" si="106"/>
        <v>-4.4036571146715531</v>
      </c>
      <c r="N170" s="4">
        <v>44.898000000000003</v>
      </c>
      <c r="O170" s="6">
        <f t="shared" si="107"/>
        <v>-4.5456434670578982</v>
      </c>
      <c r="Q170" s="4">
        <v>4223.49</v>
      </c>
      <c r="R170" s="6">
        <f t="shared" si="108"/>
        <v>-6.6741171548971092</v>
      </c>
      <c r="T170" s="4">
        <v>188.03</v>
      </c>
      <c r="U170" s="6">
        <f t="shared" si="109"/>
        <v>-7.9359277153248753</v>
      </c>
      <c r="W170" s="4">
        <v>7.6596299999999999</v>
      </c>
      <c r="X170" s="6">
        <f t="shared" si="110"/>
        <v>-5.8460558703659986</v>
      </c>
      <c r="Z170" s="4">
        <v>0.92281999999999997</v>
      </c>
      <c r="AA170" s="6">
        <f t="shared" si="111"/>
        <v>-5.2929327756808577</v>
      </c>
      <c r="AB170" s="30"/>
      <c r="AC170" s="2">
        <v>44533</v>
      </c>
      <c r="AD170">
        <f t="shared" si="112"/>
        <v>53678.6</v>
      </c>
      <c r="AE170">
        <f t="shared" si="113"/>
        <v>10549.256705847953</v>
      </c>
      <c r="AF170">
        <f t="shared" si="114"/>
        <v>23997.521264633433</v>
      </c>
      <c r="AG170">
        <f t="shared" si="115"/>
        <v>88225.377970481379</v>
      </c>
      <c r="AH170" s="12">
        <f t="shared" si="116"/>
        <v>-5.4900174779148303</v>
      </c>
      <c r="AI170">
        <f t="shared" si="117"/>
        <v>44.898000000000003</v>
      </c>
      <c r="AJ170">
        <f t="shared" si="118"/>
        <v>85.588342215003522</v>
      </c>
      <c r="AK170">
        <f t="shared" si="119"/>
        <v>117.76277996384115</v>
      </c>
      <c r="AL170">
        <f t="shared" si="120"/>
        <v>248.24912217884469</v>
      </c>
      <c r="AM170" s="12">
        <f t="shared" si="121"/>
        <v>-6.3392718975506188</v>
      </c>
      <c r="AN170">
        <f t="shared" si="122"/>
        <v>0.91827383728964218</v>
      </c>
      <c r="AO170">
        <f t="shared" si="123"/>
        <v>0.56976829200050716</v>
      </c>
      <c r="AP170">
        <f t="shared" si="124"/>
        <v>0.9683902592672694</v>
      </c>
      <c r="AQ170">
        <f t="shared" si="125"/>
        <v>2.4564323885574186</v>
      </c>
      <c r="AR170" s="12">
        <f t="shared" si="126"/>
        <v>-6.9163429919545854</v>
      </c>
      <c r="AS170" s="30">
        <f t="shared" si="127"/>
        <v>1.426325514039755</v>
      </c>
      <c r="AT170">
        <f t="shared" si="88"/>
        <v>0.92699737085083955</v>
      </c>
      <c r="AU170">
        <f t="shared" si="89"/>
        <v>6.547866805986078E-5</v>
      </c>
      <c r="AV170">
        <f t="shared" si="90"/>
        <v>7.2937150481100707E-2</v>
      </c>
      <c r="AW170">
        <f t="shared" si="91"/>
        <v>57905.881599999993</v>
      </c>
      <c r="AX170">
        <f t="shared" si="92"/>
        <v>50067.970644908215</v>
      </c>
      <c r="AY170" s="12">
        <f t="shared" si="128"/>
        <v>-5.0776604441811619</v>
      </c>
      <c r="AZ170">
        <f t="shared" si="93"/>
        <v>0.18661807342297693</v>
      </c>
      <c r="BA170">
        <f t="shared" si="94"/>
        <v>0.78154475356858544</v>
      </c>
      <c r="BB170">
        <f t="shared" si="95"/>
        <v>3.1837173008437719E-2</v>
      </c>
      <c r="BC170">
        <f t="shared" si="96"/>
        <v>240.58762999999999</v>
      </c>
      <c r="BD170">
        <f t="shared" si="97"/>
        <v>155.57649923953656</v>
      </c>
      <c r="BE170" s="12">
        <f t="shared" si="129"/>
        <v>-8.2660981603960337</v>
      </c>
      <c r="BF170">
        <f t="shared" si="98"/>
        <v>0.58108753012718195</v>
      </c>
      <c r="BG170">
        <f t="shared" si="99"/>
        <v>7.4610346905226402E-2</v>
      </c>
      <c r="BH170">
        <f t="shared" si="100"/>
        <v>0.34430212296759166</v>
      </c>
      <c r="BI170">
        <f t="shared" si="101"/>
        <v>2.6802622999999999</v>
      </c>
      <c r="BJ170">
        <f t="shared" si="102"/>
        <v>1.2376737639070212</v>
      </c>
      <c r="BK170" s="12">
        <f t="shared" si="130"/>
        <v>-9.4632704258511833</v>
      </c>
      <c r="BL170">
        <f t="shared" si="131"/>
        <v>4.3856099816700214</v>
      </c>
    </row>
    <row r="171" spans="1:64" x14ac:dyDescent="0.3">
      <c r="A171" s="2">
        <v>44534</v>
      </c>
      <c r="B171" s="4">
        <v>1.424431</v>
      </c>
      <c r="C171" s="6">
        <f t="shared" si="103"/>
        <v>-8.9288347919815703</v>
      </c>
      <c r="E171" s="4">
        <v>49255.1</v>
      </c>
      <c r="F171" s="6">
        <f t="shared" si="104"/>
        <v>-8.6001496290107173</v>
      </c>
      <c r="H171" s="4">
        <v>0.17865420000000001</v>
      </c>
      <c r="I171" s="6">
        <f t="shared" si="105"/>
        <v>-11.274176507246098</v>
      </c>
      <c r="K171" s="4">
        <v>3.1486999999999998</v>
      </c>
      <c r="L171" s="6">
        <f t="shared" si="106"/>
        <v>-18.579842435533358</v>
      </c>
      <c r="N171" s="4">
        <v>39.411999999999999</v>
      </c>
      <c r="O171" s="6">
        <f t="shared" si="107"/>
        <v>-13.032291186604839</v>
      </c>
      <c r="Q171" s="4">
        <v>4124.3</v>
      </c>
      <c r="R171" s="6">
        <f t="shared" si="108"/>
        <v>-2.3765492061313216</v>
      </c>
      <c r="T171" s="4">
        <v>163.03</v>
      </c>
      <c r="U171" s="6">
        <f t="shared" si="109"/>
        <v>-14.266729161582026</v>
      </c>
      <c r="W171" s="4">
        <v>6.6105999999999998</v>
      </c>
      <c r="X171" s="6">
        <f t="shared" si="110"/>
        <v>-14.728925841146456</v>
      </c>
      <c r="Z171" s="4">
        <v>0.84801000000000004</v>
      </c>
      <c r="AA171" s="6">
        <f t="shared" si="111"/>
        <v>-8.4541771058153241</v>
      </c>
      <c r="AB171" s="30"/>
      <c r="AC171" s="2">
        <v>44534</v>
      </c>
      <c r="AD171">
        <f t="shared" si="112"/>
        <v>49255.1</v>
      </c>
      <c r="AE171">
        <f t="shared" si="113"/>
        <v>8760.5350220760229</v>
      </c>
      <c r="AF171">
        <f t="shared" si="114"/>
        <v>23433.931879021304</v>
      </c>
      <c r="AG171">
        <f t="shared" si="115"/>
        <v>81449.566901097322</v>
      </c>
      <c r="AH171" s="12">
        <f t="shared" si="116"/>
        <v>-7.9910636042663619</v>
      </c>
      <c r="AI171">
        <f t="shared" si="117"/>
        <v>39.411999999999999</v>
      </c>
      <c r="AJ171">
        <f t="shared" si="118"/>
        <v>74.208729624591953</v>
      </c>
      <c r="AK171">
        <f t="shared" si="119"/>
        <v>101.63449582146505</v>
      </c>
      <c r="AL171">
        <f t="shared" si="120"/>
        <v>215.25522544605701</v>
      </c>
      <c r="AM171" s="12">
        <f t="shared" si="121"/>
        <v>-14.260834769681408</v>
      </c>
      <c r="AN171">
        <f t="shared" si="122"/>
        <v>0.83983655533267954</v>
      </c>
      <c r="AO171">
        <f t="shared" si="123"/>
        <v>0.50902035597754824</v>
      </c>
      <c r="AP171">
        <f t="shared" si="124"/>
        <v>0.88988602735228661</v>
      </c>
      <c r="AQ171">
        <f t="shared" si="125"/>
        <v>2.2387429386625142</v>
      </c>
      <c r="AR171" s="12">
        <f t="shared" si="126"/>
        <v>-9.2795528517224746</v>
      </c>
      <c r="AS171" s="30">
        <f t="shared" si="127"/>
        <v>1.2884892474561127</v>
      </c>
      <c r="AT171">
        <f t="shared" si="88"/>
        <v>0.92268168529765238</v>
      </c>
      <c r="AU171">
        <f t="shared" si="89"/>
        <v>5.8983695546181368E-5</v>
      </c>
      <c r="AV171">
        <f t="shared" si="90"/>
        <v>7.725933100680149E-2</v>
      </c>
      <c r="AW171">
        <f t="shared" si="91"/>
        <v>53382.548699999999</v>
      </c>
      <c r="AX171">
        <f t="shared" si="92"/>
        <v>45765.419522097705</v>
      </c>
      <c r="AY171" s="12">
        <f t="shared" si="128"/>
        <v>-8.985272149003265</v>
      </c>
      <c r="AZ171">
        <f t="shared" si="93"/>
        <v>0.18852671528600934</v>
      </c>
      <c r="BA171">
        <f t="shared" si="94"/>
        <v>0.77985157802390404</v>
      </c>
      <c r="BB171">
        <f t="shared" si="95"/>
        <v>3.1621706690086605E-2</v>
      </c>
      <c r="BC171">
        <f t="shared" si="96"/>
        <v>209.05260000000001</v>
      </c>
      <c r="BD171">
        <f t="shared" si="97"/>
        <v>134.77845612233475</v>
      </c>
      <c r="BE171" s="12">
        <f t="shared" si="129"/>
        <v>-14.350520251816967</v>
      </c>
      <c r="BF171">
        <f t="shared" si="98"/>
        <v>0.58114062644323239</v>
      </c>
      <c r="BG171">
        <f t="shared" si="99"/>
        <v>7.2887499432906566E-2</v>
      </c>
      <c r="BH171">
        <f t="shared" si="100"/>
        <v>0.34597187412386105</v>
      </c>
      <c r="BI171">
        <f t="shared" si="101"/>
        <v>2.4510952000000001</v>
      </c>
      <c r="BJ171">
        <f t="shared" si="102"/>
        <v>1.1342039905421217</v>
      </c>
      <c r="BK171" s="12">
        <f t="shared" si="130"/>
        <v>-8.7302545914150631</v>
      </c>
      <c r="BL171">
        <f t="shared" si="131"/>
        <v>-0.25501755758820188</v>
      </c>
    </row>
    <row r="172" spans="1:64" x14ac:dyDescent="0.3">
      <c r="A172" s="2">
        <v>44535</v>
      </c>
      <c r="B172" s="4">
        <v>1.379991</v>
      </c>
      <c r="C172" s="6">
        <f t="shared" si="103"/>
        <v>-3.1695458325511545</v>
      </c>
      <c r="D172" s="4">
        <f>(B165-B172)/B166</f>
        <v>0.13463269917596118</v>
      </c>
      <c r="E172" s="4">
        <v>49443.3</v>
      </c>
      <c r="F172" s="6">
        <f t="shared" si="104"/>
        <v>0.38136429384133813</v>
      </c>
      <c r="G172" s="4">
        <f>(E165-E172)/E166</f>
        <v>0.13585808107182748</v>
      </c>
      <c r="H172" s="4">
        <v>0.17182739999999999</v>
      </c>
      <c r="I172" s="6">
        <f t="shared" si="105"/>
        <v>-3.8961609239006836</v>
      </c>
      <c r="J172" s="4">
        <f>(H165-H172)/H166</f>
        <v>0.16700904721226328</v>
      </c>
      <c r="K172" s="4">
        <v>3.0303</v>
      </c>
      <c r="L172" s="6">
        <f t="shared" si="106"/>
        <v>-3.8328044720304688</v>
      </c>
      <c r="M172" s="4">
        <f>(K165-K172)/K166</f>
        <v>0.23125996810207333</v>
      </c>
      <c r="N172" s="4">
        <v>38.905000000000001</v>
      </c>
      <c r="O172" s="6">
        <f t="shared" si="107"/>
        <v>-1.2947561391334637</v>
      </c>
      <c r="P172" s="4">
        <f>(N165-N172)/N166</f>
        <v>0.17924178045460165</v>
      </c>
      <c r="Q172" s="4">
        <v>4200.9799999999996</v>
      </c>
      <c r="R172" s="6">
        <f t="shared" si="108"/>
        <v>1.842152298787993</v>
      </c>
      <c r="S172" s="4">
        <f>(Q165-Q172)/Q166</f>
        <v>2.1994154676259182E-2</v>
      </c>
      <c r="T172" s="4">
        <v>156.59</v>
      </c>
      <c r="U172" s="6">
        <f t="shared" si="109"/>
        <v>-4.0303308394211372</v>
      </c>
      <c r="V172" s="4">
        <f>(T165-T172)/T166</f>
        <v>0.20921985815602831</v>
      </c>
      <c r="W172" s="4">
        <v>6.1957760000000004</v>
      </c>
      <c r="X172" s="6">
        <f t="shared" si="110"/>
        <v>-6.4806651757600209</v>
      </c>
      <c r="Y172" s="4">
        <f>(W165-W172)/W166</f>
        <v>0.21671676758198063</v>
      </c>
      <c r="Z172" s="4">
        <v>0.8054</v>
      </c>
      <c r="AA172" s="6">
        <f t="shared" si="111"/>
        <v>-5.1553379757849047</v>
      </c>
      <c r="AB172" s="30">
        <f>(Z165-Z172)/Z166</f>
        <v>0.16580394531052925</v>
      </c>
      <c r="AC172" s="2">
        <v>44535</v>
      </c>
      <c r="AD172">
        <f t="shared" si="112"/>
        <v>49443.3</v>
      </c>
      <c r="AE172">
        <f t="shared" si="113"/>
        <v>8431.1141986842104</v>
      </c>
      <c r="AF172">
        <f t="shared" si="114"/>
        <v>23869.621304253062</v>
      </c>
      <c r="AG172">
        <f t="shared" si="115"/>
        <v>81744.035502937273</v>
      </c>
      <c r="AH172" s="12">
        <f t="shared" si="116"/>
        <v>0.36088292321508086</v>
      </c>
      <c r="AI172">
        <f t="shared" si="117"/>
        <v>38.905000000000001</v>
      </c>
      <c r="AJ172">
        <f t="shared" si="118"/>
        <v>71.277341421301927</v>
      </c>
      <c r="AK172">
        <f t="shared" si="119"/>
        <v>95.256795144575904</v>
      </c>
      <c r="AL172">
        <f t="shared" si="120"/>
        <v>205.43913656587785</v>
      </c>
      <c r="AM172" s="12">
        <f t="shared" si="121"/>
        <v>-4.6674601545581309</v>
      </c>
      <c r="AN172">
        <f t="shared" si="122"/>
        <v>0.81363497974285859</v>
      </c>
      <c r="AO172">
        <f t="shared" si="123"/>
        <v>0.48956948291557972</v>
      </c>
      <c r="AP172">
        <f t="shared" si="124"/>
        <v>0.84517188055510151</v>
      </c>
      <c r="AQ172">
        <f t="shared" si="125"/>
        <v>2.1483763432135397</v>
      </c>
      <c r="AR172" s="12">
        <f t="shared" si="126"/>
        <v>-4.1202152607324631</v>
      </c>
      <c r="AS172" s="30">
        <f t="shared" si="127"/>
        <v>4.4810981839475437</v>
      </c>
      <c r="AT172">
        <f t="shared" si="88"/>
        <v>0.92163614025585183</v>
      </c>
      <c r="AU172">
        <f t="shared" si="89"/>
        <v>5.6485590480758926E-5</v>
      </c>
      <c r="AV172">
        <f t="shared" si="90"/>
        <v>7.8307374153667494E-2</v>
      </c>
      <c r="AW172">
        <f t="shared" si="91"/>
        <v>53647.310299999997</v>
      </c>
      <c r="AX172">
        <f t="shared" si="92"/>
        <v>45897.700057352515</v>
      </c>
      <c r="AY172" s="12">
        <f t="shared" si="128"/>
        <v>0.28862344570049808</v>
      </c>
      <c r="AZ172">
        <f t="shared" si="93"/>
        <v>0.19289429477925157</v>
      </c>
      <c r="BA172">
        <f t="shared" si="94"/>
        <v>0.7763865215135074</v>
      </c>
      <c r="BB172">
        <f t="shared" si="95"/>
        <v>3.071918370724103E-2</v>
      </c>
      <c r="BC172">
        <f t="shared" si="96"/>
        <v>201.690776</v>
      </c>
      <c r="BD172">
        <f t="shared" si="97"/>
        <v>129.26924712333982</v>
      </c>
      <c r="BE172" s="12">
        <f t="shared" si="129"/>
        <v>-4.1734948438915707</v>
      </c>
      <c r="BF172">
        <f t="shared" si="98"/>
        <v>0.58543196506526507</v>
      </c>
      <c r="BG172">
        <f t="shared" si="99"/>
        <v>7.2894136580640978E-2</v>
      </c>
      <c r="BH172">
        <f t="shared" si="100"/>
        <v>0.34167389835409401</v>
      </c>
      <c r="BI172">
        <f t="shared" si="101"/>
        <v>2.3572183999999998</v>
      </c>
      <c r="BJ172">
        <f t="shared" si="102"/>
        <v>1.0956002106006639</v>
      </c>
      <c r="BK172" s="12">
        <f t="shared" si="130"/>
        <v>-3.462872433684351</v>
      </c>
      <c r="BL172">
        <f t="shared" si="131"/>
        <v>3.7514958793848492</v>
      </c>
    </row>
    <row r="173" spans="1:64" x14ac:dyDescent="0.3">
      <c r="A173" s="2">
        <v>44536</v>
      </c>
      <c r="B173" s="4">
        <v>1.424666</v>
      </c>
      <c r="C173" s="6">
        <f t="shared" si="103"/>
        <v>3.1860422874302232</v>
      </c>
      <c r="E173" s="4">
        <v>50564.3</v>
      </c>
      <c r="F173" s="6">
        <f t="shared" si="104"/>
        <v>2.2419235195894758</v>
      </c>
      <c r="H173" s="4">
        <v>0.1783032</v>
      </c>
      <c r="I173" s="6">
        <f t="shared" si="105"/>
        <v>3.6994987378093751</v>
      </c>
      <c r="K173" s="4">
        <v>3.2879</v>
      </c>
      <c r="L173" s="6">
        <f t="shared" si="106"/>
        <v>8.1587438585014525</v>
      </c>
      <c r="N173" s="4">
        <v>39.340000000000003</v>
      </c>
      <c r="O173" s="6">
        <f t="shared" si="107"/>
        <v>1.1119035892019549</v>
      </c>
      <c r="Q173" s="4">
        <v>4354.92</v>
      </c>
      <c r="R173" s="6">
        <f t="shared" si="108"/>
        <v>3.5988409041062446</v>
      </c>
      <c r="T173" s="4">
        <v>161.97999999999999</v>
      </c>
      <c r="U173" s="6">
        <f t="shared" si="109"/>
        <v>3.3841946263492213</v>
      </c>
      <c r="W173" s="4">
        <v>6.4596640000000001</v>
      </c>
      <c r="X173" s="6">
        <f t="shared" si="110"/>
        <v>4.1709534513167474</v>
      </c>
      <c r="Z173" s="4">
        <v>0.82850999999999997</v>
      </c>
      <c r="AA173" s="6">
        <f t="shared" si="111"/>
        <v>2.8289858382456781</v>
      </c>
      <c r="AB173" s="30"/>
      <c r="AC173" s="2">
        <v>44536</v>
      </c>
      <c r="AD173">
        <f t="shared" si="112"/>
        <v>50564.3</v>
      </c>
      <c r="AE173">
        <f t="shared" si="113"/>
        <v>9147.8270711988316</v>
      </c>
      <c r="AF173">
        <f t="shared" si="114"/>
        <v>24744.295666801019</v>
      </c>
      <c r="AG173">
        <f t="shared" si="115"/>
        <v>84456.422737999848</v>
      </c>
      <c r="AH173" s="12">
        <f t="shared" si="116"/>
        <v>3.2642847190888147</v>
      </c>
      <c r="AI173">
        <f t="shared" si="117"/>
        <v>39.340000000000003</v>
      </c>
      <c r="AJ173">
        <f t="shared" si="118"/>
        <v>73.730785895794654</v>
      </c>
      <c r="AK173">
        <f t="shared" si="119"/>
        <v>99.3139342595329</v>
      </c>
      <c r="AL173">
        <f t="shared" si="120"/>
        <v>212.38472015532756</v>
      </c>
      <c r="AM173" s="12">
        <f t="shared" si="121"/>
        <v>3.324953013524492</v>
      </c>
      <c r="AN173">
        <f t="shared" si="122"/>
        <v>0.83997511001907932</v>
      </c>
      <c r="AO173">
        <f t="shared" si="123"/>
        <v>0.50802028911683006</v>
      </c>
      <c r="AP173">
        <f t="shared" si="124"/>
        <v>0.86942308760703635</v>
      </c>
      <c r="AQ173">
        <f t="shared" si="125"/>
        <v>2.2174184867429458</v>
      </c>
      <c r="AR173" s="12">
        <f t="shared" si="126"/>
        <v>3.1631307809694515</v>
      </c>
      <c r="AS173" s="30">
        <f t="shared" si="127"/>
        <v>0.10115393811936313</v>
      </c>
      <c r="AT173">
        <f t="shared" si="88"/>
        <v>0.92064805365524827</v>
      </c>
      <c r="AU173">
        <f t="shared" si="89"/>
        <v>5.986434570661694E-5</v>
      </c>
      <c r="AV173">
        <f t="shared" si="90"/>
        <v>7.9292081999045055E-2</v>
      </c>
      <c r="AW173">
        <f t="shared" si="91"/>
        <v>54922.507900000004</v>
      </c>
      <c r="AX173">
        <f t="shared" si="92"/>
        <v>46897.235250007339</v>
      </c>
      <c r="AY173" s="12">
        <f t="shared" si="128"/>
        <v>2.1543715693270991</v>
      </c>
      <c r="AZ173">
        <f t="shared" si="93"/>
        <v>0.18933517959678675</v>
      </c>
      <c r="BA173">
        <f t="shared" si="94"/>
        <v>0.77957581065296166</v>
      </c>
      <c r="BB173">
        <f t="shared" si="95"/>
        <v>3.1089009750251594E-2</v>
      </c>
      <c r="BC173">
        <f t="shared" si="96"/>
        <v>207.779664</v>
      </c>
      <c r="BD173">
        <f t="shared" si="97"/>
        <v>133.92496033198367</v>
      </c>
      <c r="BE173" s="12">
        <f t="shared" si="129"/>
        <v>3.5382229355609711</v>
      </c>
      <c r="BF173">
        <f t="shared" si="98"/>
        <v>0.58592563736510683</v>
      </c>
      <c r="BG173">
        <f t="shared" si="99"/>
        <v>7.333116400913485E-2</v>
      </c>
      <c r="BH173">
        <f t="shared" si="100"/>
        <v>0.3407431986257583</v>
      </c>
      <c r="BI173">
        <f t="shared" si="101"/>
        <v>2.4314792000000001</v>
      </c>
      <c r="BJ173">
        <f t="shared" si="102"/>
        <v>1.1301326627783779</v>
      </c>
      <c r="BK173" s="12">
        <f t="shared" si="130"/>
        <v>3.1032675891344921</v>
      </c>
      <c r="BL173">
        <f t="shared" si="131"/>
        <v>-0.94889601980739302</v>
      </c>
    </row>
    <row r="174" spans="1:64" x14ac:dyDescent="0.3">
      <c r="A174" s="2">
        <v>44537</v>
      </c>
      <c r="B174" s="4">
        <v>1.3785099999999999</v>
      </c>
      <c r="C174" s="6">
        <f t="shared" si="103"/>
        <v>-3.2934194565737216</v>
      </c>
      <c r="E174" s="4">
        <v>50650.1</v>
      </c>
      <c r="F174" s="6">
        <f t="shared" si="104"/>
        <v>0.16954113357802394</v>
      </c>
      <c r="H174" s="4">
        <v>0.17645040000000001</v>
      </c>
      <c r="I174" s="6">
        <f t="shared" si="105"/>
        <v>-1.0445654938057962</v>
      </c>
      <c r="K174" s="4">
        <v>3.2256999999999998</v>
      </c>
      <c r="L174" s="6">
        <f t="shared" si="106"/>
        <v>-1.9099082147692577</v>
      </c>
      <c r="N174" s="4">
        <v>39.682000000000002</v>
      </c>
      <c r="O174" s="6">
        <f t="shared" si="107"/>
        <v>0.86558714113656243</v>
      </c>
      <c r="Q174" s="4">
        <v>4308.3500000000004</v>
      </c>
      <c r="R174" s="6">
        <f t="shared" si="108"/>
        <v>-1.0751240254875545</v>
      </c>
      <c r="T174" s="4">
        <v>162</v>
      </c>
      <c r="U174" s="6">
        <f t="shared" si="109"/>
        <v>1.2346441154039838E-2</v>
      </c>
      <c r="W174" s="4">
        <v>7.0628130000000002</v>
      </c>
      <c r="X174" s="6">
        <f t="shared" si="110"/>
        <v>8.9266110016672187</v>
      </c>
      <c r="Z174" s="4">
        <v>0.81698999999999999</v>
      </c>
      <c r="AA174" s="6">
        <f t="shared" si="111"/>
        <v>-1.4002051916796707</v>
      </c>
      <c r="AB174" s="30"/>
      <c r="AC174" s="2">
        <v>44537</v>
      </c>
      <c r="AD174">
        <f t="shared" si="112"/>
        <v>50650.1</v>
      </c>
      <c r="AE174">
        <f t="shared" si="113"/>
        <v>8974.769848099415</v>
      </c>
      <c r="AF174">
        <f t="shared" si="114"/>
        <v>24479.688774090497</v>
      </c>
      <c r="AG174">
        <f t="shared" si="115"/>
        <v>84104.558622189914</v>
      </c>
      <c r="AH174" s="12">
        <f t="shared" si="116"/>
        <v>-0.41749238056487098</v>
      </c>
      <c r="AI174">
        <f t="shared" si="117"/>
        <v>39.682000000000002</v>
      </c>
      <c r="AJ174">
        <f t="shared" si="118"/>
        <v>73.73988958586699</v>
      </c>
      <c r="AK174">
        <f t="shared" si="119"/>
        <v>108.58703269541178</v>
      </c>
      <c r="AL174">
        <f t="shared" si="120"/>
        <v>222.00892228127879</v>
      </c>
      <c r="AM174" s="12">
        <f t="shared" si="121"/>
        <v>4.4318223745875081</v>
      </c>
      <c r="AN174">
        <f t="shared" si="122"/>
        <v>0.81276179042133456</v>
      </c>
      <c r="AO174">
        <f t="shared" si="123"/>
        <v>0.502741303705039</v>
      </c>
      <c r="AP174">
        <f t="shared" si="124"/>
        <v>0.85733421243445784</v>
      </c>
      <c r="AQ174">
        <f t="shared" si="125"/>
        <v>2.1728373065608313</v>
      </c>
      <c r="AR174" s="12">
        <f t="shared" si="126"/>
        <v>-2.0309847403484351</v>
      </c>
      <c r="AS174" s="30">
        <f t="shared" si="127"/>
        <v>1.6134923597835642</v>
      </c>
      <c r="AT174">
        <f t="shared" si="88"/>
        <v>0.92155305228439388</v>
      </c>
      <c r="AU174">
        <f t="shared" si="89"/>
        <v>5.8689986411749814E-5</v>
      </c>
      <c r="AV174">
        <f t="shared" si="90"/>
        <v>7.8388257729194388E-2</v>
      </c>
      <c r="AW174">
        <f t="shared" si="91"/>
        <v>54961.6757</v>
      </c>
      <c r="AX174">
        <f t="shared" si="92"/>
        <v>47014.478493013637</v>
      </c>
      <c r="AY174" s="12">
        <f t="shared" si="128"/>
        <v>0.24968834929188638</v>
      </c>
      <c r="AZ174">
        <f t="shared" si="93"/>
        <v>0.19009813671394077</v>
      </c>
      <c r="BA174">
        <f t="shared" si="94"/>
        <v>0.77606718783474626</v>
      </c>
      <c r="BB174">
        <f t="shared" si="95"/>
        <v>3.3834675451312891E-2</v>
      </c>
      <c r="BC174">
        <f t="shared" si="96"/>
        <v>208.74481300000002</v>
      </c>
      <c r="BD174">
        <f t="shared" si="97"/>
        <v>133.50532667593981</v>
      </c>
      <c r="BE174" s="12">
        <f t="shared" si="129"/>
        <v>-0.3138268332608003</v>
      </c>
      <c r="BF174">
        <f t="shared" si="98"/>
        <v>0.5811715118494889</v>
      </c>
      <c r="BG174">
        <f t="shared" si="99"/>
        <v>7.43904257019877E-2</v>
      </c>
      <c r="BH174">
        <f t="shared" si="100"/>
        <v>0.34443806244852343</v>
      </c>
      <c r="BI174">
        <f t="shared" si="101"/>
        <v>2.3719503999999998</v>
      </c>
      <c r="BJ174">
        <f t="shared" si="102"/>
        <v>1.095679413810744</v>
      </c>
      <c r="BK174" s="12">
        <f t="shared" si="130"/>
        <v>-3.0960386431586104</v>
      </c>
      <c r="BL174">
        <f t="shared" si="131"/>
        <v>3.3457269924504969</v>
      </c>
    </row>
    <row r="175" spans="1:64" x14ac:dyDescent="0.3">
      <c r="A175" s="2">
        <v>44538</v>
      </c>
      <c r="B175" s="4">
        <v>1.396007</v>
      </c>
      <c r="C175" s="6">
        <f t="shared" si="103"/>
        <v>1.2612812936975524</v>
      </c>
      <c r="E175" s="4">
        <v>50515.1</v>
      </c>
      <c r="F175" s="6">
        <f t="shared" si="104"/>
        <v>-0.26689035386528298</v>
      </c>
      <c r="H175" s="4">
        <v>0.1792136</v>
      </c>
      <c r="I175" s="6">
        <f t="shared" si="105"/>
        <v>1.553857346840416</v>
      </c>
      <c r="K175" s="4">
        <v>3.6555</v>
      </c>
      <c r="L175" s="6">
        <f t="shared" si="106"/>
        <v>12.508290179280044</v>
      </c>
      <c r="N175" s="4">
        <v>40.948</v>
      </c>
      <c r="O175" s="6">
        <f t="shared" si="107"/>
        <v>3.1405284685245625</v>
      </c>
      <c r="Q175" s="4">
        <v>4439.83</v>
      </c>
      <c r="R175" s="6">
        <f t="shared" si="108"/>
        <v>3.0061087231975625</v>
      </c>
      <c r="T175" s="4">
        <v>165.25</v>
      </c>
      <c r="U175" s="6">
        <f t="shared" si="109"/>
        <v>1.9863143499411571</v>
      </c>
      <c r="W175" s="4">
        <v>7.147526</v>
      </c>
      <c r="X175" s="6">
        <f t="shared" si="110"/>
        <v>1.192286876865982</v>
      </c>
      <c r="Z175" s="4">
        <v>0.86250000000000004</v>
      </c>
      <c r="AA175" s="6">
        <f t="shared" si="111"/>
        <v>5.4208294022501056</v>
      </c>
      <c r="AB175" s="30"/>
      <c r="AC175" s="2">
        <v>44538</v>
      </c>
      <c r="AD175">
        <f t="shared" si="112"/>
        <v>50515.1</v>
      </c>
      <c r="AE175">
        <f t="shared" si="113"/>
        <v>10170.589695175438</v>
      </c>
      <c r="AF175">
        <f t="shared" si="114"/>
        <v>25226.747272127424</v>
      </c>
      <c r="AG175">
        <f t="shared" si="115"/>
        <v>85912.43696730287</v>
      </c>
      <c r="AH175" s="12">
        <f t="shared" si="116"/>
        <v>2.1267832470475785</v>
      </c>
      <c r="AI175">
        <f t="shared" si="117"/>
        <v>40.948</v>
      </c>
      <c r="AJ175">
        <f t="shared" si="118"/>
        <v>75.219239222620487</v>
      </c>
      <c r="AK175">
        <f t="shared" si="119"/>
        <v>109.88945048570672</v>
      </c>
      <c r="AL175">
        <f t="shared" si="120"/>
        <v>226.05668970832721</v>
      </c>
      <c r="AM175" s="12">
        <f t="shared" si="121"/>
        <v>1.8068235713840708</v>
      </c>
      <c r="AN175">
        <f t="shared" si="122"/>
        <v>0.82307792381681388</v>
      </c>
      <c r="AO175">
        <f t="shared" si="123"/>
        <v>0.51061419472935954</v>
      </c>
      <c r="AP175">
        <f t="shared" si="124"/>
        <v>0.90509156565529558</v>
      </c>
      <c r="AQ175">
        <f t="shared" si="125"/>
        <v>2.238783684201469</v>
      </c>
      <c r="AR175" s="12">
        <f t="shared" si="126"/>
        <v>2.989889222196882</v>
      </c>
      <c r="AS175" s="30">
        <f t="shared" si="127"/>
        <v>-0.86310597514930354</v>
      </c>
      <c r="AT175">
        <f t="shared" si="88"/>
        <v>0.91914847408145173</v>
      </c>
      <c r="AU175">
        <f t="shared" si="89"/>
        <v>6.6513720590570874E-5</v>
      </c>
      <c r="AV175">
        <f t="shared" si="90"/>
        <v>8.0785012197957681E-2</v>
      </c>
      <c r="AW175">
        <f t="shared" si="91"/>
        <v>54958.585500000001</v>
      </c>
      <c r="AX175">
        <f t="shared" si="92"/>
        <v>46789.54904691971</v>
      </c>
      <c r="AY175" s="12">
        <f t="shared" si="128"/>
        <v>-0.47957402915642228</v>
      </c>
      <c r="AZ175">
        <f t="shared" si="93"/>
        <v>0.19193278044180781</v>
      </c>
      <c r="BA175">
        <f t="shared" si="94"/>
        <v>0.77456510618366559</v>
      </c>
      <c r="BB175">
        <f t="shared" si="95"/>
        <v>3.3502113374526542E-2</v>
      </c>
      <c r="BC175">
        <f t="shared" si="96"/>
        <v>213.34552600000001</v>
      </c>
      <c r="BD175">
        <f t="shared" si="97"/>
        <v>136.09560451678126</v>
      </c>
      <c r="BE175" s="12">
        <f t="shared" si="129"/>
        <v>1.9216235914771915</v>
      </c>
      <c r="BF175">
        <f t="shared" si="98"/>
        <v>0.5726689925006172</v>
      </c>
      <c r="BG175">
        <f t="shared" si="99"/>
        <v>7.3516874739459476E-2</v>
      </c>
      <c r="BH175">
        <f t="shared" si="100"/>
        <v>0.35381413275992335</v>
      </c>
      <c r="BI175">
        <f t="shared" si="101"/>
        <v>2.4377206</v>
      </c>
      <c r="BJ175">
        <f t="shared" si="102"/>
        <v>1.1177898355020506</v>
      </c>
      <c r="BK175" s="12">
        <f t="shared" si="130"/>
        <v>1.9978734415095238</v>
      </c>
      <c r="BL175">
        <f t="shared" si="131"/>
        <v>-2.4774474706659459</v>
      </c>
    </row>
    <row r="176" spans="1:64" x14ac:dyDescent="0.3">
      <c r="A176" s="2">
        <v>44539</v>
      </c>
      <c r="B176" s="4">
        <v>1.290778</v>
      </c>
      <c r="C176" s="6">
        <f t="shared" si="103"/>
        <v>-7.837088129766558</v>
      </c>
      <c r="E176" s="4">
        <v>47581.599999999999</v>
      </c>
      <c r="F176" s="6">
        <f t="shared" si="104"/>
        <v>-5.9826169603724422</v>
      </c>
      <c r="H176" s="4">
        <v>0.16921829999999999</v>
      </c>
      <c r="I176" s="6">
        <f t="shared" si="105"/>
        <v>-5.7388793166205678</v>
      </c>
      <c r="K176" s="4">
        <v>3.2242999999999999</v>
      </c>
      <c r="L176" s="6">
        <f t="shared" si="106"/>
        <v>-12.551701032674947</v>
      </c>
      <c r="N176" s="4">
        <v>37.844999999999999</v>
      </c>
      <c r="O176" s="6">
        <f t="shared" si="107"/>
        <v>-7.8804098296393708</v>
      </c>
      <c r="Q176" s="4">
        <v>4106.45</v>
      </c>
      <c r="R176" s="6">
        <f t="shared" si="108"/>
        <v>-7.8057179117669628</v>
      </c>
      <c r="T176" s="4">
        <v>151.44999999999999</v>
      </c>
      <c r="U176" s="6">
        <f t="shared" si="109"/>
        <v>-8.7203941258549396</v>
      </c>
      <c r="W176" s="4">
        <v>6.391</v>
      </c>
      <c r="X176" s="6">
        <f t="shared" si="110"/>
        <v>-11.18755321751058</v>
      </c>
      <c r="Z176" s="4">
        <v>0.85918000000000005</v>
      </c>
      <c r="AA176" s="6">
        <f t="shared" si="111"/>
        <v>-0.38567028892505617</v>
      </c>
      <c r="AB176" s="30"/>
      <c r="AC176" s="2">
        <v>44539</v>
      </c>
      <c r="AD176">
        <f t="shared" si="112"/>
        <v>47581.599999999999</v>
      </c>
      <c r="AE176">
        <f t="shared" si="113"/>
        <v>8970.8746694444453</v>
      </c>
      <c r="AF176">
        <f t="shared" si="114"/>
        <v>23332.509653664139</v>
      </c>
      <c r="AG176">
        <f t="shared" si="115"/>
        <v>79884.984323108583</v>
      </c>
      <c r="AH176" s="12">
        <f t="shared" si="116"/>
        <v>-7.2740698526360799</v>
      </c>
      <c r="AI176">
        <f t="shared" si="117"/>
        <v>37.844999999999999</v>
      </c>
      <c r="AJ176">
        <f t="shared" si="118"/>
        <v>68.937693072713301</v>
      </c>
      <c r="AK176">
        <f t="shared" si="119"/>
        <v>98.258261397601302</v>
      </c>
      <c r="AL176">
        <f t="shared" si="120"/>
        <v>205.0409544703146</v>
      </c>
      <c r="AM176" s="12">
        <f t="shared" si="121"/>
        <v>-9.7576070145282419</v>
      </c>
      <c r="AN176">
        <f t="shared" si="122"/>
        <v>0.76103549362461598</v>
      </c>
      <c r="AO176">
        <f t="shared" si="123"/>
        <v>0.48213565258424118</v>
      </c>
      <c r="AP176">
        <f t="shared" si="124"/>
        <v>0.90160761899097608</v>
      </c>
      <c r="AQ176">
        <f t="shared" si="125"/>
        <v>2.1447787651998333</v>
      </c>
      <c r="AR176" s="12">
        <f t="shared" si="126"/>
        <v>-4.2896312972002599</v>
      </c>
      <c r="AS176" s="30">
        <f t="shared" si="127"/>
        <v>-2.9844385554358199</v>
      </c>
      <c r="AT176">
        <f t="shared" si="88"/>
        <v>0.92049578278630284</v>
      </c>
      <c r="AU176">
        <f t="shared" si="89"/>
        <v>6.23760981647922E-5</v>
      </c>
      <c r="AV176">
        <f t="shared" si="90"/>
        <v>7.9441841115532333E-2</v>
      </c>
      <c r="AW176">
        <f t="shared" si="91"/>
        <v>51691.274299999997</v>
      </c>
      <c r="AX176">
        <f t="shared" si="92"/>
        <v>44124.886287792877</v>
      </c>
      <c r="AY176" s="12">
        <f t="shared" si="128"/>
        <v>-5.8635928819787937</v>
      </c>
      <c r="AZ176">
        <f t="shared" si="93"/>
        <v>0.19339656388295537</v>
      </c>
      <c r="BA176">
        <f t="shared" si="94"/>
        <v>0.77394397146448901</v>
      </c>
      <c r="BB176">
        <f t="shared" si="95"/>
        <v>3.2659464652555627E-2</v>
      </c>
      <c r="BC176">
        <f t="shared" si="96"/>
        <v>195.68599999999998</v>
      </c>
      <c r="BD176">
        <f t="shared" si="97"/>
        <v>124.74163407704178</v>
      </c>
      <c r="BE176" s="12">
        <f t="shared" si="129"/>
        <v>-8.7112942277164827</v>
      </c>
      <c r="BF176">
        <f t="shared" si="98"/>
        <v>0.55656743301490275</v>
      </c>
      <c r="BG176">
        <f t="shared" si="99"/>
        <v>7.2964828072794627E-2</v>
      </c>
      <c r="BH176">
        <f t="shared" si="100"/>
        <v>0.37046773891230261</v>
      </c>
      <c r="BI176">
        <f t="shared" si="101"/>
        <v>2.3191763000000001</v>
      </c>
      <c r="BJ176">
        <f t="shared" si="102"/>
        <v>1.0490504541370529</v>
      </c>
      <c r="BK176" s="12">
        <f t="shared" si="130"/>
        <v>-6.3467948882034486</v>
      </c>
      <c r="BL176">
        <f t="shared" si="131"/>
        <v>0.48320200622465492</v>
      </c>
    </row>
    <row r="177" spans="1:64" x14ac:dyDescent="0.3">
      <c r="A177" s="2">
        <v>44540</v>
      </c>
      <c r="B177" s="4">
        <v>1.2082999999999999</v>
      </c>
      <c r="C177" s="6">
        <f t="shared" si="103"/>
        <v>-6.6030724305465656</v>
      </c>
      <c r="E177" s="4">
        <v>47218.3</v>
      </c>
      <c r="F177" s="6">
        <f t="shared" si="104"/>
        <v>-0.76646025689356079</v>
      </c>
      <c r="H177" s="4">
        <v>0.16411480000000001</v>
      </c>
      <c r="I177" s="6">
        <f t="shared" si="105"/>
        <v>-3.0623414413578263</v>
      </c>
      <c r="K177" s="4">
        <v>3.0360999999999998</v>
      </c>
      <c r="L177" s="6">
        <f t="shared" si="106"/>
        <v>-6.0142075357130755</v>
      </c>
      <c r="N177" s="4">
        <v>36.414000000000001</v>
      </c>
      <c r="O177" s="6">
        <f t="shared" si="107"/>
        <v>-3.8545554679357616</v>
      </c>
      <c r="Q177" s="4">
        <v>3901.9</v>
      </c>
      <c r="R177" s="6">
        <f t="shared" si="108"/>
        <v>-5.1095294315777346</v>
      </c>
      <c r="T177" s="4">
        <v>148.72</v>
      </c>
      <c r="U177" s="6">
        <f t="shared" si="109"/>
        <v>-1.8190194060057694</v>
      </c>
      <c r="W177" s="4">
        <v>6.0346529999999996</v>
      </c>
      <c r="X177" s="6">
        <f t="shared" si="110"/>
        <v>-5.7372395700468255</v>
      </c>
      <c r="Z177" s="4">
        <v>0.79873000000000005</v>
      </c>
      <c r="AA177" s="6">
        <f t="shared" si="111"/>
        <v>-7.2955479761634399</v>
      </c>
      <c r="AB177" s="30"/>
      <c r="AC177" s="2">
        <v>44540</v>
      </c>
      <c r="AD177">
        <f t="shared" si="112"/>
        <v>47218.3</v>
      </c>
      <c r="AE177">
        <f t="shared" si="113"/>
        <v>8447.2513673976609</v>
      </c>
      <c r="AF177">
        <f t="shared" si="114"/>
        <v>22170.273452162361</v>
      </c>
      <c r="AG177">
        <f t="shared" si="115"/>
        <v>77835.824819560032</v>
      </c>
      <c r="AH177" s="12">
        <f t="shared" si="116"/>
        <v>-2.5986105778077802</v>
      </c>
      <c r="AI177">
        <f t="shared" si="117"/>
        <v>36.414000000000001</v>
      </c>
      <c r="AJ177">
        <f t="shared" si="118"/>
        <v>67.695039377840359</v>
      </c>
      <c r="AK177">
        <f t="shared" si="119"/>
        <v>92.77961381909229</v>
      </c>
      <c r="AL177">
        <f t="shared" si="120"/>
        <v>196.88865319693264</v>
      </c>
      <c r="AM177" s="12">
        <f t="shared" si="121"/>
        <v>-4.0571380342385321</v>
      </c>
      <c r="AN177">
        <f t="shared" si="122"/>
        <v>0.71240692585915122</v>
      </c>
      <c r="AO177">
        <f t="shared" si="123"/>
        <v>0.4675947943971322</v>
      </c>
      <c r="AP177">
        <f t="shared" si="124"/>
        <v>0.83817250578070057</v>
      </c>
      <c r="AQ177">
        <f t="shared" si="125"/>
        <v>2.0181742260369839</v>
      </c>
      <c r="AR177" s="12">
        <f t="shared" si="126"/>
        <v>-6.0843153094510445</v>
      </c>
      <c r="AS177" s="30">
        <f t="shared" si="127"/>
        <v>3.4857047316432643</v>
      </c>
      <c r="AT177">
        <f t="shared" si="88"/>
        <v>0.92361719644739004</v>
      </c>
      <c r="AU177">
        <f t="shared" si="89"/>
        <v>5.9387868053994332E-5</v>
      </c>
      <c r="AV177">
        <f t="shared" si="90"/>
        <v>7.6323415684556015E-2</v>
      </c>
      <c r="AW177">
        <f t="shared" si="91"/>
        <v>51123.236100000002</v>
      </c>
      <c r="AX177">
        <f t="shared" si="92"/>
        <v>43909.440382978872</v>
      </c>
      <c r="AY177" s="12">
        <f t="shared" si="128"/>
        <v>-0.48945983477789845</v>
      </c>
      <c r="AZ177">
        <f t="shared" si="93"/>
        <v>0.1904810199190973</v>
      </c>
      <c r="BA177">
        <f t="shared" si="94"/>
        <v>0.77795181200549646</v>
      </c>
      <c r="BB177">
        <f t="shared" si="95"/>
        <v>3.1567168075406167E-2</v>
      </c>
      <c r="BC177">
        <f t="shared" si="96"/>
        <v>191.16865300000001</v>
      </c>
      <c r="BD177">
        <f t="shared" si="97"/>
        <v>122.82366624631919</v>
      </c>
      <c r="BE177" s="12">
        <f t="shared" si="129"/>
        <v>-1.5494951856095052</v>
      </c>
      <c r="BF177">
        <f t="shared" si="98"/>
        <v>0.55652667661779165</v>
      </c>
      <c r="BG177">
        <f t="shared" si="99"/>
        <v>7.5589062507484539E-2</v>
      </c>
      <c r="BH177">
        <f t="shared" si="100"/>
        <v>0.36788426087472381</v>
      </c>
      <c r="BI177">
        <f t="shared" si="101"/>
        <v>2.1711448</v>
      </c>
      <c r="BJ177">
        <f t="shared" si="102"/>
        <v>0.97869666292134916</v>
      </c>
      <c r="BK177" s="12">
        <f t="shared" si="130"/>
        <v>-6.9418953885183878</v>
      </c>
      <c r="BL177">
        <f t="shared" si="131"/>
        <v>6.4524355537404894</v>
      </c>
    </row>
    <row r="178" spans="1:64" x14ac:dyDescent="0.3">
      <c r="A178" s="2">
        <v>44541</v>
      </c>
      <c r="B178" s="4">
        <v>1.352889</v>
      </c>
      <c r="C178" s="6">
        <f t="shared" si="103"/>
        <v>11.302789286075974</v>
      </c>
      <c r="E178" s="4">
        <v>49367.199999999997</v>
      </c>
      <c r="F178" s="6">
        <f t="shared" si="104"/>
        <v>4.4504706743333955</v>
      </c>
      <c r="H178" s="4">
        <v>0.16877130000000001</v>
      </c>
      <c r="I178" s="6">
        <f t="shared" si="105"/>
        <v>2.7978361071035329</v>
      </c>
      <c r="K178" s="4">
        <v>3.4138000000000002</v>
      </c>
      <c r="L178" s="6">
        <f t="shared" si="106"/>
        <v>11.725224328074226</v>
      </c>
      <c r="N178" s="4">
        <v>37.972000000000001</v>
      </c>
      <c r="O178" s="6">
        <f t="shared" si="107"/>
        <v>4.1895729937778841</v>
      </c>
      <c r="Q178" s="4">
        <v>4088.8</v>
      </c>
      <c r="R178" s="6">
        <f t="shared" si="108"/>
        <v>4.6787914482549926</v>
      </c>
      <c r="T178" s="4">
        <v>157.79</v>
      </c>
      <c r="U178" s="6">
        <f t="shared" si="109"/>
        <v>5.9199691634389007</v>
      </c>
      <c r="W178" s="4">
        <v>6.3625319999999999</v>
      </c>
      <c r="X178" s="6">
        <f t="shared" si="110"/>
        <v>5.2908056365865015</v>
      </c>
      <c r="Z178" s="4">
        <v>0.83736999999999995</v>
      </c>
      <c r="AA178" s="6">
        <f t="shared" si="111"/>
        <v>4.7243061515521232</v>
      </c>
      <c r="AB178" s="30"/>
      <c r="AC178" s="2">
        <v>44541</v>
      </c>
      <c r="AD178">
        <f t="shared" si="112"/>
        <v>49367.199999999997</v>
      </c>
      <c r="AE178">
        <f t="shared" si="113"/>
        <v>9498.114923099416</v>
      </c>
      <c r="AF178">
        <f t="shared" si="114"/>
        <v>23232.223811784377</v>
      </c>
      <c r="AG178">
        <f t="shared" si="115"/>
        <v>82097.538734883798</v>
      </c>
      <c r="AH178" s="12">
        <f t="shared" si="116"/>
        <v>5.3306238682161453</v>
      </c>
      <c r="AI178">
        <f t="shared" si="117"/>
        <v>37.972000000000001</v>
      </c>
      <c r="AJ178">
        <f t="shared" si="118"/>
        <v>71.823562825641673</v>
      </c>
      <c r="AK178">
        <f t="shared" si="119"/>
        <v>97.820580880394772</v>
      </c>
      <c r="AL178">
        <f t="shared" si="120"/>
        <v>207.61614370603644</v>
      </c>
      <c r="AM178" s="12">
        <f t="shared" si="121"/>
        <v>5.3052555037812787</v>
      </c>
      <c r="AN178">
        <f t="shared" si="122"/>
        <v>0.79765579203729309</v>
      </c>
      <c r="AO178">
        <f t="shared" si="123"/>
        <v>0.48086206316332664</v>
      </c>
      <c r="AP178">
        <f t="shared" si="124"/>
        <v>0.87872060792205775</v>
      </c>
      <c r="AQ178">
        <f t="shared" si="125"/>
        <v>2.1572384631226775</v>
      </c>
      <c r="AR178" s="12">
        <f t="shared" si="126"/>
        <v>6.6635660237110264</v>
      </c>
      <c r="AS178" s="30">
        <f t="shared" si="127"/>
        <v>-1.332942155494881</v>
      </c>
      <c r="AT178">
        <f t="shared" si="88"/>
        <v>0.92345195150643411</v>
      </c>
      <c r="AU178">
        <f t="shared" si="89"/>
        <v>6.3857789626567131E-5</v>
      </c>
      <c r="AV178">
        <f t="shared" si="90"/>
        <v>7.648419070393922E-2</v>
      </c>
      <c r="AW178">
        <f t="shared" si="91"/>
        <v>53459.413800000002</v>
      </c>
      <c r="AX178">
        <f t="shared" si="92"/>
        <v>45900.96595735642</v>
      </c>
      <c r="AY178" s="12">
        <f t="shared" si="128"/>
        <v>4.4356821812465892</v>
      </c>
      <c r="AZ178">
        <f t="shared" si="93"/>
        <v>0.18786438055920893</v>
      </c>
      <c r="BA178">
        <f t="shared" si="94"/>
        <v>0.780657342474391</v>
      </c>
      <c r="BB178">
        <f t="shared" si="95"/>
        <v>3.1478276966400098E-2</v>
      </c>
      <c r="BC178">
        <f t="shared" si="96"/>
        <v>202.12453199999999</v>
      </c>
      <c r="BD178">
        <f t="shared" si="97"/>
        <v>130.51378987213201</v>
      </c>
      <c r="BE178" s="12">
        <f t="shared" si="129"/>
        <v>6.0729171678240244</v>
      </c>
      <c r="BF178">
        <f t="shared" si="98"/>
        <v>0.57349369357400803</v>
      </c>
      <c r="BG178">
        <f t="shared" si="99"/>
        <v>7.1542658862838698E-2</v>
      </c>
      <c r="BH178">
        <f t="shared" si="100"/>
        <v>0.35496364756315341</v>
      </c>
      <c r="BI178">
        <f t="shared" si="101"/>
        <v>2.3590302999999997</v>
      </c>
      <c r="BJ178">
        <f t="shared" si="102"/>
        <v>1.0851835667073417</v>
      </c>
      <c r="BK178" s="12">
        <f t="shared" si="130"/>
        <v>10.32826868490374</v>
      </c>
      <c r="BL178">
        <f t="shared" si="131"/>
        <v>-5.8925865036571512</v>
      </c>
    </row>
    <row r="179" spans="1:64" x14ac:dyDescent="0.3">
      <c r="A179" s="2">
        <v>44542</v>
      </c>
      <c r="B179" s="4">
        <v>1.347947</v>
      </c>
      <c r="C179" s="6">
        <f t="shared" si="103"/>
        <v>-0.36596117021417901</v>
      </c>
      <c r="D179" s="4">
        <f>(B172-B179)/B173</f>
        <v>2.2492289420818608E-2</v>
      </c>
      <c r="E179" s="4">
        <v>50113.2</v>
      </c>
      <c r="F179" s="6">
        <f t="shared" si="104"/>
        <v>1.4998210383354578</v>
      </c>
      <c r="G179" s="4">
        <f>(E172-E179)/E173</f>
        <v>-1.3248477680893321E-2</v>
      </c>
      <c r="H179" s="4">
        <v>0.1698616</v>
      </c>
      <c r="I179" s="6">
        <f t="shared" si="105"/>
        <v>0.64394438199519344</v>
      </c>
      <c r="J179" s="4">
        <f>(H172-H179)/H173</f>
        <v>1.1025040492823403E-2</v>
      </c>
      <c r="K179" s="4">
        <v>3.3371</v>
      </c>
      <c r="L179" s="6">
        <f t="shared" si="106"/>
        <v>-2.27238739916011</v>
      </c>
      <c r="M179" s="4">
        <f>(K172-K179)/K173</f>
        <v>-9.3311840384439904E-2</v>
      </c>
      <c r="N179" s="4">
        <v>37.896999999999998</v>
      </c>
      <c r="O179" s="6">
        <f t="shared" si="107"/>
        <v>-0.19770927369703084</v>
      </c>
      <c r="P179" s="4">
        <f>(N172-N179)/N173</f>
        <v>2.562277580071181E-2</v>
      </c>
      <c r="Q179" s="4">
        <v>4133.54</v>
      </c>
      <c r="R179" s="6">
        <f t="shared" si="108"/>
        <v>1.0882654220990324</v>
      </c>
      <c r="S179" s="4">
        <f>(Q172-Q179)/Q173</f>
        <v>1.5485933151469969E-2</v>
      </c>
      <c r="T179" s="4">
        <v>159.04</v>
      </c>
      <c r="U179" s="6">
        <f t="shared" si="109"/>
        <v>0.78907078606863523</v>
      </c>
      <c r="V179" s="4">
        <f>(T172-T179)/T173</f>
        <v>-1.512532411408809E-2</v>
      </c>
      <c r="W179" s="4">
        <v>6.4482799999999996</v>
      </c>
      <c r="X179" s="6">
        <f t="shared" si="110"/>
        <v>1.3387017245595061</v>
      </c>
      <c r="Y179" s="4">
        <f>(W172-W179)/W173</f>
        <v>-3.9089339631287197E-2</v>
      </c>
      <c r="Z179" s="4">
        <v>0.84043999999999996</v>
      </c>
      <c r="AA179" s="6">
        <f t="shared" si="111"/>
        <v>0.36595364506973382</v>
      </c>
      <c r="AB179" s="30">
        <f>(Z172-Z179)/Z173</f>
        <v>-4.2292790672411873E-2</v>
      </c>
      <c r="AC179" s="2">
        <v>44542</v>
      </c>
      <c r="AD179">
        <f t="shared" si="112"/>
        <v>50113.2</v>
      </c>
      <c r="AE179">
        <f t="shared" si="113"/>
        <v>9284.7147782163738</v>
      </c>
      <c r="AF179">
        <f t="shared" si="114"/>
        <v>23486.43279567677</v>
      </c>
      <c r="AG179">
        <f t="shared" si="115"/>
        <v>82884.347573893145</v>
      </c>
      <c r="AH179" s="12">
        <f t="shared" si="116"/>
        <v>0.95381962437458456</v>
      </c>
      <c r="AI179">
        <f t="shared" si="117"/>
        <v>37.896999999999998</v>
      </c>
      <c r="AJ179">
        <f t="shared" si="118"/>
        <v>72.392543455162254</v>
      </c>
      <c r="AK179">
        <f t="shared" si="119"/>
        <v>99.138911250966117</v>
      </c>
      <c r="AL179">
        <f t="shared" si="120"/>
        <v>209.42845470612838</v>
      </c>
      <c r="AM179" s="12">
        <f t="shared" si="121"/>
        <v>0.86912642685442798</v>
      </c>
      <c r="AN179">
        <f t="shared" si="122"/>
        <v>0.79474201646202547</v>
      </c>
      <c r="AO179">
        <f t="shared" si="123"/>
        <v>0.48396853865689082</v>
      </c>
      <c r="AP179">
        <f t="shared" si="124"/>
        <v>0.88194220920502786</v>
      </c>
      <c r="AQ179">
        <f t="shared" si="125"/>
        <v>2.1606527643239444</v>
      </c>
      <c r="AR179" s="12">
        <f t="shared" si="126"/>
        <v>0.15814673103260204</v>
      </c>
      <c r="AS179" s="30">
        <f t="shared" si="127"/>
        <v>0.79567289334198255</v>
      </c>
      <c r="AT179">
        <f t="shared" si="88"/>
        <v>0.92374430929610607</v>
      </c>
      <c r="AU179">
        <f t="shared" si="89"/>
        <v>6.1513276632744183E-5</v>
      </c>
      <c r="AV179">
        <f t="shared" si="90"/>
        <v>7.6194177427261214E-2</v>
      </c>
      <c r="AW179">
        <f t="shared" si="91"/>
        <v>54250.077099999995</v>
      </c>
      <c r="AX179">
        <f t="shared" si="92"/>
        <v>46606.735206056255</v>
      </c>
      <c r="AY179" s="12">
        <f t="shared" si="128"/>
        <v>1.5258901338974327</v>
      </c>
      <c r="AZ179">
        <f t="shared" si="93"/>
        <v>0.18633108551415323</v>
      </c>
      <c r="BA179">
        <f t="shared" si="94"/>
        <v>0.78196416181151363</v>
      </c>
      <c r="BB179">
        <f t="shared" si="95"/>
        <v>3.1704752674333168E-2</v>
      </c>
      <c r="BC179">
        <f t="shared" si="96"/>
        <v>203.38527999999999</v>
      </c>
      <c r="BD179">
        <f t="shared" si="97"/>
        <v>131.62941056480784</v>
      </c>
      <c r="BE179" s="12">
        <f t="shared" si="129"/>
        <v>0.85115877589114852</v>
      </c>
      <c r="BF179">
        <f t="shared" si="98"/>
        <v>0.57158816928800471</v>
      </c>
      <c r="BG179">
        <f t="shared" si="99"/>
        <v>7.2028708084465737E-2</v>
      </c>
      <c r="BH179">
        <f t="shared" si="100"/>
        <v>0.35638312262752958</v>
      </c>
      <c r="BI179">
        <f t="shared" si="101"/>
        <v>2.3582486</v>
      </c>
      <c r="BJ179">
        <f t="shared" si="102"/>
        <v>1.0822241012094993</v>
      </c>
      <c r="BK179" s="12">
        <f t="shared" si="130"/>
        <v>-0.27308820402251555</v>
      </c>
      <c r="BL179">
        <f t="shared" si="131"/>
        <v>1.7989783379199482</v>
      </c>
    </row>
    <row r="180" spans="1:64" x14ac:dyDescent="0.3">
      <c r="A180" s="2">
        <v>44543</v>
      </c>
      <c r="B180" s="4">
        <v>1.224316</v>
      </c>
      <c r="C180" s="6">
        <f t="shared" si="103"/>
        <v>-9.6200373505091417</v>
      </c>
      <c r="E180" s="4">
        <v>46732.2</v>
      </c>
      <c r="F180" s="6">
        <f t="shared" si="104"/>
        <v>-6.9851011873363751</v>
      </c>
      <c r="H180" s="4">
        <v>0.15738340000000001</v>
      </c>
      <c r="I180" s="6">
        <f t="shared" si="105"/>
        <v>-7.6299121194383517</v>
      </c>
      <c r="K180" s="4">
        <v>3.0962999999999998</v>
      </c>
      <c r="L180" s="6">
        <f t="shared" si="106"/>
        <v>-7.489431609863419</v>
      </c>
      <c r="N180" s="4">
        <v>34.305</v>
      </c>
      <c r="O180" s="6">
        <f t="shared" si="107"/>
        <v>-9.9580837139727709</v>
      </c>
      <c r="Q180" s="4">
        <v>3783.38</v>
      </c>
      <c r="R180" s="6">
        <f t="shared" si="108"/>
        <v>-8.8516392707932017</v>
      </c>
      <c r="T180" s="4">
        <v>144.63999999999999</v>
      </c>
      <c r="U180" s="6">
        <f t="shared" si="109"/>
        <v>-9.4907846264397584</v>
      </c>
      <c r="W180" s="4">
        <v>5.7466369999999998</v>
      </c>
      <c r="X180" s="6">
        <f t="shared" si="110"/>
        <v>-11.519861443801764</v>
      </c>
      <c r="Z180" s="4">
        <v>0.78227000000000002</v>
      </c>
      <c r="AA180" s="6">
        <f t="shared" si="111"/>
        <v>-7.1725614724804583</v>
      </c>
      <c r="AB180" s="30"/>
      <c r="AC180" s="2">
        <v>44543</v>
      </c>
      <c r="AD180">
        <f t="shared" si="112"/>
        <v>46732.2</v>
      </c>
      <c r="AE180">
        <f t="shared" si="113"/>
        <v>8614.7440495614028</v>
      </c>
      <c r="AF180">
        <f t="shared" si="114"/>
        <v>21496.852603460371</v>
      </c>
      <c r="AG180">
        <f t="shared" si="115"/>
        <v>76843.796653021767</v>
      </c>
      <c r="AH180" s="12">
        <f t="shared" si="116"/>
        <v>-7.5671486852450371</v>
      </c>
      <c r="AI180">
        <f t="shared" si="117"/>
        <v>34.305</v>
      </c>
      <c r="AJ180">
        <f t="shared" si="118"/>
        <v>65.837886603085181</v>
      </c>
      <c r="AK180">
        <f t="shared" si="119"/>
        <v>88.351519402773789</v>
      </c>
      <c r="AL180">
        <f t="shared" si="120"/>
        <v>188.49440600585896</v>
      </c>
      <c r="AM180" s="12">
        <f t="shared" si="121"/>
        <v>-10.531384596718295</v>
      </c>
      <c r="AN180">
        <f t="shared" si="122"/>
        <v>0.72184986993310651</v>
      </c>
      <c r="AO180">
        <f t="shared" si="123"/>
        <v>0.44841573437935894</v>
      </c>
      <c r="AP180">
        <f t="shared" si="124"/>
        <v>0.8208996858726586</v>
      </c>
      <c r="AQ180">
        <f t="shared" si="125"/>
        <v>1.991165290185124</v>
      </c>
      <c r="AR180" s="12">
        <f t="shared" si="126"/>
        <v>-8.1690341433850762</v>
      </c>
      <c r="AS180" s="30">
        <f t="shared" si="127"/>
        <v>0.60188545814003902</v>
      </c>
      <c r="AT180">
        <f t="shared" si="88"/>
        <v>0.92504799061807574</v>
      </c>
      <c r="AU180">
        <f t="shared" si="89"/>
        <v>6.1290204470381196E-5</v>
      </c>
      <c r="AV180">
        <f t="shared" si="90"/>
        <v>7.489071917745399E-2</v>
      </c>
      <c r="AW180">
        <f t="shared" si="91"/>
        <v>50518.676299999992</v>
      </c>
      <c r="AX180">
        <f t="shared" si="92"/>
        <v>43512.867946056489</v>
      </c>
      <c r="AY180" s="12">
        <f t="shared" si="128"/>
        <v>-6.868835380468953</v>
      </c>
      <c r="AZ180">
        <f t="shared" si="93"/>
        <v>0.18574203227187813</v>
      </c>
      <c r="BA180">
        <f t="shared" si="94"/>
        <v>0.78314320209311916</v>
      </c>
      <c r="BB180">
        <f t="shared" si="95"/>
        <v>3.1114765635002737E-2</v>
      </c>
      <c r="BC180">
        <f t="shared" si="96"/>
        <v>184.69163699999999</v>
      </c>
      <c r="BD180">
        <f t="shared" si="97"/>
        <v>119.82451843127996</v>
      </c>
      <c r="BE180" s="12">
        <f t="shared" si="129"/>
        <v>-9.396215235327503</v>
      </c>
      <c r="BF180">
        <f t="shared" si="98"/>
        <v>0.56577324984355137</v>
      </c>
      <c r="BG180">
        <f t="shared" si="99"/>
        <v>7.2729032120324805E-2</v>
      </c>
      <c r="BH180">
        <f t="shared" si="100"/>
        <v>0.36149771803612379</v>
      </c>
      <c r="BI180">
        <f t="shared" si="101"/>
        <v>2.1639694</v>
      </c>
      <c r="BJ180">
        <f t="shared" si="102"/>
        <v>0.98692040439738193</v>
      </c>
      <c r="BK180" s="12">
        <f t="shared" si="130"/>
        <v>-9.2184163322099959</v>
      </c>
      <c r="BL180">
        <f t="shared" si="131"/>
        <v>2.3495809517410429</v>
      </c>
    </row>
    <row r="181" spans="1:64" x14ac:dyDescent="0.3">
      <c r="A181" s="2">
        <v>44544</v>
      </c>
      <c r="B181" s="4">
        <v>1.2674030000000001</v>
      </c>
      <c r="C181" s="6">
        <f t="shared" si="103"/>
        <v>3.4587604250481006</v>
      </c>
      <c r="E181" s="4">
        <v>48399.199999999997</v>
      </c>
      <c r="F181" s="6">
        <f t="shared" si="104"/>
        <v>3.5049850091943981</v>
      </c>
      <c r="H181" s="4">
        <v>0.19105069999999999</v>
      </c>
      <c r="I181" s="6">
        <f t="shared" si="105"/>
        <v>19.385397121343463</v>
      </c>
      <c r="K181" s="4">
        <v>3.3679999999999999</v>
      </c>
      <c r="L181" s="6">
        <f t="shared" si="106"/>
        <v>8.411124612222002</v>
      </c>
      <c r="N181" s="4">
        <v>35.369999999999997</v>
      </c>
      <c r="O181" s="6">
        <f t="shared" si="107"/>
        <v>3.0572887074535098</v>
      </c>
      <c r="Q181" s="4">
        <v>3861.96</v>
      </c>
      <c r="R181" s="6">
        <f t="shared" si="108"/>
        <v>2.0557036639884716</v>
      </c>
      <c r="T181" s="4">
        <v>150.53</v>
      </c>
      <c r="U181" s="6">
        <f t="shared" si="109"/>
        <v>3.9914503228546359</v>
      </c>
      <c r="W181" s="4">
        <v>5.9707169999999996</v>
      </c>
      <c r="X181" s="6">
        <f t="shared" si="110"/>
        <v>3.8252206554416315</v>
      </c>
      <c r="Z181" s="4">
        <v>0.81159000000000003</v>
      </c>
      <c r="AA181" s="6">
        <f t="shared" si="111"/>
        <v>3.6795337039145637</v>
      </c>
      <c r="AB181" s="30"/>
      <c r="AC181" s="2">
        <v>44544</v>
      </c>
      <c r="AD181">
        <f t="shared" si="112"/>
        <v>48399.199999999997</v>
      </c>
      <c r="AE181">
        <f t="shared" si="113"/>
        <v>9370.6869356725147</v>
      </c>
      <c r="AF181">
        <f t="shared" si="114"/>
        <v>21943.33767172735</v>
      </c>
      <c r="AG181">
        <f t="shared" si="115"/>
        <v>79713.224607399869</v>
      </c>
      <c r="AH181" s="12">
        <f t="shared" si="116"/>
        <v>3.6660755329043857</v>
      </c>
      <c r="AI181">
        <f t="shared" si="117"/>
        <v>35.369999999999997</v>
      </c>
      <c r="AJ181">
        <f t="shared" si="118"/>
        <v>68.518923329386155</v>
      </c>
      <c r="AK181">
        <f t="shared" si="119"/>
        <v>91.796631468800157</v>
      </c>
      <c r="AL181">
        <f t="shared" si="120"/>
        <v>195.68555479818633</v>
      </c>
      <c r="AM181" s="12">
        <f t="shared" si="121"/>
        <v>3.7440728603178033</v>
      </c>
      <c r="AN181">
        <f t="shared" si="122"/>
        <v>0.74725372428591075</v>
      </c>
      <c r="AO181">
        <f t="shared" si="123"/>
        <v>0.54434038115957961</v>
      </c>
      <c r="AP181">
        <f t="shared" si="124"/>
        <v>0.85166755219731172</v>
      </c>
      <c r="AQ181">
        <f t="shared" si="125"/>
        <v>2.1432616576428023</v>
      </c>
      <c r="AR181" s="12">
        <f t="shared" si="126"/>
        <v>7.3608767485243813</v>
      </c>
      <c r="AS181" s="30">
        <f t="shared" si="127"/>
        <v>-3.6948012156199956</v>
      </c>
      <c r="AT181">
        <f t="shared" si="88"/>
        <v>0.92604299420823233</v>
      </c>
      <c r="AU181">
        <f t="shared" si="89"/>
        <v>6.4441412347586877E-5</v>
      </c>
      <c r="AV181">
        <f t="shared" si="90"/>
        <v>7.3892564379420017E-2</v>
      </c>
      <c r="AW181">
        <f t="shared" si="91"/>
        <v>52264.527999999998</v>
      </c>
      <c r="AX181">
        <f t="shared" si="92"/>
        <v>45105.110430252498</v>
      </c>
      <c r="AY181" s="12">
        <f t="shared" si="128"/>
        <v>3.593884419660756</v>
      </c>
      <c r="AZ181">
        <f t="shared" si="93"/>
        <v>0.18434287708426084</v>
      </c>
      <c r="BA181">
        <f t="shared" si="94"/>
        <v>0.78453868497296542</v>
      </c>
      <c r="BB181">
        <f t="shared" si="95"/>
        <v>3.1118437942773722E-2</v>
      </c>
      <c r="BC181">
        <f t="shared" si="96"/>
        <v>191.87071700000001</v>
      </c>
      <c r="BD181">
        <f t="shared" si="97"/>
        <v>124.80261519788915</v>
      </c>
      <c r="BE181" s="12">
        <f t="shared" si="129"/>
        <v>4.0705084723056206</v>
      </c>
      <c r="BF181">
        <f t="shared" si="98"/>
        <v>0.55831656456657641</v>
      </c>
      <c r="BG181">
        <f t="shared" si="99"/>
        <v>8.4161683759656256E-2</v>
      </c>
      <c r="BH181">
        <f t="shared" si="100"/>
        <v>0.35752175167376737</v>
      </c>
      <c r="BI181">
        <f t="shared" si="101"/>
        <v>2.2700437</v>
      </c>
      <c r="BJ181">
        <f t="shared" si="102"/>
        <v>1.0138523159177466</v>
      </c>
      <c r="BK181" s="12">
        <f t="shared" si="130"/>
        <v>2.6923136285028466</v>
      </c>
      <c r="BL181">
        <f t="shared" si="131"/>
        <v>0.90157079115790939</v>
      </c>
    </row>
    <row r="182" spans="1:64" x14ac:dyDescent="0.3">
      <c r="A182" s="2">
        <v>44545</v>
      </c>
      <c r="B182" s="4">
        <v>1.311334</v>
      </c>
      <c r="C182" s="6">
        <f t="shared" si="103"/>
        <v>3.4075014731904227</v>
      </c>
      <c r="E182" s="4">
        <v>48881.3</v>
      </c>
      <c r="F182" s="6">
        <f t="shared" si="104"/>
        <v>0.99116255939983355</v>
      </c>
      <c r="H182" s="4">
        <v>0.18106810000000001</v>
      </c>
      <c r="I182" s="6">
        <f t="shared" si="105"/>
        <v>-5.3665634250446006</v>
      </c>
      <c r="K182" s="4">
        <v>3.3637999999999999</v>
      </c>
      <c r="L182" s="6">
        <f t="shared" si="106"/>
        <v>-0.12478090688848181</v>
      </c>
      <c r="N182" s="4">
        <v>36.100999999999999</v>
      </c>
      <c r="O182" s="6">
        <f t="shared" si="107"/>
        <v>2.0456562568809971</v>
      </c>
      <c r="Q182" s="4">
        <v>4019.8</v>
      </c>
      <c r="R182" s="6">
        <f t="shared" si="108"/>
        <v>4.0057323524638768</v>
      </c>
      <c r="T182" s="4">
        <v>153.58000000000001</v>
      </c>
      <c r="U182" s="6">
        <f t="shared" si="109"/>
        <v>2.0059204029984965</v>
      </c>
      <c r="W182" s="4">
        <v>6.0325379999999997</v>
      </c>
      <c r="X182" s="6">
        <f t="shared" si="110"/>
        <v>1.0300797014272904</v>
      </c>
      <c r="Z182" s="4">
        <v>0.82674999999999998</v>
      </c>
      <c r="AA182" s="6">
        <f t="shared" si="111"/>
        <v>1.850706532671262</v>
      </c>
      <c r="AB182" s="30"/>
      <c r="AC182" s="2">
        <v>44545</v>
      </c>
      <c r="AD182">
        <f t="shared" si="112"/>
        <v>48881.3</v>
      </c>
      <c r="AE182">
        <f t="shared" si="113"/>
        <v>9359.0013997076021</v>
      </c>
      <c r="AF182">
        <f t="shared" si="114"/>
        <v>22840.171512084435</v>
      </c>
      <c r="AG182">
        <f t="shared" si="115"/>
        <v>81080.472911792036</v>
      </c>
      <c r="AH182" s="12">
        <f t="shared" si="116"/>
        <v>1.7006652362630259</v>
      </c>
      <c r="AI182">
        <f t="shared" si="117"/>
        <v>36.100999999999999</v>
      </c>
      <c r="AJ182">
        <f t="shared" si="118"/>
        <v>69.907236065416384</v>
      </c>
      <c r="AK182">
        <f t="shared" si="119"/>
        <v>92.747096807223116</v>
      </c>
      <c r="AL182">
        <f t="shared" si="120"/>
        <v>198.75533287263949</v>
      </c>
      <c r="AM182" s="12">
        <f t="shared" si="121"/>
        <v>1.5565526548662125</v>
      </c>
      <c r="AN182">
        <f t="shared" si="122"/>
        <v>0.77315519632093377</v>
      </c>
      <c r="AO182">
        <f t="shared" si="123"/>
        <v>0.51589802376982075</v>
      </c>
      <c r="AP182">
        <f t="shared" si="124"/>
        <v>0.86757617612233695</v>
      </c>
      <c r="AQ182">
        <f t="shared" si="125"/>
        <v>2.1566293962130914</v>
      </c>
      <c r="AR182" s="12">
        <f t="shared" si="126"/>
        <v>0.62177303887094826</v>
      </c>
      <c r="AS182" s="30">
        <f t="shared" si="127"/>
        <v>1.0788921973920775</v>
      </c>
      <c r="AT182">
        <f t="shared" si="88"/>
        <v>0.92395417114122602</v>
      </c>
      <c r="AU182">
        <f t="shared" si="89"/>
        <v>6.3582536489104337E-5</v>
      </c>
      <c r="AV182">
        <f t="shared" si="90"/>
        <v>7.5982246322284813E-2</v>
      </c>
      <c r="AW182">
        <f t="shared" si="91"/>
        <v>52904.463800000005</v>
      </c>
      <c r="AX182">
        <f t="shared" si="92"/>
        <v>45469.514673450874</v>
      </c>
      <c r="AY182" s="12">
        <f t="shared" si="128"/>
        <v>0.80465408263517502</v>
      </c>
      <c r="AZ182">
        <f t="shared" si="93"/>
        <v>0.18445836894533069</v>
      </c>
      <c r="BA182">
        <f t="shared" si="94"/>
        <v>0.78471832643483264</v>
      </c>
      <c r="BB182">
        <f t="shared" si="95"/>
        <v>3.0823304619836771E-2</v>
      </c>
      <c r="BC182">
        <f t="shared" si="96"/>
        <v>195.713538</v>
      </c>
      <c r="BD182">
        <f t="shared" si="97"/>
        <v>127.36211490756173</v>
      </c>
      <c r="BE182" s="12">
        <f t="shared" si="129"/>
        <v>2.0300916875182033</v>
      </c>
      <c r="BF182">
        <f t="shared" si="98"/>
        <v>0.56543682494994607</v>
      </c>
      <c r="BG182">
        <f t="shared" si="99"/>
        <v>7.8075129268149343E-2</v>
      </c>
      <c r="BH182">
        <f t="shared" si="100"/>
        <v>0.35648804578190446</v>
      </c>
      <c r="BI182">
        <f t="shared" si="101"/>
        <v>2.3191521000000002</v>
      </c>
      <c r="BJ182">
        <f t="shared" si="102"/>
        <v>1.0503399405729403</v>
      </c>
      <c r="BK182" s="12">
        <f t="shared" si="130"/>
        <v>3.5356615189182738</v>
      </c>
      <c r="BL182">
        <f t="shared" si="131"/>
        <v>-2.7310074362830989</v>
      </c>
    </row>
    <row r="183" spans="1:64" x14ac:dyDescent="0.3">
      <c r="A183" s="2">
        <v>44546</v>
      </c>
      <c r="B183" s="4">
        <v>1.2402820000000001</v>
      </c>
      <c r="C183" s="6">
        <f t="shared" si="103"/>
        <v>-5.5706166571114348</v>
      </c>
      <c r="E183" s="4">
        <v>47631</v>
      </c>
      <c r="F183" s="6">
        <f t="shared" si="104"/>
        <v>-2.5911100490876091</v>
      </c>
      <c r="H183" s="4">
        <v>0.17324539999999999</v>
      </c>
      <c r="I183" s="6">
        <f t="shared" si="105"/>
        <v>-4.41641171070928</v>
      </c>
      <c r="K183" s="4">
        <v>3.2040000000000002</v>
      </c>
      <c r="L183" s="6">
        <f t="shared" si="106"/>
        <v>-4.8671258105082531</v>
      </c>
      <c r="N183" s="4">
        <v>35.078000000000003</v>
      </c>
      <c r="O183" s="6">
        <f t="shared" si="107"/>
        <v>-2.8746412450253027</v>
      </c>
      <c r="Q183" s="4">
        <v>3959.04</v>
      </c>
      <c r="R183" s="6">
        <f t="shared" si="108"/>
        <v>-1.5230578515056117</v>
      </c>
      <c r="T183" s="4">
        <v>148.9</v>
      </c>
      <c r="U183" s="6">
        <f t="shared" si="109"/>
        <v>-3.0946664212434252</v>
      </c>
      <c r="W183" s="4">
        <v>6.1015940000000004</v>
      </c>
      <c r="X183" s="6">
        <f t="shared" si="110"/>
        <v>1.1382230808970317</v>
      </c>
      <c r="Z183" s="4">
        <v>0.80484999999999995</v>
      </c>
      <c r="AA183" s="6">
        <f t="shared" si="111"/>
        <v>-2.6846427209663815</v>
      </c>
      <c r="AB183" s="30"/>
      <c r="AC183" s="2">
        <v>44546</v>
      </c>
      <c r="AD183">
        <f t="shared" si="112"/>
        <v>47631</v>
      </c>
      <c r="AE183">
        <f t="shared" si="113"/>
        <v>8914.3945789473692</v>
      </c>
      <c r="AF183">
        <f t="shared" si="114"/>
        <v>22494.938211653007</v>
      </c>
      <c r="AG183">
        <f t="shared" si="115"/>
        <v>79040.332790600369</v>
      </c>
      <c r="AH183" s="12">
        <f t="shared" si="116"/>
        <v>-2.5483890385184651</v>
      </c>
      <c r="AI183">
        <f t="shared" si="117"/>
        <v>35.078000000000003</v>
      </c>
      <c r="AJ183">
        <f t="shared" si="118"/>
        <v>67.776972588491333</v>
      </c>
      <c r="AK183">
        <f t="shared" si="119"/>
        <v>93.808796462843958</v>
      </c>
      <c r="AL183">
        <f t="shared" si="120"/>
        <v>196.66376905133529</v>
      </c>
      <c r="AM183" s="12">
        <f t="shared" si="121"/>
        <v>-1.0579070752226658</v>
      </c>
      <c r="AN183">
        <f t="shared" si="122"/>
        <v>0.73126333428655133</v>
      </c>
      <c r="AO183">
        <f t="shared" si="123"/>
        <v>0.49360963906514782</v>
      </c>
      <c r="AP183">
        <f t="shared" si="124"/>
        <v>0.84459472071613284</v>
      </c>
      <c r="AQ183">
        <f t="shared" si="125"/>
        <v>2.069467694067832</v>
      </c>
      <c r="AR183" s="12">
        <f t="shared" si="126"/>
        <v>-4.1255116603123021</v>
      </c>
      <c r="AS183" s="30">
        <f t="shared" si="127"/>
        <v>1.577122621793837</v>
      </c>
      <c r="AT183">
        <f t="shared" si="88"/>
        <v>0.9232022704368037</v>
      </c>
      <c r="AU183">
        <f t="shared" si="89"/>
        <v>6.2101154174372142E-5</v>
      </c>
      <c r="AV183">
        <f t="shared" si="90"/>
        <v>7.6735628409021928E-2</v>
      </c>
      <c r="AW183">
        <f t="shared" si="91"/>
        <v>51593.243999999999</v>
      </c>
      <c r="AX183">
        <f t="shared" si="92"/>
        <v>44276.846964443954</v>
      </c>
      <c r="AY183" s="12">
        <f t="shared" si="128"/>
        <v>-2.6580195684812007</v>
      </c>
      <c r="AZ183">
        <f t="shared" si="93"/>
        <v>0.18454374434322499</v>
      </c>
      <c r="BA183">
        <f t="shared" si="94"/>
        <v>0.78335605030806199</v>
      </c>
      <c r="BB183">
        <f t="shared" si="95"/>
        <v>3.2100205348713023E-2</v>
      </c>
      <c r="BC183">
        <f t="shared" si="96"/>
        <v>190.07959400000001</v>
      </c>
      <c r="BD183">
        <f t="shared" si="97"/>
        <v>123.31100377529656</v>
      </c>
      <c r="BE183" s="12">
        <f t="shared" si="129"/>
        <v>-3.2324677594268256</v>
      </c>
      <c r="BF183">
        <f t="shared" si="98"/>
        <v>0.55909422806056353</v>
      </c>
      <c r="BG183">
        <f t="shared" si="99"/>
        <v>7.8095548575278478E-2</v>
      </c>
      <c r="BH183">
        <f t="shared" si="100"/>
        <v>0.36281022336415791</v>
      </c>
      <c r="BI183">
        <f t="shared" si="101"/>
        <v>2.2183774000000001</v>
      </c>
      <c r="BJ183">
        <f t="shared" si="102"/>
        <v>0.99897201019319781</v>
      </c>
      <c r="BK183" s="12">
        <f t="shared" si="130"/>
        <v>-5.0142383250088756</v>
      </c>
      <c r="BL183">
        <f t="shared" si="131"/>
        <v>2.3562187565276749</v>
      </c>
    </row>
    <row r="184" spans="1:64" x14ac:dyDescent="0.3">
      <c r="A184" s="2">
        <v>44547</v>
      </c>
      <c r="B184" s="4">
        <v>1.2180329999999999</v>
      </c>
      <c r="C184" s="6">
        <f t="shared" si="103"/>
        <v>-1.8101510599183339</v>
      </c>
      <c r="E184" s="4">
        <v>46168.3</v>
      </c>
      <c r="F184" s="6">
        <f t="shared" si="104"/>
        <v>-3.1190394368652981</v>
      </c>
      <c r="H184" s="4">
        <v>0.16846939999999999</v>
      </c>
      <c r="I184" s="6">
        <f t="shared" si="105"/>
        <v>-2.7954955564149895</v>
      </c>
      <c r="K184" s="4">
        <v>3.1524999999999999</v>
      </c>
      <c r="L184" s="6">
        <f t="shared" si="106"/>
        <v>-1.6204240349175341</v>
      </c>
      <c r="N184" s="4">
        <v>34.442</v>
      </c>
      <c r="O184" s="6">
        <f t="shared" si="107"/>
        <v>-1.8297403453238481</v>
      </c>
      <c r="Q184" s="4">
        <v>3877.5</v>
      </c>
      <c r="R184" s="6">
        <f t="shared" si="108"/>
        <v>-2.0810955565901565</v>
      </c>
      <c r="T184" s="4">
        <v>144</v>
      </c>
      <c r="U184" s="6">
        <f t="shared" si="109"/>
        <v>-3.3461640113962741</v>
      </c>
      <c r="W184" s="4">
        <v>5.949516</v>
      </c>
      <c r="X184" s="6">
        <f t="shared" si="110"/>
        <v>-2.524017680770156</v>
      </c>
      <c r="Z184" s="4">
        <v>0.79698000000000002</v>
      </c>
      <c r="AA184" s="6">
        <f t="shared" si="111"/>
        <v>-0.98263402797714472</v>
      </c>
      <c r="AB184" s="30"/>
      <c r="AC184" s="2">
        <v>44547</v>
      </c>
      <c r="AD184">
        <f t="shared" si="112"/>
        <v>46168.3</v>
      </c>
      <c r="AE184">
        <f t="shared" si="113"/>
        <v>8771.1076498538005</v>
      </c>
      <c r="AF184">
        <f t="shared" si="114"/>
        <v>22031.63466792064</v>
      </c>
      <c r="AG184">
        <f t="shared" si="115"/>
        <v>76971.042317774438</v>
      </c>
      <c r="AH184" s="12">
        <f t="shared" si="116"/>
        <v>-2.6528986513079515</v>
      </c>
      <c r="AI184">
        <f t="shared" si="117"/>
        <v>34.442</v>
      </c>
      <c r="AJ184">
        <f t="shared" si="118"/>
        <v>65.546568520770663</v>
      </c>
      <c r="AK184">
        <f t="shared" si="119"/>
        <v>91.470677251949823</v>
      </c>
      <c r="AL184">
        <f t="shared" si="120"/>
        <v>191.45924577272046</v>
      </c>
      <c r="AM184" s="12">
        <f t="shared" si="121"/>
        <v>-2.6820544321881261</v>
      </c>
      <c r="AN184">
        <f t="shared" si="122"/>
        <v>0.7181454482537446</v>
      </c>
      <c r="AO184">
        <f t="shared" si="123"/>
        <v>0.48000189169537555</v>
      </c>
      <c r="AP184">
        <f t="shared" si="124"/>
        <v>0.83633608811125504</v>
      </c>
      <c r="AQ184">
        <f t="shared" si="125"/>
        <v>2.034483428060375</v>
      </c>
      <c r="AR184" s="12">
        <f t="shared" si="126"/>
        <v>-1.7049478617820277</v>
      </c>
      <c r="AS184" s="30">
        <f t="shared" si="127"/>
        <v>-0.94795078952592382</v>
      </c>
      <c r="AT184">
        <f t="shared" si="88"/>
        <v>0.92246286273424016</v>
      </c>
      <c r="AU184">
        <f t="shared" si="89"/>
        <v>6.2988331274265927E-5</v>
      </c>
      <c r="AV184">
        <f t="shared" si="90"/>
        <v>7.747414893448569E-2</v>
      </c>
      <c r="AW184">
        <f t="shared" si="91"/>
        <v>50048.952499999999</v>
      </c>
      <c r="AX184">
        <f t="shared" si="92"/>
        <v>42888.948396637403</v>
      </c>
      <c r="AY184" s="12">
        <f t="shared" si="128"/>
        <v>-3.1847718926059208</v>
      </c>
      <c r="AZ184">
        <f t="shared" si="93"/>
        <v>0.18678733570366654</v>
      </c>
      <c r="BA184">
        <f t="shared" si="94"/>
        <v>0.78094699324452654</v>
      </c>
      <c r="BB184">
        <f t="shared" si="95"/>
        <v>3.2265671051806964E-2</v>
      </c>
      <c r="BC184">
        <f t="shared" si="96"/>
        <v>184.391516</v>
      </c>
      <c r="BD184">
        <f t="shared" si="97"/>
        <v>119.08166156969097</v>
      </c>
      <c r="BE184" s="12">
        <f t="shared" si="129"/>
        <v>-3.4900160667666977</v>
      </c>
      <c r="BF184">
        <f t="shared" si="98"/>
        <v>0.55783962352982552</v>
      </c>
      <c r="BG184">
        <f t="shared" si="99"/>
        <v>7.7156289420972662E-2</v>
      </c>
      <c r="BH184">
        <f t="shared" si="100"/>
        <v>0.36500408704920179</v>
      </c>
      <c r="BI184">
        <f t="shared" si="101"/>
        <v>2.1834823999999999</v>
      </c>
      <c r="BJ184">
        <f t="shared" si="102"/>
        <v>0.98336650124835434</v>
      </c>
      <c r="BK184" s="12">
        <f t="shared" si="130"/>
        <v>-1.5744870251438545</v>
      </c>
      <c r="BL184">
        <f t="shared" si="131"/>
        <v>-1.6102848674620662</v>
      </c>
    </row>
    <row r="185" spans="1:64" x14ac:dyDescent="0.3">
      <c r="A185" s="2">
        <v>44548</v>
      </c>
      <c r="B185" s="4">
        <v>1.242653</v>
      </c>
      <c r="C185" s="6">
        <f t="shared" si="103"/>
        <v>2.0011347723941544</v>
      </c>
      <c r="E185" s="4">
        <v>46864.3</v>
      </c>
      <c r="F185" s="6">
        <f t="shared" si="104"/>
        <v>1.4962776172276311</v>
      </c>
      <c r="H185" s="4">
        <v>0.17233580000000001</v>
      </c>
      <c r="I185" s="6">
        <f t="shared" si="105"/>
        <v>2.2690768157291408</v>
      </c>
      <c r="K185" s="4">
        <v>3.2462</v>
      </c>
      <c r="L185" s="6">
        <f t="shared" si="106"/>
        <v>2.9289292631895574</v>
      </c>
      <c r="N185" s="4">
        <v>35.113999999999997</v>
      </c>
      <c r="O185" s="6">
        <f t="shared" si="107"/>
        <v>1.932316146430892</v>
      </c>
      <c r="Q185" s="4">
        <v>3961.35</v>
      </c>
      <c r="R185" s="6">
        <f t="shared" si="108"/>
        <v>2.1394260192440644</v>
      </c>
      <c r="T185" s="4">
        <v>148.87</v>
      </c>
      <c r="U185" s="6">
        <f t="shared" si="109"/>
        <v>3.3260142312965204</v>
      </c>
      <c r="W185" s="4">
        <v>6.0519400000000001</v>
      </c>
      <c r="X185" s="6">
        <f t="shared" si="110"/>
        <v>1.7069010087897123</v>
      </c>
      <c r="Z185" s="4">
        <v>0.82679000000000002</v>
      </c>
      <c r="AA185" s="6">
        <f t="shared" si="111"/>
        <v>3.6721148538587691</v>
      </c>
      <c r="AB185" s="30"/>
      <c r="AC185" s="2">
        <v>44548</v>
      </c>
      <c r="AD185">
        <f t="shared" si="112"/>
        <v>46864.3</v>
      </c>
      <c r="AE185">
        <f t="shared" si="113"/>
        <v>9031.8063926900595</v>
      </c>
      <c r="AF185">
        <f t="shared" si="114"/>
        <v>22508.063440816873</v>
      </c>
      <c r="AG185">
        <f t="shared" si="115"/>
        <v>78404.169833506938</v>
      </c>
      <c r="AH185" s="12">
        <f t="shared" si="116"/>
        <v>1.8447835268814043</v>
      </c>
      <c r="AI185">
        <f t="shared" si="117"/>
        <v>35.113999999999997</v>
      </c>
      <c r="AJ185">
        <f t="shared" si="118"/>
        <v>67.763317053382835</v>
      </c>
      <c r="AK185">
        <f t="shared" si="119"/>
        <v>93.045392345892537</v>
      </c>
      <c r="AL185">
        <f t="shared" si="120"/>
        <v>195.92270939927536</v>
      </c>
      <c r="AM185" s="12">
        <f t="shared" si="121"/>
        <v>2.3045271494561401</v>
      </c>
      <c r="AN185">
        <f t="shared" si="122"/>
        <v>0.73266126263316389</v>
      </c>
      <c r="AO185">
        <f t="shared" si="123"/>
        <v>0.49101801280728669</v>
      </c>
      <c r="AP185">
        <f t="shared" si="124"/>
        <v>0.86761815138335285</v>
      </c>
      <c r="AQ185">
        <f t="shared" si="125"/>
        <v>2.0912974268238034</v>
      </c>
      <c r="AR185" s="12">
        <f t="shared" si="126"/>
        <v>2.7542708792302126</v>
      </c>
      <c r="AS185" s="30">
        <f t="shared" si="127"/>
        <v>-0.90948735234880829</v>
      </c>
      <c r="AT185">
        <f t="shared" si="88"/>
        <v>0.92200113525188065</v>
      </c>
      <c r="AU185">
        <f t="shared" si="89"/>
        <v>6.3865246792433778E-5</v>
      </c>
      <c r="AV185">
        <f t="shared" si="90"/>
        <v>7.7934999501326957E-2</v>
      </c>
      <c r="AW185">
        <f t="shared" si="91"/>
        <v>50828.896200000003</v>
      </c>
      <c r="AX185">
        <f t="shared" si="92"/>
        <v>43517.665820378657</v>
      </c>
      <c r="AY185" s="12">
        <f t="shared" si="128"/>
        <v>1.4552786853250499</v>
      </c>
      <c r="AZ185">
        <f t="shared" si="93"/>
        <v>0.18477557455710744</v>
      </c>
      <c r="BA185">
        <f t="shared" si="94"/>
        <v>0.78337813363093312</v>
      </c>
      <c r="BB185">
        <f t="shared" si="95"/>
        <v>3.184629181195936E-2</v>
      </c>
      <c r="BC185">
        <f t="shared" si="96"/>
        <v>190.03594000000001</v>
      </c>
      <c r="BD185">
        <f t="shared" si="97"/>
        <v>123.30244412590376</v>
      </c>
      <c r="BE185" s="12">
        <f t="shared" si="129"/>
        <v>3.4830743128039141</v>
      </c>
      <c r="BF185">
        <f t="shared" si="98"/>
        <v>0.55431561758011094</v>
      </c>
      <c r="BG185">
        <f t="shared" si="99"/>
        <v>7.6874578348229541E-2</v>
      </c>
      <c r="BH185">
        <f t="shared" si="100"/>
        <v>0.36880980407165953</v>
      </c>
      <c r="BI185">
        <f t="shared" si="101"/>
        <v>2.2417788000000001</v>
      </c>
      <c r="BJ185">
        <f t="shared" si="102"/>
        <v>1.00699846500049</v>
      </c>
      <c r="BK185" s="12">
        <f t="shared" si="130"/>
        <v>2.3747478208213404</v>
      </c>
      <c r="BL185">
        <f t="shared" si="131"/>
        <v>-0.9194691354962905</v>
      </c>
    </row>
    <row r="186" spans="1:64" x14ac:dyDescent="0.3">
      <c r="A186" s="2">
        <v>44549</v>
      </c>
      <c r="B186" s="4">
        <v>1.2437640000000001</v>
      </c>
      <c r="C186" s="6">
        <f t="shared" si="103"/>
        <v>8.9365546804017343E-2</v>
      </c>
      <c r="D186" s="4">
        <f>(B179-B186)/B180</f>
        <v>8.5094861130623076E-2</v>
      </c>
      <c r="E186" s="4">
        <v>46688.4</v>
      </c>
      <c r="F186" s="6">
        <f t="shared" si="104"/>
        <v>-0.37604517514385738</v>
      </c>
      <c r="G186" s="4">
        <f>(E179-E186)/E180</f>
        <v>7.3285657426784875E-2</v>
      </c>
      <c r="H186" s="4">
        <v>0.16953029999999999</v>
      </c>
      <c r="I186" s="6">
        <f t="shared" si="105"/>
        <v>-1.6413227177515741</v>
      </c>
      <c r="J186" s="4">
        <f>(H179-H186)/H180</f>
        <v>2.1050504691092361E-3</v>
      </c>
      <c r="K186" s="4">
        <v>3.1890000000000001</v>
      </c>
      <c r="L186" s="6">
        <f t="shared" si="106"/>
        <v>-1.7777693460912576</v>
      </c>
      <c r="M186" s="4">
        <f>(K179-K186)/K180</f>
        <v>4.7831282498465882E-2</v>
      </c>
      <c r="N186" s="4">
        <v>35.22</v>
      </c>
      <c r="O186" s="6">
        <f t="shared" si="107"/>
        <v>0.30141917210432206</v>
      </c>
      <c r="P186" s="4">
        <f>(N179-N186)/N180</f>
        <v>7.803527182626438E-2</v>
      </c>
      <c r="Q186" s="4">
        <v>3924.37</v>
      </c>
      <c r="R186" s="6">
        <f t="shared" si="108"/>
        <v>-0.93790474638028687</v>
      </c>
      <c r="S186" s="4">
        <f>(Q179-Q186)/Q180</f>
        <v>5.5286542721058964E-2</v>
      </c>
      <c r="T186" s="4">
        <v>153.22</v>
      </c>
      <c r="U186" s="6">
        <f t="shared" si="109"/>
        <v>2.8801355199708949</v>
      </c>
      <c r="V186" s="4">
        <f>(T179-T186)/T180</f>
        <v>4.0237831858407035E-2</v>
      </c>
      <c r="W186" s="4">
        <v>5.9558970000000002</v>
      </c>
      <c r="X186" s="6">
        <f t="shared" si="110"/>
        <v>-1.5997060612306233</v>
      </c>
      <c r="Y186" s="4">
        <f>(W179-W186)/W180</f>
        <v>8.5681938845275835E-2</v>
      </c>
      <c r="Z186" s="4">
        <v>0.83338000000000001</v>
      </c>
      <c r="AA186" s="6">
        <f t="shared" si="111"/>
        <v>0.79389877091862393</v>
      </c>
      <c r="AB186" s="30">
        <f>(Z179-Z186)/Z180</f>
        <v>9.0250169378858387E-3</v>
      </c>
      <c r="AC186" s="2">
        <v>44549</v>
      </c>
      <c r="AD186">
        <f t="shared" si="112"/>
        <v>46688.4</v>
      </c>
      <c r="AE186">
        <f t="shared" si="113"/>
        <v>8872.6605219298253</v>
      </c>
      <c r="AF186">
        <f t="shared" si="114"/>
        <v>22297.946135847251</v>
      </c>
      <c r="AG186">
        <f t="shared" si="115"/>
        <v>77859.006657777078</v>
      </c>
      <c r="AH186" s="12">
        <f t="shared" si="116"/>
        <v>-0.69775285487301897</v>
      </c>
      <c r="AI186">
        <f t="shared" si="117"/>
        <v>35.22</v>
      </c>
      <c r="AJ186">
        <f t="shared" si="118"/>
        <v>69.743369644114438</v>
      </c>
      <c r="AK186">
        <f t="shared" si="119"/>
        <v>91.568781768610449</v>
      </c>
      <c r="AL186">
        <f t="shared" si="120"/>
        <v>196.53215141272489</v>
      </c>
      <c r="AM186" s="12">
        <f t="shared" si="121"/>
        <v>0.31057966874301979</v>
      </c>
      <c r="AN186">
        <f t="shared" si="122"/>
        <v>0.73331630202290943</v>
      </c>
      <c r="AO186">
        <f t="shared" si="123"/>
        <v>0.48302460090487959</v>
      </c>
      <c r="AP186">
        <f t="shared" si="124"/>
        <v>0.87453357563572198</v>
      </c>
      <c r="AQ186">
        <f t="shared" si="125"/>
        <v>2.0908744785635109</v>
      </c>
      <c r="AR186" s="12">
        <f t="shared" si="126"/>
        <v>-2.0226249484841561E-2</v>
      </c>
      <c r="AS186" s="30">
        <f t="shared" si="127"/>
        <v>-0.67752660538817744</v>
      </c>
      <c r="AT186">
        <f t="shared" si="88"/>
        <v>0.92240473009708257</v>
      </c>
      <c r="AU186">
        <f t="shared" si="89"/>
        <v>6.3003844301359573E-5</v>
      </c>
      <c r="AV186">
        <f t="shared" si="90"/>
        <v>7.7532266058616017E-2</v>
      </c>
      <c r="AW186">
        <f t="shared" si="91"/>
        <v>50615.959000000003</v>
      </c>
      <c r="AX186">
        <f t="shared" si="92"/>
        <v>43369.866500536344</v>
      </c>
      <c r="AY186" s="12">
        <f t="shared" si="128"/>
        <v>-0.34020867769897212</v>
      </c>
      <c r="AZ186">
        <f t="shared" si="93"/>
        <v>0.18117666341486621</v>
      </c>
      <c r="BA186">
        <f t="shared" si="94"/>
        <v>0.78818535969408865</v>
      </c>
      <c r="BB186">
        <f t="shared" si="95"/>
        <v>3.0637976891045186E-2</v>
      </c>
      <c r="BC186">
        <f t="shared" si="96"/>
        <v>194.39589699999999</v>
      </c>
      <c r="BD186">
        <f t="shared" si="97"/>
        <v>127.32927953245131</v>
      </c>
      <c r="BE186" s="12">
        <f t="shared" si="129"/>
        <v>3.2136250730754616</v>
      </c>
      <c r="BF186">
        <f t="shared" si="98"/>
        <v>0.55360227336913059</v>
      </c>
      <c r="BG186">
        <f t="shared" si="99"/>
        <v>7.5458334125244581E-2</v>
      </c>
      <c r="BH186">
        <f t="shared" si="100"/>
        <v>0.37093939250562485</v>
      </c>
      <c r="BI186">
        <f t="shared" si="101"/>
        <v>2.2466743</v>
      </c>
      <c r="BJ186">
        <f t="shared" si="102"/>
        <v>1.0104765228827741</v>
      </c>
      <c r="BK186" s="12">
        <f t="shared" si="130"/>
        <v>0.34479350166347772</v>
      </c>
      <c r="BL186">
        <f t="shared" si="131"/>
        <v>-0.68500217936244989</v>
      </c>
    </row>
    <row r="187" spans="1:64" x14ac:dyDescent="0.3">
      <c r="A187" s="2">
        <v>44550</v>
      </c>
      <c r="B187" s="4">
        <v>1.237493</v>
      </c>
      <c r="C187" s="6">
        <f t="shared" si="103"/>
        <v>-0.50547068296677911</v>
      </c>
      <c r="E187" s="4">
        <v>46898.1</v>
      </c>
      <c r="F187" s="6">
        <f t="shared" si="104"/>
        <v>0.44814230888637191</v>
      </c>
      <c r="H187" s="4">
        <v>0.16717860000000001</v>
      </c>
      <c r="I187" s="6">
        <f t="shared" si="105"/>
        <v>-1.3968969878091839</v>
      </c>
      <c r="K187" s="4">
        <v>3.1880000000000002</v>
      </c>
      <c r="L187" s="6">
        <f t="shared" si="106"/>
        <v>-3.1362709995194721E-2</v>
      </c>
      <c r="N187" s="4">
        <v>34.529000000000003</v>
      </c>
      <c r="O187" s="6">
        <f t="shared" si="107"/>
        <v>-1.9814552409872888</v>
      </c>
      <c r="Q187" s="4">
        <v>3941.82</v>
      </c>
      <c r="R187" s="6">
        <f t="shared" si="108"/>
        <v>0.44367167903319538</v>
      </c>
      <c r="T187" s="4">
        <v>152.75</v>
      </c>
      <c r="U187" s="6">
        <f t="shared" si="109"/>
        <v>-0.30721990369701402</v>
      </c>
      <c r="W187" s="4">
        <v>5.8629389999999999</v>
      </c>
      <c r="X187" s="6">
        <f t="shared" si="110"/>
        <v>-1.5730807488630587</v>
      </c>
      <c r="Z187" s="4">
        <v>0.88002000000000002</v>
      </c>
      <c r="AA187" s="6">
        <f t="shared" si="111"/>
        <v>5.4454913866477925</v>
      </c>
      <c r="AB187" s="30"/>
      <c r="AC187" s="2">
        <v>44550</v>
      </c>
      <c r="AD187">
        <f t="shared" si="112"/>
        <v>46898.1</v>
      </c>
      <c r="AE187">
        <f t="shared" si="113"/>
        <v>8869.8782514619888</v>
      </c>
      <c r="AF187">
        <f t="shared" si="114"/>
        <v>22397.095594249629</v>
      </c>
      <c r="AG187">
        <f t="shared" si="115"/>
        <v>78165.073845711624</v>
      </c>
      <c r="AH187" s="12">
        <f t="shared" si="116"/>
        <v>0.39233377250961365</v>
      </c>
      <c r="AI187">
        <f t="shared" si="117"/>
        <v>34.529000000000003</v>
      </c>
      <c r="AJ187">
        <f t="shared" si="118"/>
        <v>69.529432927414703</v>
      </c>
      <c r="AK187">
        <f t="shared" si="119"/>
        <v>90.139601442683642</v>
      </c>
      <c r="AL187">
        <f t="shared" si="120"/>
        <v>194.19803437009836</v>
      </c>
      <c r="AM187" s="12">
        <f t="shared" si="121"/>
        <v>-1.1947604218121863</v>
      </c>
      <c r="AN187">
        <f t="shared" si="122"/>
        <v>0.72961895547646993</v>
      </c>
      <c r="AO187">
        <f t="shared" si="123"/>
        <v>0.47632415293806779</v>
      </c>
      <c r="AP187">
        <f t="shared" si="124"/>
        <v>0.92347672998025876</v>
      </c>
      <c r="AQ187">
        <f t="shared" si="125"/>
        <v>2.1294198383947966</v>
      </c>
      <c r="AR187" s="12">
        <f t="shared" si="126"/>
        <v>1.8267177016420288</v>
      </c>
      <c r="AS187" s="30">
        <f t="shared" si="127"/>
        <v>-1.4343839291324152</v>
      </c>
      <c r="AT187">
        <f t="shared" si="88"/>
        <v>0.9224082052576329</v>
      </c>
      <c r="AU187">
        <f t="shared" si="89"/>
        <v>6.2702697089249548E-5</v>
      </c>
      <c r="AV187">
        <f t="shared" si="90"/>
        <v>7.7529092045277803E-2</v>
      </c>
      <c r="AW187">
        <f t="shared" si="91"/>
        <v>50843.108</v>
      </c>
      <c r="AX187">
        <f t="shared" si="92"/>
        <v>43564.798176495104</v>
      </c>
      <c r="AY187" s="12">
        <f t="shared" si="128"/>
        <v>0.44845632838657101</v>
      </c>
      <c r="AZ187">
        <f t="shared" si="93"/>
        <v>0.17877525812765088</v>
      </c>
      <c r="BA187">
        <f t="shared" si="94"/>
        <v>0.7908691441686313</v>
      </c>
      <c r="BB187">
        <f t="shared" si="95"/>
        <v>3.035559770371778E-2</v>
      </c>
      <c r="BC187">
        <f t="shared" si="96"/>
        <v>193.14193900000001</v>
      </c>
      <c r="BD187">
        <f t="shared" si="97"/>
        <v>127.15616567729353</v>
      </c>
      <c r="BE187" s="12">
        <f t="shared" si="129"/>
        <v>-0.136050123980475</v>
      </c>
      <c r="BF187">
        <f t="shared" si="98"/>
        <v>0.54164553325271558</v>
      </c>
      <c r="BG187">
        <f t="shared" si="99"/>
        <v>7.3173377098248185E-2</v>
      </c>
      <c r="BH187">
        <f t="shared" si="100"/>
        <v>0.38518108964903625</v>
      </c>
      <c r="BI187">
        <f t="shared" si="101"/>
        <v>2.2846915999999999</v>
      </c>
      <c r="BJ187">
        <f t="shared" si="102"/>
        <v>1.0214826411350049</v>
      </c>
      <c r="BK187" s="12">
        <f t="shared" si="130"/>
        <v>1.0833117203810672</v>
      </c>
      <c r="BL187">
        <f t="shared" si="131"/>
        <v>-0.63485539199449614</v>
      </c>
    </row>
    <row r="188" spans="1:64" x14ac:dyDescent="0.3">
      <c r="A188" s="2">
        <v>44551</v>
      </c>
      <c r="B188" s="4">
        <v>1.28006</v>
      </c>
      <c r="C188" s="6">
        <f t="shared" si="103"/>
        <v>3.3819392953873955</v>
      </c>
      <c r="E188" s="4">
        <v>48925.9</v>
      </c>
      <c r="F188" s="6">
        <f t="shared" si="104"/>
        <v>4.2329745711733651</v>
      </c>
      <c r="H188" s="4">
        <v>0.1709058</v>
      </c>
      <c r="I188" s="6">
        <f t="shared" si="105"/>
        <v>2.2049825492584167</v>
      </c>
      <c r="K188" s="4">
        <v>3.3148</v>
      </c>
      <c r="L188" s="6">
        <f t="shared" si="106"/>
        <v>3.900352906478159</v>
      </c>
      <c r="N188" s="4">
        <v>35.325000000000003</v>
      </c>
      <c r="O188" s="6">
        <f t="shared" si="107"/>
        <v>2.2791377912404109</v>
      </c>
      <c r="Q188" s="4">
        <v>4018.2</v>
      </c>
      <c r="R188" s="6">
        <f t="shared" si="108"/>
        <v>1.9191495574395998</v>
      </c>
      <c r="T188" s="4">
        <v>154.69999999999999</v>
      </c>
      <c r="U188" s="6">
        <f t="shared" si="109"/>
        <v>1.2685159527315641</v>
      </c>
      <c r="W188" s="4">
        <v>6.13544</v>
      </c>
      <c r="X188" s="6">
        <f t="shared" si="110"/>
        <v>4.5430781534508755</v>
      </c>
      <c r="Z188" s="4">
        <v>0.94713000000000003</v>
      </c>
      <c r="AA188" s="6">
        <f t="shared" si="111"/>
        <v>7.3491724885105896</v>
      </c>
      <c r="AB188" s="30"/>
      <c r="AC188" s="2">
        <v>44551</v>
      </c>
      <c r="AD188">
        <f t="shared" si="112"/>
        <v>48925.9</v>
      </c>
      <c r="AE188">
        <f t="shared" si="113"/>
        <v>9222.6701467836265</v>
      </c>
      <c r="AF188">
        <f t="shared" si="114"/>
        <v>22831.080444265303</v>
      </c>
      <c r="AG188">
        <f t="shared" si="115"/>
        <v>80979.650591048936</v>
      </c>
      <c r="AH188" s="12">
        <f t="shared" si="116"/>
        <v>3.5374974068338094</v>
      </c>
      <c r="AI188">
        <f t="shared" si="117"/>
        <v>35.325000000000003</v>
      </c>
      <c r="AJ188">
        <f t="shared" si="118"/>
        <v>70.417042709466799</v>
      </c>
      <c r="AK188">
        <f t="shared" si="119"/>
        <v>94.329160899593006</v>
      </c>
      <c r="AL188">
        <f t="shared" si="120"/>
        <v>200.07120360905981</v>
      </c>
      <c r="AM188" s="12">
        <f t="shared" si="121"/>
        <v>2.9794887106124412</v>
      </c>
      <c r="AN188">
        <f t="shared" si="122"/>
        <v>0.75471622073596389</v>
      </c>
      <c r="AO188">
        <f t="shared" si="123"/>
        <v>0.48694366633769404</v>
      </c>
      <c r="AP188">
        <f t="shared" si="124"/>
        <v>0.99390072414968123</v>
      </c>
      <c r="AQ188">
        <f t="shared" si="125"/>
        <v>2.235560611223339</v>
      </c>
      <c r="AR188" s="12">
        <f t="shared" si="126"/>
        <v>4.8642463094684611</v>
      </c>
      <c r="AS188" s="30">
        <f t="shared" si="127"/>
        <v>-1.3267489026346517</v>
      </c>
      <c r="AT188">
        <f t="shared" si="88"/>
        <v>0.92404700370753512</v>
      </c>
      <c r="AU188">
        <f t="shared" si="89"/>
        <v>6.2605511761454314E-5</v>
      </c>
      <c r="AV188">
        <f t="shared" si="90"/>
        <v>7.5890390780703421E-2</v>
      </c>
      <c r="AW188">
        <f t="shared" si="91"/>
        <v>52947.414799999999</v>
      </c>
      <c r="AX188">
        <f t="shared" si="92"/>
        <v>45514.77427445427</v>
      </c>
      <c r="AY188" s="12">
        <f t="shared" si="128"/>
        <v>4.3787539604765433</v>
      </c>
      <c r="AZ188">
        <f t="shared" si="93"/>
        <v>0.18008218170799375</v>
      </c>
      <c r="BA188">
        <f t="shared" si="94"/>
        <v>0.78864015598659964</v>
      </c>
      <c r="BB188">
        <f t="shared" si="95"/>
        <v>3.1277662305406746E-2</v>
      </c>
      <c r="BC188">
        <f t="shared" si="96"/>
        <v>196.16043999999997</v>
      </c>
      <c r="BD188">
        <f t="shared" si="97"/>
        <v>128.55593742037692</v>
      </c>
      <c r="BE188" s="12">
        <f t="shared" si="129"/>
        <v>1.0948138220187595</v>
      </c>
      <c r="BF188">
        <f t="shared" si="98"/>
        <v>0.53378184474531831</v>
      </c>
      <c r="BG188">
        <f t="shared" si="99"/>
        <v>7.1267294659370983E-2</v>
      </c>
      <c r="BH188">
        <f t="shared" si="100"/>
        <v>0.39495086059531065</v>
      </c>
      <c r="BI188">
        <f t="shared" si="101"/>
        <v>2.3980958000000001</v>
      </c>
      <c r="BJ188">
        <f t="shared" si="102"/>
        <v>1.0695225907879242</v>
      </c>
      <c r="BK188" s="12">
        <f t="shared" si="130"/>
        <v>4.5957230447095219</v>
      </c>
      <c r="BL188">
        <f t="shared" si="131"/>
        <v>-0.21696908423297856</v>
      </c>
    </row>
    <row r="189" spans="1:64" x14ac:dyDescent="0.3">
      <c r="A189" s="2">
        <v>44552</v>
      </c>
      <c r="B189" s="4">
        <v>1.3265439999999999</v>
      </c>
      <c r="C189" s="6">
        <f t="shared" si="103"/>
        <v>3.5670112208848486</v>
      </c>
      <c r="E189" s="4">
        <v>48624.9</v>
      </c>
      <c r="F189" s="6">
        <f t="shared" si="104"/>
        <v>-0.61711632350404444</v>
      </c>
      <c r="H189" s="4">
        <v>0.1731878</v>
      </c>
      <c r="I189" s="6">
        <f t="shared" si="105"/>
        <v>1.3264027327240455</v>
      </c>
      <c r="K189" s="4">
        <v>3.3513999999999999</v>
      </c>
      <c r="L189" s="6">
        <f t="shared" si="106"/>
        <v>1.0980878991736416</v>
      </c>
      <c r="N189" s="4">
        <v>35.707000000000001</v>
      </c>
      <c r="O189" s="6">
        <f t="shared" si="107"/>
        <v>1.0755819425511697</v>
      </c>
      <c r="Q189" s="4">
        <v>3980.44</v>
      </c>
      <c r="R189" s="6">
        <f t="shared" si="108"/>
        <v>-0.94416752122633685</v>
      </c>
      <c r="T189" s="4">
        <v>155.41</v>
      </c>
      <c r="U189" s="6">
        <f t="shared" si="109"/>
        <v>0.45790283485001054</v>
      </c>
      <c r="W189" s="4">
        <v>6.5401550000000004</v>
      </c>
      <c r="X189" s="6">
        <f t="shared" si="110"/>
        <v>6.3879070261523978</v>
      </c>
      <c r="Z189" s="4">
        <v>0.95459000000000005</v>
      </c>
      <c r="AA189" s="6">
        <f t="shared" si="111"/>
        <v>0.78455695532309855</v>
      </c>
      <c r="AB189" s="30"/>
      <c r="AC189" s="2">
        <v>44552</v>
      </c>
      <c r="AD189">
        <f t="shared" si="112"/>
        <v>48624.9</v>
      </c>
      <c r="AE189">
        <f t="shared" si="113"/>
        <v>9324.5012459064328</v>
      </c>
      <c r="AF189">
        <f t="shared" si="114"/>
        <v>22616.531243733858</v>
      </c>
      <c r="AG189">
        <f t="shared" si="115"/>
        <v>80565.932489640283</v>
      </c>
      <c r="AH189" s="12">
        <f t="shared" si="116"/>
        <v>-0.51220095035611646</v>
      </c>
      <c r="AI189">
        <f t="shared" si="117"/>
        <v>35.707000000000001</v>
      </c>
      <c r="AJ189">
        <f t="shared" si="118"/>
        <v>70.740223707034502</v>
      </c>
      <c r="AK189">
        <f t="shared" si="119"/>
        <v>100.55144102187907</v>
      </c>
      <c r="AL189">
        <f t="shared" si="120"/>
        <v>206.99866472891358</v>
      </c>
      <c r="AM189" s="12">
        <f t="shared" si="121"/>
        <v>3.4039021425656339</v>
      </c>
      <c r="AN189">
        <f t="shared" si="122"/>
        <v>0.78212292730025812</v>
      </c>
      <c r="AO189">
        <f t="shared" si="123"/>
        <v>0.49344552552902998</v>
      </c>
      <c r="AP189">
        <f t="shared" si="124"/>
        <v>1.0017291103291461</v>
      </c>
      <c r="AQ189">
        <f t="shared" si="125"/>
        <v>2.2772975631584345</v>
      </c>
      <c r="AR189" s="12">
        <f t="shared" si="126"/>
        <v>1.8497431276414282</v>
      </c>
      <c r="AS189" s="30">
        <f t="shared" si="127"/>
        <v>-2.3619440779975447</v>
      </c>
      <c r="AT189">
        <f t="shared" si="88"/>
        <v>0.92427503338355221</v>
      </c>
      <c r="AU189">
        <f t="shared" si="89"/>
        <v>6.3704302669653553E-5</v>
      </c>
      <c r="AV189">
        <f t="shared" si="90"/>
        <v>7.5661262313778052E-2</v>
      </c>
      <c r="AW189">
        <f t="shared" si="91"/>
        <v>52608.691400000003</v>
      </c>
      <c r="AX189">
        <f t="shared" si="92"/>
        <v>45243.946399234745</v>
      </c>
      <c r="AY189" s="12">
        <f t="shared" si="128"/>
        <v>-0.5968102614858658</v>
      </c>
      <c r="AZ189">
        <f t="shared" si="93"/>
        <v>0.18065118867060492</v>
      </c>
      <c r="BA189">
        <f t="shared" si="94"/>
        <v>0.78626043160441117</v>
      </c>
      <c r="BB189">
        <f t="shared" si="95"/>
        <v>3.30883797249839E-2</v>
      </c>
      <c r="BC189">
        <f t="shared" si="96"/>
        <v>197.65715499999999</v>
      </c>
      <c r="BD189">
        <f t="shared" si="97"/>
        <v>128.85964880160307</v>
      </c>
      <c r="BE189" s="12">
        <f t="shared" si="129"/>
        <v>0.23596980012758609</v>
      </c>
      <c r="BF189">
        <f t="shared" si="98"/>
        <v>0.54049310078246471</v>
      </c>
      <c r="BG189">
        <f t="shared" si="99"/>
        <v>7.0564422318214345E-2</v>
      </c>
      <c r="BH189">
        <f t="shared" si="100"/>
        <v>0.3889424768993211</v>
      </c>
      <c r="BI189">
        <f t="shared" si="101"/>
        <v>2.4543217999999998</v>
      </c>
      <c r="BJ189">
        <f t="shared" si="102"/>
        <v>1.1004893759672592</v>
      </c>
      <c r="BK189" s="12">
        <f t="shared" si="130"/>
        <v>2.8542596040701458</v>
      </c>
      <c r="BL189">
        <f t="shared" si="131"/>
        <v>-3.4510698655560117</v>
      </c>
    </row>
    <row r="190" spans="1:64" x14ac:dyDescent="0.3">
      <c r="A190" s="2">
        <v>44553</v>
      </c>
      <c r="B190" s="4">
        <v>1.473339</v>
      </c>
      <c r="C190" s="6">
        <f t="shared" si="103"/>
        <v>10.495418952617104</v>
      </c>
      <c r="E190" s="4">
        <v>50818.8</v>
      </c>
      <c r="F190" s="6">
        <f t="shared" si="104"/>
        <v>4.4130619481121416</v>
      </c>
      <c r="H190" s="4">
        <v>0.18493390000000001</v>
      </c>
      <c r="I190" s="6">
        <f t="shared" si="105"/>
        <v>6.5621909086809884</v>
      </c>
      <c r="K190" s="4">
        <v>3.5032000000000001</v>
      </c>
      <c r="L190" s="6">
        <f t="shared" si="106"/>
        <v>4.4298667520564932</v>
      </c>
      <c r="N190" s="4">
        <v>37.497999999999998</v>
      </c>
      <c r="O190" s="6">
        <f t="shared" si="107"/>
        <v>4.8940850224656192</v>
      </c>
      <c r="Q190" s="4">
        <v>4111.8599999999997</v>
      </c>
      <c r="R190" s="6">
        <f t="shared" si="108"/>
        <v>3.2483114930996009</v>
      </c>
      <c r="T190" s="4">
        <v>163.6</v>
      </c>
      <c r="U190" s="6">
        <f t="shared" si="109"/>
        <v>5.1357638241126065</v>
      </c>
      <c r="W190" s="4">
        <v>6.9038469999999998</v>
      </c>
      <c r="X190" s="6">
        <f t="shared" si="110"/>
        <v>5.4117926975448194</v>
      </c>
      <c r="Z190" s="4">
        <v>0.99353000000000002</v>
      </c>
      <c r="AA190" s="6">
        <f t="shared" si="111"/>
        <v>3.9982328886709939</v>
      </c>
      <c r="AB190" s="30"/>
      <c r="AC190" s="2">
        <v>44553</v>
      </c>
      <c r="AD190">
        <f t="shared" si="112"/>
        <v>50818.8</v>
      </c>
      <c r="AE190">
        <f t="shared" si="113"/>
        <v>9746.8499029239774</v>
      </c>
      <c r="AF190">
        <f t="shared" si="114"/>
        <v>23363.248826727569</v>
      </c>
      <c r="AG190">
        <f t="shared" si="115"/>
        <v>83928.898729651555</v>
      </c>
      <c r="AH190" s="12">
        <f t="shared" si="116"/>
        <v>4.0894110377927717</v>
      </c>
      <c r="AI190">
        <f t="shared" si="117"/>
        <v>37.497999999999998</v>
      </c>
      <c r="AJ190">
        <f t="shared" si="118"/>
        <v>74.468184791653329</v>
      </c>
      <c r="AK190">
        <f t="shared" si="119"/>
        <v>106.14301410969261</v>
      </c>
      <c r="AL190">
        <f t="shared" si="120"/>
        <v>218.10919890134593</v>
      </c>
      <c r="AM190" s="12">
        <f t="shared" si="121"/>
        <v>5.2283507106246168</v>
      </c>
      <c r="AN190">
        <f t="shared" si="122"/>
        <v>0.86867243874732769</v>
      </c>
      <c r="AO190">
        <f t="shared" si="123"/>
        <v>0.52691243536573062</v>
      </c>
      <c r="AP190">
        <f t="shared" si="124"/>
        <v>1.0425920269281226</v>
      </c>
      <c r="AQ190">
        <f t="shared" si="125"/>
        <v>2.4381769010411807</v>
      </c>
      <c r="AR190" s="12">
        <f t="shared" si="126"/>
        <v>6.8261127677991151</v>
      </c>
      <c r="AS190" s="30">
        <f t="shared" si="127"/>
        <v>-2.7367017300063434</v>
      </c>
      <c r="AT190">
        <f t="shared" si="88"/>
        <v>0.92508553948447148</v>
      </c>
      <c r="AU190">
        <f t="shared" si="89"/>
        <v>6.3770881286492412E-5</v>
      </c>
      <c r="AV190">
        <f t="shared" si="90"/>
        <v>7.4850689634242018E-2</v>
      </c>
      <c r="AW190">
        <f t="shared" si="91"/>
        <v>54934.163200000003</v>
      </c>
      <c r="AX190">
        <f t="shared" si="92"/>
        <v>47319.512794035065</v>
      </c>
      <c r="AY190" s="12">
        <f t="shared" si="128"/>
        <v>4.4853863109091989</v>
      </c>
      <c r="AZ190">
        <f t="shared" si="93"/>
        <v>0.18027724532657635</v>
      </c>
      <c r="BA190">
        <f t="shared" si="94"/>
        <v>0.78653147729019923</v>
      </c>
      <c r="BB190">
        <f t="shared" si="95"/>
        <v>3.3191277383224388E-2</v>
      </c>
      <c r="BC190">
        <f t="shared" si="96"/>
        <v>208.001847</v>
      </c>
      <c r="BD190">
        <f t="shared" si="97"/>
        <v>135.66573333072088</v>
      </c>
      <c r="BE190" s="12">
        <f t="shared" si="129"/>
        <v>5.1470198843922104</v>
      </c>
      <c r="BF190">
        <f t="shared" si="98"/>
        <v>0.55559898512819339</v>
      </c>
      <c r="BG190">
        <f t="shared" si="99"/>
        <v>6.9738931200354307E-2</v>
      </c>
      <c r="BH190">
        <f t="shared" si="100"/>
        <v>0.37466208367145237</v>
      </c>
      <c r="BI190">
        <f t="shared" si="101"/>
        <v>2.6518028999999999</v>
      </c>
      <c r="BJ190">
        <f t="shared" si="102"/>
        <v>1.2037207656685984</v>
      </c>
      <c r="BK190" s="12">
        <f t="shared" si="130"/>
        <v>8.9662429672055808</v>
      </c>
      <c r="BL190">
        <f t="shared" si="131"/>
        <v>-4.4808566562963819</v>
      </c>
    </row>
    <row r="191" spans="1:64" x14ac:dyDescent="0.3">
      <c r="A191" s="2">
        <v>44554</v>
      </c>
      <c r="B191" s="4">
        <v>1.390444</v>
      </c>
      <c r="C191" s="6">
        <f t="shared" si="103"/>
        <v>-5.7908132970046458</v>
      </c>
      <c r="E191" s="4">
        <v>50834.3</v>
      </c>
      <c r="F191" s="6">
        <f t="shared" si="104"/>
        <v>3.0495872964284621E-2</v>
      </c>
      <c r="H191" s="4">
        <v>0.1863157</v>
      </c>
      <c r="I191" s="6">
        <f t="shared" si="105"/>
        <v>0.74440828001358827</v>
      </c>
      <c r="K191" s="4">
        <v>3.3757999999999999</v>
      </c>
      <c r="L191" s="6">
        <f t="shared" si="106"/>
        <v>-3.7044503232361228</v>
      </c>
      <c r="N191" s="4">
        <v>37.414999999999999</v>
      </c>
      <c r="O191" s="6">
        <f t="shared" si="107"/>
        <v>-0.22159046884371408</v>
      </c>
      <c r="Q191" s="4">
        <v>4050.88</v>
      </c>
      <c r="R191" s="6">
        <f t="shared" si="108"/>
        <v>-1.494133941432874</v>
      </c>
      <c r="T191" s="4">
        <v>161.22999999999999</v>
      </c>
      <c r="U191" s="6">
        <f t="shared" si="109"/>
        <v>-1.4592507192998292</v>
      </c>
      <c r="W191" s="4">
        <v>6.6806729999999996</v>
      </c>
      <c r="X191" s="6">
        <f t="shared" si="110"/>
        <v>-3.2860061492759352</v>
      </c>
      <c r="Z191" s="4">
        <v>0.91149999999999998</v>
      </c>
      <c r="AA191" s="6">
        <f t="shared" si="111"/>
        <v>-8.617266369304815</v>
      </c>
      <c r="AB191" s="30"/>
      <c r="AC191" s="2">
        <v>44554</v>
      </c>
      <c r="AD191">
        <f t="shared" si="112"/>
        <v>50834.3</v>
      </c>
      <c r="AE191">
        <f t="shared" si="113"/>
        <v>9392.3886453216383</v>
      </c>
      <c r="AF191">
        <f t="shared" si="114"/>
        <v>23016.765504471015</v>
      </c>
      <c r="AG191">
        <f t="shared" si="115"/>
        <v>83243.454149792655</v>
      </c>
      <c r="AH191" s="12">
        <f t="shared" si="116"/>
        <v>-0.82004997751219844</v>
      </c>
      <c r="AI191">
        <f t="shared" si="117"/>
        <v>37.414999999999999</v>
      </c>
      <c r="AJ191">
        <f t="shared" si="118"/>
        <v>73.389397518082305</v>
      </c>
      <c r="AK191">
        <f t="shared" si="119"/>
        <v>102.71183131683574</v>
      </c>
      <c r="AL191">
        <f t="shared" si="120"/>
        <v>213.51622883491805</v>
      </c>
      <c r="AM191" s="12">
        <f t="shared" si="121"/>
        <v>-2.128300670773049</v>
      </c>
      <c r="AN191">
        <f t="shared" si="122"/>
        <v>0.81979801011280451</v>
      </c>
      <c r="AO191">
        <f t="shared" si="123"/>
        <v>0.53084945071655787</v>
      </c>
      <c r="AP191">
        <f t="shared" si="124"/>
        <v>0.9565112603997703</v>
      </c>
      <c r="AQ191">
        <f t="shared" si="125"/>
        <v>2.3071587212291327</v>
      </c>
      <c r="AR191" s="12">
        <f t="shared" si="126"/>
        <v>-5.5233811664521575</v>
      </c>
      <c r="AS191" s="30">
        <f t="shared" si="127"/>
        <v>4.7033311889399592</v>
      </c>
      <c r="AT191">
        <f t="shared" si="88"/>
        <v>0.9261365918467106</v>
      </c>
      <c r="AU191">
        <f t="shared" si="89"/>
        <v>6.1502802374698294E-5</v>
      </c>
      <c r="AV191">
        <f t="shared" si="90"/>
        <v>7.3801905350914701E-2</v>
      </c>
      <c r="AW191">
        <f t="shared" si="91"/>
        <v>54888.555800000002</v>
      </c>
      <c r="AX191">
        <f t="shared" si="92"/>
        <v>47378.468220882314</v>
      </c>
      <c r="AY191" s="12">
        <f t="shared" si="128"/>
        <v>0.12451254785398867</v>
      </c>
      <c r="AZ191">
        <f t="shared" si="93"/>
        <v>0.18222270724031669</v>
      </c>
      <c r="BA191">
        <f t="shared" si="94"/>
        <v>0.78524033377940028</v>
      </c>
      <c r="BB191">
        <f t="shared" si="95"/>
        <v>3.2536958980282998E-2</v>
      </c>
      <c r="BC191">
        <f t="shared" si="96"/>
        <v>205.32567299999999</v>
      </c>
      <c r="BD191">
        <f t="shared" si="97"/>
        <v>133.63953039001083</v>
      </c>
      <c r="BE191" s="12">
        <f t="shared" si="129"/>
        <v>-1.5047913635038359</v>
      </c>
      <c r="BF191">
        <f t="shared" si="98"/>
        <v>0.558801800310474</v>
      </c>
      <c r="BG191">
        <f t="shared" si="99"/>
        <v>7.4877915677370815E-2</v>
      </c>
      <c r="BH191">
        <f t="shared" si="100"/>
        <v>0.36632028401215516</v>
      </c>
      <c r="BI191">
        <f t="shared" si="101"/>
        <v>2.4882597</v>
      </c>
      <c r="BJ191">
        <f t="shared" si="102"/>
        <v>1.1248344805819463</v>
      </c>
      <c r="BK191" s="12">
        <f t="shared" si="130"/>
        <v>-6.7781501326016045</v>
      </c>
      <c r="BL191">
        <f t="shared" si="131"/>
        <v>6.9026626804555935</v>
      </c>
    </row>
    <row r="192" spans="1:64" x14ac:dyDescent="0.3">
      <c r="A192" s="2">
        <v>44555</v>
      </c>
      <c r="B192" s="4">
        <v>1.4553879999999999</v>
      </c>
      <c r="C192" s="6">
        <f t="shared" si="103"/>
        <v>4.5649411142986303</v>
      </c>
      <c r="E192" s="4">
        <v>50436</v>
      </c>
      <c r="F192" s="6">
        <f t="shared" si="104"/>
        <v>-0.78661177810100558</v>
      </c>
      <c r="H192" s="4">
        <v>0.19074830000000001</v>
      </c>
      <c r="I192" s="6">
        <f t="shared" si="105"/>
        <v>2.3512211200848299</v>
      </c>
      <c r="K192" s="4">
        <v>3.4220000000000002</v>
      </c>
      <c r="L192" s="6">
        <f t="shared" si="106"/>
        <v>1.3592842197311554</v>
      </c>
      <c r="N192" s="4">
        <v>38.180999999999997</v>
      </c>
      <c r="O192" s="6">
        <f t="shared" si="107"/>
        <v>2.0266316145697756</v>
      </c>
      <c r="Q192" s="4">
        <v>4098</v>
      </c>
      <c r="R192" s="6">
        <f t="shared" si="108"/>
        <v>1.1564908350381584</v>
      </c>
      <c r="T192" s="4">
        <v>157.74</v>
      </c>
      <c r="U192" s="6">
        <f t="shared" si="109"/>
        <v>-2.1883809005803454</v>
      </c>
      <c r="W192" s="4">
        <v>6.86</v>
      </c>
      <c r="X192" s="6">
        <f t="shared" si="110"/>
        <v>2.6488710761035108</v>
      </c>
      <c r="Z192" s="4">
        <v>0.92627000000000004</v>
      </c>
      <c r="AA192" s="6">
        <f t="shared" si="111"/>
        <v>1.6074174701110684</v>
      </c>
      <c r="AB192" s="30"/>
      <c r="AC192" s="2">
        <v>44555</v>
      </c>
      <c r="AD192">
        <f t="shared" si="112"/>
        <v>50436</v>
      </c>
      <c r="AE192">
        <f t="shared" si="113"/>
        <v>9520.9295409356728</v>
      </c>
      <c r="AF192">
        <f t="shared" si="114"/>
        <v>23284.497451744366</v>
      </c>
      <c r="AG192">
        <f t="shared" si="115"/>
        <v>83241.426992680033</v>
      </c>
      <c r="AH192" s="12">
        <f t="shared" si="116"/>
        <v>-2.4352446886539807E-3</v>
      </c>
      <c r="AI192">
        <f t="shared" si="117"/>
        <v>38.180999999999997</v>
      </c>
      <c r="AJ192">
        <f t="shared" si="118"/>
        <v>71.800803600460867</v>
      </c>
      <c r="AK192">
        <f t="shared" si="119"/>
        <v>105.46888956149975</v>
      </c>
      <c r="AL192">
        <f t="shared" si="120"/>
        <v>215.4506931619606</v>
      </c>
      <c r="AM192" s="12">
        <f t="shared" si="121"/>
        <v>0.90192382738376142</v>
      </c>
      <c r="AN192">
        <f t="shared" si="122"/>
        <v>0.85808862948961218</v>
      </c>
      <c r="AO192">
        <f t="shared" si="123"/>
        <v>0.54347878509496095</v>
      </c>
      <c r="AP192">
        <f t="shared" si="124"/>
        <v>0.97201062552989059</v>
      </c>
      <c r="AQ192">
        <f t="shared" si="125"/>
        <v>2.3735780401144639</v>
      </c>
      <c r="AR192" s="12">
        <f t="shared" si="126"/>
        <v>2.8381761566178421</v>
      </c>
      <c r="AS192" s="30">
        <f t="shared" si="127"/>
        <v>-2.840611401306496</v>
      </c>
      <c r="AT192">
        <f t="shared" si="88"/>
        <v>0.92479618856938273</v>
      </c>
      <c r="AU192">
        <f t="shared" si="89"/>
        <v>6.2745906838060668E-5</v>
      </c>
      <c r="AV192">
        <f t="shared" si="90"/>
        <v>7.5141065523779249E-2</v>
      </c>
      <c r="AW192">
        <f t="shared" si="91"/>
        <v>54537.421999999999</v>
      </c>
      <c r="AX192">
        <f t="shared" si="92"/>
        <v>46950.948867918327</v>
      </c>
      <c r="AY192" s="12">
        <f t="shared" si="128"/>
        <v>-0.90644529223255121</v>
      </c>
      <c r="AZ192">
        <f t="shared" si="93"/>
        <v>0.18828687105793934</v>
      </c>
      <c r="BA192">
        <f t="shared" si="94"/>
        <v>0.77788352952199669</v>
      </c>
      <c r="BB192">
        <f t="shared" si="95"/>
        <v>3.3829599420064013E-2</v>
      </c>
      <c r="BC192">
        <f t="shared" si="96"/>
        <v>202.78100000000001</v>
      </c>
      <c r="BD192">
        <f t="shared" si="97"/>
        <v>130.1244000226846</v>
      </c>
      <c r="BE192" s="12">
        <f t="shared" si="129"/>
        <v>-2.6655187341822373</v>
      </c>
      <c r="BF192">
        <f t="shared" si="98"/>
        <v>0.56576910109417788</v>
      </c>
      <c r="BG192">
        <f t="shared" si="99"/>
        <v>7.4151699908369853E-2</v>
      </c>
      <c r="BH192">
        <f t="shared" si="100"/>
        <v>0.36007919899745233</v>
      </c>
      <c r="BI192">
        <f t="shared" si="101"/>
        <v>2.5724062999999999</v>
      </c>
      <c r="BJ192">
        <f t="shared" si="102"/>
        <v>1.1710884308582552</v>
      </c>
      <c r="BK192" s="12">
        <f t="shared" si="130"/>
        <v>4.0297702689305295</v>
      </c>
      <c r="BL192">
        <f t="shared" si="131"/>
        <v>-4.9362155611630811</v>
      </c>
    </row>
    <row r="193" spans="1:64" x14ac:dyDescent="0.3">
      <c r="A193" s="2">
        <v>44556</v>
      </c>
      <c r="B193" s="4">
        <v>1.4566920000000001</v>
      </c>
      <c r="C193" s="6">
        <f t="shared" si="103"/>
        <v>8.9557985162351E-2</v>
      </c>
      <c r="D193" s="4">
        <f>(B186-B193)/B187</f>
        <v>-0.17206400359436377</v>
      </c>
      <c r="E193" s="4">
        <v>50797.3</v>
      </c>
      <c r="F193" s="6">
        <f t="shared" si="104"/>
        <v>0.71379977546666351</v>
      </c>
      <c r="G193" s="4">
        <f>(E186-E193)/E187</f>
        <v>-8.7613357470771772E-2</v>
      </c>
      <c r="H193" s="4">
        <v>0.19001770000000001</v>
      </c>
      <c r="I193" s="6">
        <f t="shared" si="105"/>
        <v>-0.38375322198281531</v>
      </c>
      <c r="J193" s="4">
        <f>(H186-H193)/H187</f>
        <v>-0.12254798161965716</v>
      </c>
      <c r="K193" s="4">
        <v>3.3982000000000001</v>
      </c>
      <c r="L193" s="6">
        <f t="shared" si="106"/>
        <v>-0.69792958004804406</v>
      </c>
      <c r="M193" s="4">
        <f>(K186-K193)/K187</f>
        <v>-6.56210790464241E-2</v>
      </c>
      <c r="N193" s="4">
        <v>37.893999999999998</v>
      </c>
      <c r="O193" s="6">
        <f t="shared" si="107"/>
        <v>-0.75452214678493124</v>
      </c>
      <c r="P193" s="4">
        <f>(N186-N193)/N187</f>
        <v>-7.7442150076747054E-2</v>
      </c>
      <c r="Q193" s="4">
        <v>4064.33</v>
      </c>
      <c r="R193" s="6">
        <f t="shared" si="108"/>
        <v>-0.82501420497312161</v>
      </c>
      <c r="S193" s="4">
        <f>(Q186-Q193)/Q187</f>
        <v>-3.5506441187065883E-2</v>
      </c>
      <c r="T193" s="4">
        <v>156</v>
      </c>
      <c r="U193" s="6">
        <f t="shared" si="109"/>
        <v>-1.1092100720307903</v>
      </c>
      <c r="V193" s="4">
        <f>(T186-T193)/T187</f>
        <v>-1.8199672667757783E-2</v>
      </c>
      <c r="W193" s="4">
        <v>6.8179090000000002</v>
      </c>
      <c r="X193" s="6">
        <f t="shared" si="110"/>
        <v>-0.61546151337421406</v>
      </c>
      <c r="Y193" s="4">
        <f>(W186-W193)/W187</f>
        <v>-0.14702728443874311</v>
      </c>
      <c r="Z193" s="4">
        <v>0.92018</v>
      </c>
      <c r="AA193" s="6">
        <f t="shared" si="111"/>
        <v>-0.65964657402197002</v>
      </c>
      <c r="AB193" s="30">
        <f>(Z186-Z193)/Z187</f>
        <v>-9.8634121951773804E-2</v>
      </c>
      <c r="AC193" s="2">
        <v>44556</v>
      </c>
      <c r="AD193">
        <f t="shared" si="112"/>
        <v>50797.3</v>
      </c>
      <c r="AE193">
        <f t="shared" si="113"/>
        <v>9454.7115038011707</v>
      </c>
      <c r="AF193">
        <f t="shared" si="114"/>
        <v>23093.187293325569</v>
      </c>
      <c r="AG193">
        <f t="shared" si="115"/>
        <v>83345.198797126737</v>
      </c>
      <c r="AH193" s="12">
        <f t="shared" si="116"/>
        <v>0.12458601328566064</v>
      </c>
      <c r="AI193">
        <f t="shared" si="117"/>
        <v>37.893999999999998</v>
      </c>
      <c r="AJ193">
        <f t="shared" si="118"/>
        <v>71.008782564168214</v>
      </c>
      <c r="AK193">
        <f t="shared" si="119"/>
        <v>104.82176258911883</v>
      </c>
      <c r="AL193">
        <f t="shared" si="120"/>
        <v>213.72454515328704</v>
      </c>
      <c r="AM193" s="12">
        <f t="shared" si="121"/>
        <v>-0.80440676086750518</v>
      </c>
      <c r="AN193">
        <f t="shared" si="122"/>
        <v>0.8588574606005287</v>
      </c>
      <c r="AO193">
        <f t="shared" si="123"/>
        <v>0.54139716444413266</v>
      </c>
      <c r="AP193">
        <f t="shared" si="124"/>
        <v>0.96561989204022014</v>
      </c>
      <c r="AQ193">
        <f t="shared" si="125"/>
        <v>2.3658745170848814</v>
      </c>
      <c r="AR193" s="12">
        <f t="shared" si="126"/>
        <v>-0.32508099704320642</v>
      </c>
      <c r="AS193" s="30">
        <f t="shared" si="127"/>
        <v>0.44966701032886708</v>
      </c>
      <c r="AT193">
        <f t="shared" si="88"/>
        <v>0.92585936190223261</v>
      </c>
      <c r="AU193">
        <f t="shared" si="89"/>
        <v>6.1937451077442434E-5</v>
      </c>
      <c r="AV193">
        <f t="shared" si="90"/>
        <v>7.4078700646689893E-2</v>
      </c>
      <c r="AW193">
        <f t="shared" si="91"/>
        <v>54865.028200000008</v>
      </c>
      <c r="AX193">
        <f t="shared" si="92"/>
        <v>47332.23626023149</v>
      </c>
      <c r="AY193" s="12">
        <f t="shared" si="128"/>
        <v>0.8088175434450009</v>
      </c>
      <c r="AZ193">
        <f t="shared" si="93"/>
        <v>0.18879796514715028</v>
      </c>
      <c r="BA193">
        <f t="shared" si="94"/>
        <v>0.77723340272748842</v>
      </c>
      <c r="BB193">
        <f t="shared" si="95"/>
        <v>3.3968632125361331E-2</v>
      </c>
      <c r="BC193">
        <f t="shared" si="96"/>
        <v>200.71190899999999</v>
      </c>
      <c r="BD193">
        <f t="shared" si="97"/>
        <v>128.63431595945951</v>
      </c>
      <c r="BE193" s="12">
        <f t="shared" si="129"/>
        <v>-1.1517297331911711</v>
      </c>
      <c r="BF193">
        <f t="shared" si="98"/>
        <v>0.56749302472950047</v>
      </c>
      <c r="BG193">
        <f t="shared" si="99"/>
        <v>7.4026437520864269E-2</v>
      </c>
      <c r="BH193">
        <f t="shared" si="100"/>
        <v>0.35848053774963529</v>
      </c>
      <c r="BI193">
        <f t="shared" si="101"/>
        <v>2.5668896999999999</v>
      </c>
      <c r="BJ193">
        <f t="shared" si="102"/>
        <v>1.1705955038026332</v>
      </c>
      <c r="BK193" s="12">
        <f t="shared" si="130"/>
        <v>-4.2100221606042237E-2</v>
      </c>
      <c r="BL193">
        <f t="shared" si="131"/>
        <v>0.85091776505104311</v>
      </c>
    </row>
    <row r="194" spans="1:64" x14ac:dyDescent="0.3">
      <c r="A194" s="2">
        <v>44557</v>
      </c>
      <c r="B194" s="4">
        <v>1.514799</v>
      </c>
      <c r="C194" s="6">
        <f t="shared" si="103"/>
        <v>3.9114645299619251</v>
      </c>
      <c r="E194" s="4">
        <v>50687.4</v>
      </c>
      <c r="F194" s="6">
        <f t="shared" si="104"/>
        <v>-0.21658445649573657</v>
      </c>
      <c r="H194" s="4">
        <v>0.18781429999999999</v>
      </c>
      <c r="I194" s="6">
        <f t="shared" si="105"/>
        <v>-1.1663517006073394</v>
      </c>
      <c r="K194" s="4">
        <v>3.3931</v>
      </c>
      <c r="L194" s="6">
        <f t="shared" si="106"/>
        <v>-0.15019218584665645</v>
      </c>
      <c r="N194" s="4">
        <v>37.604999999999997</v>
      </c>
      <c r="O194" s="6">
        <f t="shared" si="107"/>
        <v>-0.7655767931804065</v>
      </c>
      <c r="Q194" s="4">
        <v>4038.76</v>
      </c>
      <c r="R194" s="6">
        <f t="shared" si="108"/>
        <v>-0.63111935998530377</v>
      </c>
      <c r="T194" s="4">
        <v>155.84</v>
      </c>
      <c r="U194" s="6">
        <f t="shared" si="109"/>
        <v>-0.10261673553120061</v>
      </c>
      <c r="W194" s="4">
        <v>6.8740009999999998</v>
      </c>
      <c r="X194" s="6">
        <f t="shared" si="110"/>
        <v>0.81934972992853405</v>
      </c>
      <c r="Z194" s="4">
        <v>0.92769999999999997</v>
      </c>
      <c r="AA194" s="6">
        <f t="shared" si="111"/>
        <v>0.81391015796172961</v>
      </c>
      <c r="AB194" s="30"/>
      <c r="AC194" s="2">
        <v>44557</v>
      </c>
      <c r="AD194">
        <f t="shared" si="112"/>
        <v>50687.4</v>
      </c>
      <c r="AE194">
        <f t="shared" si="113"/>
        <v>9440.5219244152049</v>
      </c>
      <c r="AF194">
        <f t="shared" si="114"/>
        <v>22947.900665741116</v>
      </c>
      <c r="AG194">
        <f t="shared" si="115"/>
        <v>83075.822590156313</v>
      </c>
      <c r="AH194" s="12">
        <f t="shared" si="116"/>
        <v>-0.32372886547736873</v>
      </c>
      <c r="AI194">
        <f t="shared" si="117"/>
        <v>37.604999999999997</v>
      </c>
      <c r="AJ194">
        <f t="shared" si="118"/>
        <v>70.935953043589578</v>
      </c>
      <c r="AK194">
        <f t="shared" si="119"/>
        <v>105.6841475677316</v>
      </c>
      <c r="AL194">
        <f t="shared" si="120"/>
        <v>214.22510061132118</v>
      </c>
      <c r="AM194" s="12">
        <f t="shared" si="121"/>
        <v>0.23393204843557175</v>
      </c>
      <c r="AN194">
        <f t="shared" si="122"/>
        <v>0.89311702299471696</v>
      </c>
      <c r="AO194">
        <f t="shared" si="123"/>
        <v>0.53511925184895759</v>
      </c>
      <c r="AP194">
        <f t="shared" si="124"/>
        <v>0.9735112411112089</v>
      </c>
      <c r="AQ194">
        <f t="shared" si="125"/>
        <v>2.4017475159548836</v>
      </c>
      <c r="AR194" s="12">
        <f t="shared" si="126"/>
        <v>1.5048875782523663</v>
      </c>
      <c r="AS194" s="30">
        <f t="shared" si="127"/>
        <v>-1.828616443729735</v>
      </c>
      <c r="AT194">
        <f t="shared" si="88"/>
        <v>0.92614313709789819</v>
      </c>
      <c r="AU194">
        <f t="shared" si="89"/>
        <v>6.1997582801384134E-5</v>
      </c>
      <c r="AV194">
        <f t="shared" si="90"/>
        <v>7.3794865319300407E-2</v>
      </c>
      <c r="AW194">
        <f t="shared" si="91"/>
        <v>54729.553100000005</v>
      </c>
      <c r="AX194">
        <f t="shared" si="92"/>
        <v>47241.827607956984</v>
      </c>
      <c r="AY194" s="12">
        <f t="shared" si="128"/>
        <v>-0.19119127616335171</v>
      </c>
      <c r="AZ194">
        <f t="shared" si="93"/>
        <v>0.18772557676642965</v>
      </c>
      <c r="BA194">
        <f t="shared" si="94"/>
        <v>0.77795915126393833</v>
      </c>
      <c r="BB194">
        <f t="shared" si="95"/>
        <v>3.4315271969632077E-2</v>
      </c>
      <c r="BC194">
        <f t="shared" si="96"/>
        <v>200.31900099999999</v>
      </c>
      <c r="BD194">
        <f t="shared" si="97"/>
        <v>128.53245766110825</v>
      </c>
      <c r="BE194" s="12">
        <f t="shared" si="129"/>
        <v>-7.9215757341967022E-2</v>
      </c>
      <c r="BF194">
        <f t="shared" si="98"/>
        <v>0.57590059708856733</v>
      </c>
      <c r="BG194">
        <f t="shared" si="99"/>
        <v>7.1403775360144348E-2</v>
      </c>
      <c r="BH194">
        <f t="shared" si="100"/>
        <v>0.35269562755128825</v>
      </c>
      <c r="BI194">
        <f t="shared" si="101"/>
        <v>2.6303133000000001</v>
      </c>
      <c r="BJ194">
        <f t="shared" si="102"/>
        <v>1.2129800323351176</v>
      </c>
      <c r="BK194" s="12">
        <f t="shared" si="130"/>
        <v>3.5567571503817383</v>
      </c>
      <c r="BL194">
        <f t="shared" si="131"/>
        <v>-3.74794842654509</v>
      </c>
    </row>
    <row r="195" spans="1:64" x14ac:dyDescent="0.3">
      <c r="A195" s="2">
        <v>44558</v>
      </c>
      <c r="B195" s="4">
        <v>1.398307</v>
      </c>
      <c r="C195" s="6">
        <f t="shared" si="103"/>
        <v>-8.002053776118176</v>
      </c>
      <c r="E195" s="4">
        <v>47548.1</v>
      </c>
      <c r="F195" s="6">
        <f t="shared" si="104"/>
        <v>-6.393552874664131</v>
      </c>
      <c r="H195" s="4">
        <v>0.17374529999999999</v>
      </c>
      <c r="I195" s="6">
        <f t="shared" si="105"/>
        <v>-7.786327499090083</v>
      </c>
      <c r="K195" s="4">
        <v>3.1335999999999999</v>
      </c>
      <c r="L195" s="6">
        <f t="shared" si="106"/>
        <v>-7.956145444157027</v>
      </c>
      <c r="N195" s="4">
        <v>35.003</v>
      </c>
      <c r="O195" s="6">
        <f t="shared" si="107"/>
        <v>-7.1703248176497869</v>
      </c>
      <c r="Q195" s="4">
        <v>3792.09</v>
      </c>
      <c r="R195" s="6">
        <f t="shared" si="108"/>
        <v>-6.3020395878784274</v>
      </c>
      <c r="T195" s="4">
        <v>145.63999999999999</v>
      </c>
      <c r="U195" s="6">
        <f t="shared" si="109"/>
        <v>-6.7692016586992336</v>
      </c>
      <c r="W195" s="4">
        <v>6.2683239999999998</v>
      </c>
      <c r="X195" s="6">
        <f t="shared" si="110"/>
        <v>-9.223730961595626</v>
      </c>
      <c r="Z195" s="4">
        <v>0.85179000000000005</v>
      </c>
      <c r="AA195" s="6">
        <f t="shared" si="111"/>
        <v>-8.5368387084059236</v>
      </c>
      <c r="AB195" s="30"/>
      <c r="AC195" s="2">
        <v>44558</v>
      </c>
      <c r="AD195">
        <f t="shared" si="112"/>
        <v>47548.1</v>
      </c>
      <c r="AE195">
        <f t="shared" si="113"/>
        <v>8718.5227380116958</v>
      </c>
      <c r="AF195">
        <f t="shared" si="114"/>
        <v>21546.342103900755</v>
      </c>
      <c r="AG195">
        <f t="shared" si="115"/>
        <v>77812.964841912442</v>
      </c>
      <c r="AH195" s="12">
        <f t="shared" si="116"/>
        <v>-6.5445655455870959</v>
      </c>
      <c r="AI195">
        <f t="shared" si="117"/>
        <v>35.003</v>
      </c>
      <c r="AJ195">
        <f t="shared" si="118"/>
        <v>66.293071106701646</v>
      </c>
      <c r="AK195">
        <f t="shared" si="119"/>
        <v>96.3721824623467</v>
      </c>
      <c r="AL195">
        <f t="shared" si="120"/>
        <v>197.66825356904835</v>
      </c>
      <c r="AM195" s="12">
        <f t="shared" si="121"/>
        <v>-8.0437195736311544</v>
      </c>
      <c r="AN195">
        <f t="shared" si="122"/>
        <v>0.82443399096030145</v>
      </c>
      <c r="AO195">
        <f t="shared" si="123"/>
        <v>0.49503395081350399</v>
      </c>
      <c r="AP195">
        <f t="shared" si="124"/>
        <v>0.893852689518289</v>
      </c>
      <c r="AQ195">
        <f t="shared" si="125"/>
        <v>2.2133206312920946</v>
      </c>
      <c r="AR195" s="12">
        <f t="shared" si="126"/>
        <v>-8.1702668112817012</v>
      </c>
      <c r="AS195" s="30">
        <f t="shared" si="127"/>
        <v>1.6257012656946053</v>
      </c>
      <c r="AT195">
        <f t="shared" ref="AT195:AT200" si="132">E195/$AW195</f>
        <v>0.92608145842743994</v>
      </c>
      <c r="AU195">
        <f t="shared" ref="AU195:AU200" si="133">K195/$AW195</f>
        <v>6.1032278011702378E-5</v>
      </c>
      <c r="AV195">
        <f t="shared" ref="AV195:AV200" si="134">Q195/$AW195</f>
        <v>7.3857509294548276E-2</v>
      </c>
      <c r="AW195">
        <f t="shared" ref="AW195:AW200" si="135">E195+K195+Q195</f>
        <v>51343.323600000003</v>
      </c>
      <c r="AX195">
        <f t="shared" ref="AX195:AX200" si="136">AT195*E195+K195*AU195+AV195*Q195</f>
        <v>44313.488307125263</v>
      </c>
      <c r="AY195" s="12">
        <f t="shared" si="128"/>
        <v>-6.3990571135820353</v>
      </c>
      <c r="AZ195">
        <f t="shared" ref="AZ195:AZ200" si="137">N195/$BC195</f>
        <v>0.18727062251188165</v>
      </c>
      <c r="BA195">
        <f t="shared" ref="BA195:BA200" si="138">T195/$BC195</f>
        <v>0.77919302524442025</v>
      </c>
      <c r="BB195">
        <f t="shared" ref="BB195:BB200" si="139">W195/$BC195</f>
        <v>3.3536352243698199E-2</v>
      </c>
      <c r="BC195">
        <f t="shared" ref="BC195:BC200" si="140">N195+T195+W195</f>
        <v>186.91132399999998</v>
      </c>
      <c r="BD195">
        <f t="shared" ref="BD195:BD200" si="141">AZ195*N195+T195*BA195+BB195*W195</f>
        <v>120.24692251802239</v>
      </c>
      <c r="BE195" s="12">
        <f t="shared" si="129"/>
        <v>-6.6634144949830425</v>
      </c>
      <c r="BF195">
        <f t="shared" ref="BF195:BF200" si="142">B195/$BI195</f>
        <v>0.57689685504704658</v>
      </c>
      <c r="BG195">
        <f t="shared" ref="BG195:BG200" si="143">H195/$BI195</f>
        <v>7.168176741531411E-2</v>
      </c>
      <c r="BH195">
        <f t="shared" ref="BH195:BH200" si="144">Z195/$BI195</f>
        <v>0.3514213775376393</v>
      </c>
      <c r="BI195">
        <f t="shared" ref="BI195:BI200" si="145">B195+H195+Z195</f>
        <v>2.4238423</v>
      </c>
      <c r="BJ195">
        <f t="shared" ref="BJ195:BJ200" si="146">BF195*B195+H195*BG195+BH195*Z195</f>
        <v>1.1184704960471603</v>
      </c>
      <c r="BK195" s="12">
        <f t="shared" si="130"/>
        <v>-8.111804498016955</v>
      </c>
      <c r="BL195">
        <f t="shared" si="131"/>
        <v>1.7127473844349197</v>
      </c>
    </row>
    <row r="196" spans="1:64" x14ac:dyDescent="0.3">
      <c r="A196" s="2">
        <v>44559</v>
      </c>
      <c r="B196" s="4">
        <v>1.3310839999999999</v>
      </c>
      <c r="C196" s="6">
        <f t="shared" ref="C196:C200" si="147">LN(B196/B195)*100</f>
        <v>-4.926857126607751</v>
      </c>
      <c r="E196" s="4">
        <v>46473.2</v>
      </c>
      <c r="F196" s="6">
        <f t="shared" ref="F196:F200" si="148">LN(E196/E195)*100</f>
        <v>-2.2866027896854479</v>
      </c>
      <c r="H196" s="4">
        <v>0.16797419999999999</v>
      </c>
      <c r="I196" s="6">
        <f t="shared" ref="I196:I200" si="149">LN(H196/H195)*100</f>
        <v>-3.3780037537933483</v>
      </c>
      <c r="K196" s="4">
        <v>3.0295999999999998</v>
      </c>
      <c r="L196" s="6">
        <f t="shared" ref="L196:L200" si="150">LN(K196/K195)*100</f>
        <v>-3.3751905764036474</v>
      </c>
      <c r="N196" s="4">
        <v>33.86</v>
      </c>
      <c r="O196" s="6">
        <f t="shared" ref="O196:O200" si="151">LN(N196/N195)*100</f>
        <v>-3.3199395396879217</v>
      </c>
      <c r="Q196" s="4">
        <v>3628.29</v>
      </c>
      <c r="R196" s="6">
        <f t="shared" ref="R196:R200" si="152">LN(Q196/Q195)*100</f>
        <v>-4.4155855382139064</v>
      </c>
      <c r="T196" s="4">
        <v>145.47999999999999</v>
      </c>
      <c r="U196" s="6">
        <f t="shared" ref="U196:U200" si="153">LN(T196/T195)*100</f>
        <v>-0.10992031884444414</v>
      </c>
      <c r="W196" s="4">
        <v>5.9148319999999996</v>
      </c>
      <c r="X196" s="6">
        <f t="shared" ref="X196:X200" si="154">LN(W196/W195)*100</f>
        <v>-5.8045919627249543</v>
      </c>
      <c r="Z196" s="4">
        <v>0.81703999999999999</v>
      </c>
      <c r="AA196" s="6">
        <f t="shared" ref="AA196:AA200" si="155">LN(Z196/Z195)*100</f>
        <v>-4.1651964305323066</v>
      </c>
      <c r="AB196" s="30"/>
      <c r="AC196" s="2">
        <v>44559</v>
      </c>
      <c r="AD196">
        <f t="shared" ref="AD196:AD200" si="156">E196</f>
        <v>46473.2</v>
      </c>
      <c r="AE196">
        <f t="shared" ref="AE196:AE200" si="157">$AE$2*K196</f>
        <v>8429.1666093567255</v>
      </c>
      <c r="AF196">
        <f t="shared" ref="AF196:AF200" si="158">$AF$2*Q196</f>
        <v>20615.644035917416</v>
      </c>
      <c r="AG196">
        <f t="shared" ref="AG196:AG200" si="159">SUM(AD196:AF196)</f>
        <v>75518.010645274131</v>
      </c>
      <c r="AH196" s="12">
        <f t="shared" ref="AH196:AH200" si="160">LN(AG196/AG195)*100</f>
        <v>-2.9936881114043556</v>
      </c>
      <c r="AI196">
        <f t="shared" ref="AI196:AI200" si="161">N196</f>
        <v>33.86</v>
      </c>
      <c r="AJ196">
        <f t="shared" ref="AJ196:AJ200" si="162">$AJ$2*T196</f>
        <v>66.220241586123024</v>
      </c>
      <c r="AK196">
        <f t="shared" ref="AK196:AK200" si="163">$AK$2*W196</f>
        <v>90.937429006242667</v>
      </c>
      <c r="AL196">
        <f t="shared" ref="AL196:AL200" si="164">SUM(AI196:AK196)</f>
        <v>191.01767059236568</v>
      </c>
      <c r="AM196" s="12">
        <f t="shared" ref="AM196:AM200" si="165">LN(AL196/AL195)*100</f>
        <v>-3.4224198513660582</v>
      </c>
      <c r="AN196">
        <f t="shared" ref="AN196:AN200" si="166">$AN$2*B196</f>
        <v>0.78479968592262062</v>
      </c>
      <c r="AO196">
        <f t="shared" ref="AO196:AO200" si="167">$AO$2*H196</f>
        <v>0.4785909711556956</v>
      </c>
      <c r="AP196">
        <f t="shared" ref="AP196:AP200" si="168">$AP$2*Z196</f>
        <v>0.85738668151072772</v>
      </c>
      <c r="AQ196">
        <f t="shared" ref="AQ196:AQ200" si="169">SUM(AN196:AP196)</f>
        <v>2.1207773385890438</v>
      </c>
      <c r="AR196" s="12">
        <f t="shared" ref="AR196:AR200" si="170">LN(AQ196/AQ195)*100</f>
        <v>-4.2711245306718588</v>
      </c>
      <c r="AS196" s="30">
        <f t="shared" ref="AS196:AS200" si="171">AH196-AR196</f>
        <v>1.2774364192675032</v>
      </c>
      <c r="AT196">
        <f t="shared" si="132"/>
        <v>0.9275251089324883</v>
      </c>
      <c r="AU196">
        <f t="shared" si="133"/>
        <v>6.0465603186823085E-5</v>
      </c>
      <c r="AV196">
        <f t="shared" si="134"/>
        <v>7.2414425464324778E-2</v>
      </c>
      <c r="AW196">
        <f t="shared" si="135"/>
        <v>50104.5196</v>
      </c>
      <c r="AX196">
        <f t="shared" si="136"/>
        <v>43367.800611395855</v>
      </c>
      <c r="AY196" s="12">
        <f t="shared" ref="AY196:AY200" si="172">LN(AX196/AX195)*100</f>
        <v>-2.1571862816283538</v>
      </c>
      <c r="AZ196">
        <f t="shared" si="137"/>
        <v>0.18277525954086857</v>
      </c>
      <c r="BA196">
        <f t="shared" si="138"/>
        <v>0.78529665558197159</v>
      </c>
      <c r="BB196">
        <f t="shared" si="139"/>
        <v>3.1928084877159917E-2</v>
      </c>
      <c r="BC196">
        <f t="shared" si="140"/>
        <v>185.25483199999996</v>
      </c>
      <c r="BD196">
        <f t="shared" si="141"/>
        <v>120.62257700024918</v>
      </c>
      <c r="BE196" s="12">
        <f t="shared" ref="BE196:BE200" si="173">LN(BD196/BD195)*100</f>
        <v>0.31191561201739681</v>
      </c>
      <c r="BF196">
        <f t="shared" si="142"/>
        <v>0.5747096560931656</v>
      </c>
      <c r="BG196">
        <f t="shared" si="143"/>
        <v>7.252464511219775E-2</v>
      </c>
      <c r="BH196">
        <f t="shared" si="144"/>
        <v>0.3527656987946366</v>
      </c>
      <c r="BI196">
        <f t="shared" si="145"/>
        <v>2.3160981999999999</v>
      </c>
      <c r="BJ196">
        <f t="shared" si="146"/>
        <v>1.0653927836572903</v>
      </c>
      <c r="BK196" s="12">
        <f t="shared" ref="BK196:BK200" si="174">LN(BJ196/BJ195)*100</f>
        <v>-4.8618581344071039</v>
      </c>
      <c r="BL196">
        <f t="shared" ref="BL196:BL200" si="175">AY196-BK196</f>
        <v>2.7046718527787501</v>
      </c>
    </row>
    <row r="197" spans="1:64" x14ac:dyDescent="0.3">
      <c r="A197" s="2">
        <v>44560</v>
      </c>
      <c r="B197" s="4">
        <v>1.358981</v>
      </c>
      <c r="C197" s="6">
        <f t="shared" si="147"/>
        <v>2.0741506338117914</v>
      </c>
      <c r="E197" s="4">
        <v>47143.8</v>
      </c>
      <c r="F197" s="6">
        <f t="shared" si="148"/>
        <v>1.4326702848021784</v>
      </c>
      <c r="H197" s="4">
        <v>0.17118269999999999</v>
      </c>
      <c r="I197" s="6">
        <f t="shared" si="149"/>
        <v>1.8921011018347529</v>
      </c>
      <c r="K197" s="4">
        <v>3.0762</v>
      </c>
      <c r="L197" s="6">
        <f t="shared" si="150"/>
        <v>1.5264471430124886</v>
      </c>
      <c r="N197" s="4">
        <v>34.526000000000003</v>
      </c>
      <c r="O197" s="6">
        <f t="shared" si="151"/>
        <v>1.9478286689367956</v>
      </c>
      <c r="Q197" s="4">
        <v>3710</v>
      </c>
      <c r="R197" s="6">
        <f t="shared" si="152"/>
        <v>2.2270413713143373</v>
      </c>
      <c r="T197" s="4">
        <v>148.06</v>
      </c>
      <c r="U197" s="6">
        <f t="shared" si="153"/>
        <v>1.7578976896164142</v>
      </c>
      <c r="W197" s="4">
        <v>6.065404</v>
      </c>
      <c r="X197" s="6">
        <f t="shared" si="154"/>
        <v>2.5138057223933741</v>
      </c>
      <c r="Z197" s="4">
        <v>0.83877000000000002</v>
      </c>
      <c r="AA197" s="6">
        <f t="shared" si="155"/>
        <v>2.6248479739211859</v>
      </c>
      <c r="AB197" s="30"/>
      <c r="AC197" s="2">
        <v>44560</v>
      </c>
      <c r="AD197">
        <f t="shared" si="156"/>
        <v>47143.8</v>
      </c>
      <c r="AE197">
        <f t="shared" si="157"/>
        <v>8558.820413157895</v>
      </c>
      <c r="AF197">
        <f t="shared" si="158"/>
        <v>21079.913505605564</v>
      </c>
      <c r="AG197">
        <f t="shared" si="159"/>
        <v>76782.533918763467</v>
      </c>
      <c r="AH197" s="12">
        <f t="shared" si="160"/>
        <v>1.6606011957235569</v>
      </c>
      <c r="AI197">
        <f t="shared" si="161"/>
        <v>34.526000000000003</v>
      </c>
      <c r="AJ197">
        <f t="shared" si="162"/>
        <v>67.394617605453504</v>
      </c>
      <c r="AK197">
        <f t="shared" si="163"/>
        <v>93.252394259749096</v>
      </c>
      <c r="AL197">
        <f t="shared" si="164"/>
        <v>195.17301186520262</v>
      </c>
      <c r="AM197" s="12">
        <f t="shared" si="165"/>
        <v>2.1520465575402219</v>
      </c>
      <c r="AN197">
        <f t="shared" si="166"/>
        <v>0.8012476011843046</v>
      </c>
      <c r="AO197">
        <f t="shared" si="167"/>
        <v>0.48773260797226059</v>
      </c>
      <c r="AP197">
        <f t="shared" si="168"/>
        <v>0.88018974205761424</v>
      </c>
      <c r="AQ197">
        <f t="shared" si="169"/>
        <v>2.1691699512141795</v>
      </c>
      <c r="AR197" s="12">
        <f t="shared" si="170"/>
        <v>2.2561892792188654</v>
      </c>
      <c r="AS197" s="30">
        <f t="shared" si="171"/>
        <v>-0.59558808349530845</v>
      </c>
      <c r="AT197">
        <f t="shared" si="132"/>
        <v>0.92698969190718794</v>
      </c>
      <c r="AU197">
        <f t="shared" si="133"/>
        <v>6.0487395802733157E-5</v>
      </c>
      <c r="AV197">
        <f t="shared" si="134"/>
        <v>7.2949820697009296E-2</v>
      </c>
      <c r="AW197">
        <f t="shared" si="135"/>
        <v>50856.876200000006</v>
      </c>
      <c r="AX197">
        <f t="shared" si="136"/>
        <v>43972.460658191318</v>
      </c>
      <c r="AY197" s="12">
        <f t="shared" si="172"/>
        <v>1.3846299482679272</v>
      </c>
      <c r="AZ197">
        <f t="shared" si="137"/>
        <v>0.1830148054450737</v>
      </c>
      <c r="BA197">
        <f t="shared" si="138"/>
        <v>0.78483380913507539</v>
      </c>
      <c r="BB197">
        <f t="shared" si="139"/>
        <v>3.2151385419850888E-2</v>
      </c>
      <c r="BC197">
        <f t="shared" si="140"/>
        <v>188.65140400000001</v>
      </c>
      <c r="BD197">
        <f t="shared" si="141"/>
        <v>122.71627409506698</v>
      </c>
      <c r="BE197" s="12">
        <f t="shared" si="173"/>
        <v>1.7208503720652568</v>
      </c>
      <c r="BF197">
        <f t="shared" si="142"/>
        <v>0.57366780674359952</v>
      </c>
      <c r="BG197">
        <f t="shared" si="143"/>
        <v>7.226149891826858E-2</v>
      </c>
      <c r="BH197">
        <f t="shared" si="144"/>
        <v>0.35407069433813199</v>
      </c>
      <c r="BI197">
        <f t="shared" si="145"/>
        <v>2.3689336999999999</v>
      </c>
      <c r="BJ197">
        <f t="shared" si="146"/>
        <v>1.0889574444570949</v>
      </c>
      <c r="BK197" s="12">
        <f t="shared" si="174"/>
        <v>2.1877223440589657</v>
      </c>
      <c r="BL197">
        <f t="shared" si="175"/>
        <v>-0.80309239579103853</v>
      </c>
    </row>
    <row r="198" spans="1:64" x14ac:dyDescent="0.3">
      <c r="A198" s="2">
        <v>44561</v>
      </c>
      <c r="B198" s="4">
        <v>1.3075399999999999</v>
      </c>
      <c r="C198" s="6">
        <f t="shared" si="147"/>
        <v>-3.8587644979769582</v>
      </c>
      <c r="E198" s="4">
        <v>46150</v>
      </c>
      <c r="F198" s="6">
        <f t="shared" si="148"/>
        <v>-2.1305544256354145</v>
      </c>
      <c r="H198" s="4">
        <v>0.17022200000000001</v>
      </c>
      <c r="I198" s="6">
        <f t="shared" si="149"/>
        <v>-0.56279397192992076</v>
      </c>
      <c r="K198" s="4">
        <v>3.0409000000000002</v>
      </c>
      <c r="L198" s="6">
        <f t="shared" si="150"/>
        <v>-1.1541544800796353</v>
      </c>
      <c r="N198" s="4">
        <v>34.158999999999999</v>
      </c>
      <c r="O198" s="6">
        <f t="shared" si="151"/>
        <v>-1.0686568907163978</v>
      </c>
      <c r="Q198" s="4">
        <v>3676.9</v>
      </c>
      <c r="R198" s="6">
        <f t="shared" si="152"/>
        <v>-0.8961870753792891</v>
      </c>
      <c r="T198" s="4">
        <v>146.22</v>
      </c>
      <c r="U198" s="6">
        <f t="shared" si="153"/>
        <v>-1.2505260149782429</v>
      </c>
      <c r="W198" s="4">
        <v>5.8862319999999997</v>
      </c>
      <c r="X198" s="6">
        <f t="shared" si="154"/>
        <v>-2.9985087287205592</v>
      </c>
      <c r="Z198" s="4">
        <v>0.82918000000000003</v>
      </c>
      <c r="AA198" s="6">
        <f t="shared" si="155"/>
        <v>-1.1499272371695468</v>
      </c>
      <c r="AB198" s="30"/>
      <c r="AC198" s="2">
        <v>44561</v>
      </c>
      <c r="AD198">
        <f t="shared" si="156"/>
        <v>46150</v>
      </c>
      <c r="AE198">
        <f t="shared" si="157"/>
        <v>8460.606265643275</v>
      </c>
      <c r="AF198">
        <f t="shared" si="158"/>
        <v>20891.84204009733</v>
      </c>
      <c r="AG198">
        <f t="shared" si="159"/>
        <v>75502.448305740603</v>
      </c>
      <c r="AH198" s="12">
        <f t="shared" si="160"/>
        <v>-1.6812107736532027</v>
      </c>
      <c r="AI198">
        <f t="shared" si="161"/>
        <v>34.158999999999999</v>
      </c>
      <c r="AJ198">
        <f t="shared" si="162"/>
        <v>66.557078118799211</v>
      </c>
      <c r="AK198">
        <f t="shared" si="163"/>
        <v>90.497719058508125</v>
      </c>
      <c r="AL198">
        <f t="shared" si="164"/>
        <v>191.21379717730733</v>
      </c>
      <c r="AM198" s="12">
        <f t="shared" si="165"/>
        <v>-2.0494246550065478</v>
      </c>
      <c r="AN198">
        <f t="shared" si="166"/>
        <v>0.77091827512858946</v>
      </c>
      <c r="AO198">
        <f t="shared" si="167"/>
        <v>0.48499538793496161</v>
      </c>
      <c r="AP198">
        <f t="shared" si="168"/>
        <v>0.87012617322905272</v>
      </c>
      <c r="AQ198">
        <f t="shared" si="169"/>
        <v>2.1260398362926036</v>
      </c>
      <c r="AR198" s="12">
        <f t="shared" si="170"/>
        <v>-2.0083565998065103</v>
      </c>
      <c r="AS198" s="30">
        <f t="shared" si="171"/>
        <v>0.32714582615330756</v>
      </c>
      <c r="AT198">
        <f t="shared" si="132"/>
        <v>0.92615000472537179</v>
      </c>
      <c r="AU198">
        <f t="shared" si="133"/>
        <v>6.1025559032922716E-5</v>
      </c>
      <c r="AV198">
        <f t="shared" si="134"/>
        <v>7.3788969715595232E-2</v>
      </c>
      <c r="AW198">
        <f t="shared" si="135"/>
        <v>49829.940900000001</v>
      </c>
      <c r="AX198">
        <f t="shared" si="136"/>
        <v>43013.137566395802</v>
      </c>
      <c r="AY198" s="12">
        <f t="shared" si="172"/>
        <v>-2.2057950002477602</v>
      </c>
      <c r="AZ198">
        <f t="shared" si="137"/>
        <v>0.18338902882315686</v>
      </c>
      <c r="BA198">
        <f t="shared" si="138"/>
        <v>0.78500962541415142</v>
      </c>
      <c r="BB198">
        <f t="shared" si="139"/>
        <v>3.1601345762691774E-2</v>
      </c>
      <c r="BC198">
        <f t="shared" si="140"/>
        <v>186.265232</v>
      </c>
      <c r="BD198">
        <f t="shared" si="141"/>
        <v>121.23450611629886</v>
      </c>
      <c r="BE198" s="12">
        <f t="shared" si="173"/>
        <v>-1.2148239088889345</v>
      </c>
      <c r="BF198">
        <f t="shared" si="142"/>
        <v>0.56678494734588025</v>
      </c>
      <c r="BG198">
        <f t="shared" si="143"/>
        <v>7.3786857233515191E-2</v>
      </c>
      <c r="BH198">
        <f t="shared" si="144"/>
        <v>0.35942819542060439</v>
      </c>
      <c r="BI198">
        <f t="shared" si="145"/>
        <v>2.3069420000000003</v>
      </c>
      <c r="BJ198">
        <f t="shared" si="146"/>
        <v>1.0516848075434924</v>
      </c>
      <c r="BK198" s="12">
        <f t="shared" si="174"/>
        <v>-3.4827308732298543</v>
      </c>
      <c r="BL198">
        <f t="shared" si="175"/>
        <v>1.2769358729820941</v>
      </c>
    </row>
    <row r="199" spans="1:64" x14ac:dyDescent="0.3">
      <c r="A199" s="2">
        <v>44562</v>
      </c>
      <c r="B199" s="4">
        <v>1.378835</v>
      </c>
      <c r="C199" s="6">
        <f t="shared" si="147"/>
        <v>5.309143050740178</v>
      </c>
      <c r="E199" s="4">
        <v>47738.3</v>
      </c>
      <c r="F199" s="6">
        <f t="shared" si="148"/>
        <v>3.3837049776049248</v>
      </c>
      <c r="H199" s="4">
        <v>0.1731182</v>
      </c>
      <c r="I199" s="6">
        <f t="shared" si="149"/>
        <v>1.687113071142714</v>
      </c>
      <c r="K199" s="4">
        <v>3.1486000000000001</v>
      </c>
      <c r="L199" s="6">
        <f t="shared" si="150"/>
        <v>3.4804385363615049</v>
      </c>
      <c r="N199" s="4">
        <v>34.886000000000003</v>
      </c>
      <c r="O199" s="6">
        <f t="shared" si="151"/>
        <v>2.1059508108750009</v>
      </c>
      <c r="Q199" s="4">
        <v>3769.04</v>
      </c>
      <c r="R199" s="6">
        <f t="shared" si="152"/>
        <v>2.4750321257798218</v>
      </c>
      <c r="T199" s="4">
        <v>150.80000000000001</v>
      </c>
      <c r="U199" s="6">
        <f t="shared" si="153"/>
        <v>3.0842118708685939</v>
      </c>
      <c r="W199" s="4">
        <v>6.1094280000000003</v>
      </c>
      <c r="X199" s="6">
        <f t="shared" si="154"/>
        <v>3.7217087183021142</v>
      </c>
      <c r="Z199" s="4">
        <v>0.84977000000000003</v>
      </c>
      <c r="AA199" s="6">
        <f t="shared" si="155"/>
        <v>2.452846399610622</v>
      </c>
      <c r="AB199" s="30"/>
      <c r="AC199" s="2">
        <v>44562</v>
      </c>
      <c r="AD199">
        <f t="shared" si="156"/>
        <v>47738.3</v>
      </c>
      <c r="AE199">
        <f t="shared" si="157"/>
        <v>8760.2567950292396</v>
      </c>
      <c r="AF199">
        <f t="shared" si="158"/>
        <v>21415.373908131427</v>
      </c>
      <c r="AG199">
        <f t="shared" si="159"/>
        <v>77913.930703160673</v>
      </c>
      <c r="AH199" s="12">
        <f t="shared" si="160"/>
        <v>3.1439681294235946</v>
      </c>
      <c r="AI199">
        <f t="shared" si="161"/>
        <v>34.886000000000003</v>
      </c>
      <c r="AJ199">
        <f t="shared" si="162"/>
        <v>68.641823145362608</v>
      </c>
      <c r="AK199">
        <f t="shared" si="163"/>
        <v>93.929240089786347</v>
      </c>
      <c r="AL199">
        <f t="shared" si="164"/>
        <v>197.45706323514895</v>
      </c>
      <c r="AM199" s="12">
        <f t="shared" si="165"/>
        <v>3.2129000382057482</v>
      </c>
      <c r="AN199">
        <f t="shared" si="166"/>
        <v>0.81295340860465348</v>
      </c>
      <c r="AO199">
        <f t="shared" si="167"/>
        <v>0.49324722167288754</v>
      </c>
      <c r="AP199">
        <f t="shared" si="168"/>
        <v>0.89173293883698612</v>
      </c>
      <c r="AQ199">
        <f t="shared" si="169"/>
        <v>2.197933569114527</v>
      </c>
      <c r="AR199" s="12">
        <f t="shared" si="170"/>
        <v>3.3256614774788451</v>
      </c>
      <c r="AS199" s="30">
        <f t="shared" si="171"/>
        <v>-0.1816933480552505</v>
      </c>
      <c r="AT199">
        <f t="shared" si="132"/>
        <v>0.92676853389427949</v>
      </c>
      <c r="AU199">
        <f t="shared" si="133"/>
        <v>6.1125415145062311E-5</v>
      </c>
      <c r="AV199">
        <f t="shared" si="134"/>
        <v>7.3170340690575389E-2</v>
      </c>
      <c r="AW199">
        <f t="shared" si="135"/>
        <v>51510.488600000004</v>
      </c>
      <c r="AX199">
        <f t="shared" si="136"/>
        <v>44518.136434941174</v>
      </c>
      <c r="AY199" s="12">
        <f t="shared" si="172"/>
        <v>3.4391072647529253</v>
      </c>
      <c r="AZ199">
        <f t="shared" si="137"/>
        <v>0.18189171850332114</v>
      </c>
      <c r="BA199">
        <f t="shared" si="138"/>
        <v>0.78625440435420602</v>
      </c>
      <c r="BB199">
        <f t="shared" si="139"/>
        <v>3.1853877142472863E-2</v>
      </c>
      <c r="BC199">
        <f t="shared" si="140"/>
        <v>191.79542800000002</v>
      </c>
      <c r="BD199">
        <f t="shared" si="141"/>
        <v>125.10724763724392</v>
      </c>
      <c r="BE199" s="12">
        <f t="shared" si="173"/>
        <v>3.144461350026436</v>
      </c>
      <c r="BF199">
        <f t="shared" si="142"/>
        <v>0.57410237782605422</v>
      </c>
      <c r="BG199">
        <f t="shared" si="143"/>
        <v>7.2080829297897442E-2</v>
      </c>
      <c r="BH199">
        <f t="shared" si="144"/>
        <v>0.35381679287604834</v>
      </c>
      <c r="BI199">
        <f t="shared" si="145"/>
        <v>2.4017232000000002</v>
      </c>
      <c r="BJ199">
        <f t="shared" si="146"/>
        <v>1.1047338516346263</v>
      </c>
      <c r="BK199" s="12">
        <f t="shared" si="174"/>
        <v>4.9210990888050059</v>
      </c>
      <c r="BL199">
        <f t="shared" si="175"/>
        <v>-1.4819918240520806</v>
      </c>
    </row>
    <row r="200" spans="1:64" x14ac:dyDescent="0.3">
      <c r="A200" s="2">
        <v>44563</v>
      </c>
      <c r="B200" s="4">
        <v>1.3779030000000001</v>
      </c>
      <c r="C200" s="6">
        <f t="shared" si="147"/>
        <v>-6.7616148905600235E-2</v>
      </c>
      <c r="D200" s="4">
        <f>(B193-B200)/B194</f>
        <v>5.2012841307658639E-2</v>
      </c>
      <c r="E200" s="4">
        <v>47304.6</v>
      </c>
      <c r="F200" s="6">
        <f t="shared" si="148"/>
        <v>-0.91264683700283222</v>
      </c>
      <c r="G200" s="4">
        <f>(E193-E200)/E194</f>
        <v>6.8906671085910975E-2</v>
      </c>
      <c r="H200" s="4">
        <v>0.174401</v>
      </c>
      <c r="I200" s="6">
        <f t="shared" si="149"/>
        <v>0.73826472115306963</v>
      </c>
      <c r="J200" s="4">
        <f>(H193-H200)/H194</f>
        <v>8.3149685620317576E-2</v>
      </c>
      <c r="K200" s="4">
        <v>3.2534999999999998</v>
      </c>
      <c r="L200" s="6">
        <f t="shared" si="150"/>
        <v>3.2773430354510045</v>
      </c>
      <c r="M200" s="4">
        <f>(K193-K200)/K194</f>
        <v>4.2645368542041283E-2</v>
      </c>
      <c r="N200" s="4">
        <v>35.387</v>
      </c>
      <c r="O200" s="6">
        <f t="shared" si="151"/>
        <v>1.4258918459316714</v>
      </c>
      <c r="P200" s="4">
        <f>(N193-N200)/N194</f>
        <v>6.666666666666661E-2</v>
      </c>
      <c r="Q200" s="4">
        <v>3832</v>
      </c>
      <c r="R200" s="6">
        <f t="shared" si="152"/>
        <v>1.6566532985264997</v>
      </c>
      <c r="S200" s="4">
        <f>(Q193-Q200)/Q194</f>
        <v>5.7525081955847816E-2</v>
      </c>
      <c r="T200" s="4">
        <v>151.26</v>
      </c>
      <c r="U200" s="6">
        <f t="shared" si="153"/>
        <v>0.30457548540275658</v>
      </c>
      <c r="V200" s="4">
        <f>(T193-T200)/T194</f>
        <v>3.0415811088295747E-2</v>
      </c>
      <c r="W200" s="4">
        <v>6.29</v>
      </c>
      <c r="X200" s="6">
        <f t="shared" si="154"/>
        <v>2.9127918932468591</v>
      </c>
      <c r="Y200" s="4">
        <f>(W193-W200)/W194</f>
        <v>7.6797923072749075E-2</v>
      </c>
      <c r="Z200" s="4">
        <v>0.85894999999999999</v>
      </c>
      <c r="AA200" s="6">
        <f t="shared" si="155"/>
        <v>1.0744988438988363</v>
      </c>
      <c r="AB200" s="30">
        <f>(Z193-Z200)/Z194</f>
        <v>6.6001940282418889E-2</v>
      </c>
      <c r="AC200" s="2">
        <v>44563</v>
      </c>
      <c r="AD200">
        <f t="shared" si="156"/>
        <v>47304.6</v>
      </c>
      <c r="AE200">
        <f t="shared" si="157"/>
        <v>9052.116967105263</v>
      </c>
      <c r="AF200">
        <f t="shared" si="158"/>
        <v>21773.107426814156</v>
      </c>
      <c r="AG200">
        <f t="shared" si="159"/>
        <v>78129.824393919422</v>
      </c>
      <c r="AH200" s="12">
        <f t="shared" si="160"/>
        <v>0.27670934780964673</v>
      </c>
      <c r="AI200">
        <f t="shared" si="161"/>
        <v>35.387</v>
      </c>
      <c r="AJ200">
        <f t="shared" si="162"/>
        <v>68.851208017026167</v>
      </c>
      <c r="AK200">
        <f t="shared" si="163"/>
        <v>96.705439554203124</v>
      </c>
      <c r="AL200">
        <f t="shared" si="164"/>
        <v>200.94364757122929</v>
      </c>
      <c r="AM200" s="12">
        <f t="shared" si="165"/>
        <v>1.7503349043563556</v>
      </c>
      <c r="AN200">
        <f t="shared" si="166"/>
        <v>0.81240390661433604</v>
      </c>
      <c r="AO200">
        <f t="shared" si="167"/>
        <v>0.49690216688351235</v>
      </c>
      <c r="AP200">
        <f t="shared" si="168"/>
        <v>0.90136626124013464</v>
      </c>
      <c r="AQ200">
        <f t="shared" si="169"/>
        <v>2.2106723347379829</v>
      </c>
      <c r="AR200" s="12">
        <f t="shared" si="170"/>
        <v>0.57790609344008392</v>
      </c>
      <c r="AS200" s="30">
        <f t="shared" si="171"/>
        <v>-0.30119674563043719</v>
      </c>
      <c r="AT200">
        <f t="shared" si="132"/>
        <v>0.92500460526348594</v>
      </c>
      <c r="AU200">
        <f t="shared" si="133"/>
        <v>6.3619658198668869E-5</v>
      </c>
      <c r="AV200">
        <f t="shared" si="134"/>
        <v>7.4931775078315388E-2</v>
      </c>
      <c r="AW200">
        <f t="shared" si="135"/>
        <v>51139.853499999997</v>
      </c>
      <c r="AX200">
        <f t="shared" si="136"/>
        <v>44044.111619233758</v>
      </c>
      <c r="AY200" s="12">
        <f t="shared" si="172"/>
        <v>-1.0704997963162544</v>
      </c>
      <c r="AZ200">
        <f t="shared" si="137"/>
        <v>0.1834122019104682</v>
      </c>
      <c r="BA200">
        <f t="shared" si="138"/>
        <v>0.78398648263422777</v>
      </c>
      <c r="BB200">
        <f t="shared" si="139"/>
        <v>3.2601315455304064E-2</v>
      </c>
      <c r="BC200">
        <f t="shared" si="140"/>
        <v>192.93699999999998</v>
      </c>
      <c r="BD200">
        <f t="shared" si="141"/>
        <v>125.28126522647288</v>
      </c>
      <c r="BE200" s="12">
        <f t="shared" si="173"/>
        <v>0.13899808362309146</v>
      </c>
      <c r="BF200">
        <f t="shared" si="142"/>
        <v>0.57144664145710078</v>
      </c>
      <c r="BG200">
        <f t="shared" si="143"/>
        <v>7.2327925635374782E-2</v>
      </c>
      <c r="BH200">
        <f t="shared" si="144"/>
        <v>0.35622543290752445</v>
      </c>
      <c r="BI200">
        <f t="shared" si="145"/>
        <v>2.411254</v>
      </c>
      <c r="BJ200">
        <f t="shared" si="146"/>
        <v>1.1059919397583167</v>
      </c>
      <c r="BK200" s="12">
        <f t="shared" si="174"/>
        <v>0.11381676229604637</v>
      </c>
      <c r="BL200">
        <f t="shared" si="175"/>
        <v>-1.1843165586123008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A09A-ABA4-41A1-9B2F-FA4418142163}">
  <dimension ref="A1:S32"/>
  <sheetViews>
    <sheetView topLeftCell="A28" workbookViewId="0">
      <selection activeCell="K31" sqref="K31:S32"/>
    </sheetView>
  </sheetViews>
  <sheetFormatPr defaultRowHeight="14.4" x14ac:dyDescent="0.3"/>
  <cols>
    <col min="1" max="1" width="10.5546875" bestFit="1" customWidth="1"/>
  </cols>
  <sheetData>
    <row r="1" spans="1:19" x14ac:dyDescent="0.3">
      <c r="A1" s="3" t="s">
        <v>0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5" t="s">
        <v>27</v>
      </c>
      <c r="K1" s="7" t="s">
        <v>28</v>
      </c>
      <c r="L1" s="7" t="s">
        <v>29</v>
      </c>
      <c r="M1" s="7" t="s">
        <v>30</v>
      </c>
      <c r="N1" s="7" t="s">
        <v>31</v>
      </c>
      <c r="O1" s="7" t="s">
        <v>32</v>
      </c>
      <c r="P1" s="7" t="s">
        <v>33</v>
      </c>
      <c r="Q1" s="7" t="s">
        <v>34</v>
      </c>
      <c r="R1" s="7" t="s">
        <v>35</v>
      </c>
      <c r="S1" s="5" t="s">
        <v>36</v>
      </c>
    </row>
    <row r="2" spans="1:19" x14ac:dyDescent="0.3">
      <c r="A2" s="2">
        <v>44367</v>
      </c>
      <c r="B2" s="9">
        <v>-7.1579655326863209E-3</v>
      </c>
      <c r="C2" s="10">
        <v>6.3923626619026355E-3</v>
      </c>
      <c r="D2" s="10">
        <v>4.3237915564372696E-2</v>
      </c>
      <c r="E2" s="10">
        <v>1.118421052631563E-2</v>
      </c>
      <c r="F2" s="10">
        <v>2.8922549299799954E-2</v>
      </c>
      <c r="G2" s="10">
        <v>-4.5680505172644619E-3</v>
      </c>
      <c r="H2" s="10">
        <v>8.7691224476731493E-3</v>
      </c>
      <c r="I2" s="10">
        <v>8.1170919429024834E-3</v>
      </c>
      <c r="J2" s="11">
        <v>2.6644368720844021E-2</v>
      </c>
      <c r="K2">
        <f>COUNTIFS(B2, "&lt;0",B3, "&gt;=0")</f>
        <v>1</v>
      </c>
      <c r="L2">
        <f t="shared" ref="L2:S2" si="0">COUNTIFS(C2, "&lt;0",C3, "&gt;=0")</f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1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3">
      <c r="A3" s="2">
        <v>44374</v>
      </c>
      <c r="B3" s="4">
        <v>7.59792318721626E-2</v>
      </c>
      <c r="C3" s="8">
        <v>2.9053678384593908E-2</v>
      </c>
      <c r="D3" s="8">
        <v>8.5480962867612489E-2</v>
      </c>
      <c r="E3" s="8">
        <v>0.20937411498159175</v>
      </c>
      <c r="F3" s="8">
        <v>0.22071694953953866</v>
      </c>
      <c r="G3" s="8">
        <v>0.13768066015486291</v>
      </c>
      <c r="H3" s="8">
        <v>0.17924452642553551</v>
      </c>
      <c r="I3" s="8">
        <v>0.25711383934893789</v>
      </c>
      <c r="J3" s="12">
        <v>0.2074215346168391</v>
      </c>
      <c r="K3">
        <f>COUNTIFS(B2, "&gt;=0", B3, "&lt;0",B4, "&gt;=0" )</f>
        <v>0</v>
      </c>
      <c r="L3">
        <f t="shared" ref="L3:S4" si="1">COUNTIFS(C2, "&gt;=0", C3, "&lt;0",C4, "&gt;=0" )</f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3">
      <c r="A4" s="2">
        <v>44381</v>
      </c>
      <c r="B4" s="4">
        <v>-9.4125188536953133E-2</v>
      </c>
      <c r="C4" s="8">
        <v>-1.8266999303782696E-2</v>
      </c>
      <c r="D4" s="8">
        <v>7.1133666924951225E-2</v>
      </c>
      <c r="E4" s="8">
        <v>-7.5798323716023866E-2</v>
      </c>
      <c r="F4" s="8">
        <v>-0.3252373490644298</v>
      </c>
      <c r="G4" s="8">
        <v>-0.16332525378578799</v>
      </c>
      <c r="H4" s="8">
        <v>-9.0162146440776594E-2</v>
      </c>
      <c r="I4" s="8">
        <v>-0.2167973922496359</v>
      </c>
      <c r="J4" s="12">
        <v>-7.447287869606431E-2</v>
      </c>
      <c r="K4">
        <f t="shared" ref="K4:K5" si="2">COUNTIFS(B3, "&gt;=0", B4, "&lt;0",B5, "&gt;=0" )</f>
        <v>1</v>
      </c>
      <c r="L4">
        <f t="shared" si="1"/>
        <v>1</v>
      </c>
      <c r="M4">
        <f t="shared" si="1"/>
        <v>0</v>
      </c>
      <c r="N4">
        <f t="shared" si="1"/>
        <v>0</v>
      </c>
      <c r="O4">
        <f t="shared" si="1"/>
        <v>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</row>
    <row r="5" spans="1:19" x14ac:dyDescent="0.3">
      <c r="A5" s="2">
        <v>44388</v>
      </c>
      <c r="B5" s="4">
        <v>8.0355425899995739E-2</v>
      </c>
      <c r="C5" s="8">
        <v>3.1399862304733829E-2</v>
      </c>
      <c r="D5" s="8">
        <v>0.13327929962627652</v>
      </c>
      <c r="E5" s="8">
        <v>-3.0337901454128304E-3</v>
      </c>
      <c r="F5" s="8">
        <v>0.1168101764891856</v>
      </c>
      <c r="G5" s="8">
        <v>8.3533610079382412E-2</v>
      </c>
      <c r="H5" s="8">
        <v>7.7693144722524546E-2</v>
      </c>
      <c r="I5" s="8">
        <v>8.4405985364334343E-2</v>
      </c>
      <c r="J5" s="12">
        <v>9.3354187751096288E-2</v>
      </c>
      <c r="K5">
        <f t="shared" si="2"/>
        <v>0</v>
      </c>
      <c r="L5">
        <f t="shared" ref="L5:L30" si="3">COUNTIFS(C4, "&gt;=0", C5, "&lt;0",C6, "&gt;=0" )</f>
        <v>0</v>
      </c>
      <c r="M5">
        <f t="shared" ref="M5:M30" si="4">COUNTIFS(D4, "&gt;=0", D5, "&lt;0",D6, "&gt;=0" )</f>
        <v>0</v>
      </c>
      <c r="N5">
        <f t="shared" ref="N5:N30" si="5">COUNTIFS(E4, "&gt;=0", E5, "&lt;0",E6, "&gt;=0" )</f>
        <v>0</v>
      </c>
      <c r="O5">
        <f t="shared" ref="O5:O30" si="6">COUNTIFS(F4, "&gt;=0", F5, "&lt;0",F6, "&gt;=0" )</f>
        <v>0</v>
      </c>
      <c r="P5">
        <f t="shared" ref="P5:P30" si="7">COUNTIFS(G4, "&gt;=0", G5, "&lt;0",G6, "&gt;=0" )</f>
        <v>0</v>
      </c>
      <c r="Q5">
        <f t="shared" ref="Q5:Q30" si="8">COUNTIFS(H4, "&gt;=0", H5, "&lt;0",H6, "&gt;=0" )</f>
        <v>0</v>
      </c>
      <c r="R5">
        <f t="shared" ref="R5:R30" si="9">COUNTIFS(I4, "&gt;=0", I5, "&lt;0",I6, "&gt;=0" )</f>
        <v>0</v>
      </c>
      <c r="S5">
        <f t="shared" ref="S5:S30" si="10">COUNTIFS(J4, "&gt;=0", J5, "&lt;0",J6, "&gt;=0" )</f>
        <v>0</v>
      </c>
    </row>
    <row r="6" spans="1:19" x14ac:dyDescent="0.3">
      <c r="A6" s="2">
        <v>44395</v>
      </c>
      <c r="B6" s="4">
        <v>0.12737114163568605</v>
      </c>
      <c r="C6" s="8">
        <v>7.4509247205299209E-2</v>
      </c>
      <c r="D6" s="8">
        <v>0.16559913122269437</v>
      </c>
      <c r="E6" s="8">
        <v>0.10420640976726447</v>
      </c>
      <c r="F6" s="8">
        <v>0.16531333292010175</v>
      </c>
      <c r="G6" s="8">
        <v>0.12198348570613604</v>
      </c>
      <c r="H6" s="8">
        <v>0.11174313299902695</v>
      </c>
      <c r="I6" s="8">
        <v>0.12403265164194861</v>
      </c>
      <c r="J6" s="12">
        <v>7.5568831829159855E-2</v>
      </c>
      <c r="K6">
        <f t="shared" ref="K6:K30" si="11">COUNTIFS(B5, "&gt;=0", B6, "&lt;0",B7, "&gt;=0" )</f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0</v>
      </c>
    </row>
    <row r="7" spans="1:19" x14ac:dyDescent="0.3">
      <c r="A7" s="2">
        <v>44402</v>
      </c>
      <c r="B7" s="4">
        <v>-4.3409376418173523E-2</v>
      </c>
      <c r="C7" s="8">
        <v>-0.11789231193523791</v>
      </c>
      <c r="D7" s="8">
        <v>-9.5514752458070562E-2</v>
      </c>
      <c r="E7" s="8">
        <v>-6.4138071776333756E-3</v>
      </c>
      <c r="F7" s="8">
        <v>-0.15694991829280028</v>
      </c>
      <c r="G7" s="8">
        <v>-0.16523873197198055</v>
      </c>
      <c r="H7" s="8">
        <v>-7.4807675302856202E-2</v>
      </c>
      <c r="I7" s="8">
        <v>-3.7557964340761883E-2</v>
      </c>
      <c r="J7" s="12">
        <v>-3.472471466513527E-2</v>
      </c>
      <c r="K7">
        <f t="shared" si="11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</row>
    <row r="8" spans="1:19" x14ac:dyDescent="0.3">
      <c r="A8" s="2">
        <v>44409</v>
      </c>
      <c r="B8" s="4">
        <v>-6.8795573632333032E-2</v>
      </c>
      <c r="C8" s="8">
        <v>-0.12006739119353774</v>
      </c>
      <c r="D8" s="8">
        <v>-3.3511493883328879E-2</v>
      </c>
      <c r="E8" s="8">
        <v>-7.7672794217180527E-2</v>
      </c>
      <c r="F8" s="8">
        <v>-3.5254824344383991E-2</v>
      </c>
      <c r="G8" s="8">
        <v>-0.16377059915854059</v>
      </c>
      <c r="H8" s="8">
        <v>-9.6995055154050866E-2</v>
      </c>
      <c r="I8" s="8">
        <v>-0.14733315789473672</v>
      </c>
      <c r="J8" s="12">
        <v>-0.18950414015793349</v>
      </c>
      <c r="K8">
        <f t="shared" si="11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>
        <f t="shared" si="10"/>
        <v>0</v>
      </c>
    </row>
    <row r="9" spans="1:19" x14ac:dyDescent="0.3">
      <c r="A9" s="2">
        <v>44416</v>
      </c>
      <c r="B9" s="4">
        <v>-8.5424085526265597E-2</v>
      </c>
      <c r="C9" s="8">
        <v>-0.10105408877639371</v>
      </c>
      <c r="D9" s="8">
        <v>-0.17289147115631015</v>
      </c>
      <c r="E9" s="8">
        <v>-8.820830750154994E-2</v>
      </c>
      <c r="F9" s="8">
        <v>-0.13189765956618238</v>
      </c>
      <c r="G9" s="8">
        <v>-0.174547823421214</v>
      </c>
      <c r="H9" s="8">
        <v>-6.6963654362890673E-2</v>
      </c>
      <c r="I9" s="8">
        <v>-9.6327569875594904E-2</v>
      </c>
      <c r="J9" s="12">
        <v>-7.3249526899161879E-2</v>
      </c>
      <c r="K9">
        <f t="shared" si="11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</row>
    <row r="10" spans="1:19" x14ac:dyDescent="0.3">
      <c r="A10" s="2">
        <v>44423</v>
      </c>
      <c r="B10" s="4">
        <v>-0.50259614752971493</v>
      </c>
      <c r="C10" s="8">
        <v>-6.8535926456202281E-2</v>
      </c>
      <c r="D10" s="8">
        <v>-0.39141997163414505</v>
      </c>
      <c r="E10" s="8">
        <v>-0.3093013004187789</v>
      </c>
      <c r="F10" s="8">
        <v>-0.30324836568185282</v>
      </c>
      <c r="G10" s="8">
        <v>-9.4292937272871011E-2</v>
      </c>
      <c r="H10" s="8">
        <v>-0.2098447149109659</v>
      </c>
      <c r="I10" s="8">
        <v>-0.18701959513929062</v>
      </c>
      <c r="J10" s="12">
        <v>-0.61777230078453871</v>
      </c>
      <c r="K10">
        <f t="shared" si="11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</row>
    <row r="11" spans="1:19" x14ac:dyDescent="0.3">
      <c r="A11" s="2">
        <v>44430</v>
      </c>
      <c r="B11" s="4">
        <v>-0.2602277680696517</v>
      </c>
      <c r="C11" s="8">
        <v>-4.9520645033455678E-2</v>
      </c>
      <c r="D11" s="8">
        <v>7.9949214761876039E-2</v>
      </c>
      <c r="E11" s="8">
        <v>4.9548656780958808E-2</v>
      </c>
      <c r="F11" s="8">
        <v>0.10818374271380099</v>
      </c>
      <c r="G11" s="8">
        <v>2.2380804107595638E-2</v>
      </c>
      <c r="H11" s="8">
        <v>-7.410734336402546E-3</v>
      </c>
      <c r="I11" s="8">
        <v>-0.10486870829136931</v>
      </c>
      <c r="J11" s="12">
        <v>4.9324706219788947E-2</v>
      </c>
      <c r="K11">
        <f t="shared" si="11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</row>
    <row r="12" spans="1:19" x14ac:dyDescent="0.3">
      <c r="A12" s="2">
        <v>44437</v>
      </c>
      <c r="B12" s="4">
        <v>-4.9124167332526385E-2</v>
      </c>
      <c r="C12" s="8">
        <v>1.0216631359141177E-2</v>
      </c>
      <c r="D12" s="8">
        <v>0.10650685071417196</v>
      </c>
      <c r="E12" s="8">
        <v>6.4822771213748631E-2</v>
      </c>
      <c r="F12" s="8">
        <v>6.2341619182938186E-2</v>
      </c>
      <c r="G12" s="8">
        <v>4.7220775937568821E-3</v>
      </c>
      <c r="H12" s="8">
        <v>6.3127536851100299E-2</v>
      </c>
      <c r="I12" s="8">
        <v>-5.8757673383091874E-2</v>
      </c>
      <c r="J12" s="12">
        <v>6.9057381982169957E-2</v>
      </c>
      <c r="K12">
        <f t="shared" si="11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0</v>
      </c>
    </row>
    <row r="13" spans="1:19" x14ac:dyDescent="0.3">
      <c r="A13" s="2">
        <v>44444</v>
      </c>
      <c r="B13" s="4">
        <v>-2.2024389316438138E-2</v>
      </c>
      <c r="C13" s="8">
        <v>-6.3427808886533654E-2</v>
      </c>
      <c r="D13" s="8">
        <v>-0.12358903241319123</v>
      </c>
      <c r="E13" s="8">
        <v>-0.2574829154809628</v>
      </c>
      <c r="F13" s="8">
        <v>-0.16410545835684914</v>
      </c>
      <c r="G13" s="8">
        <v>-0.22570245553618273</v>
      </c>
      <c r="H13" s="8">
        <v>-0.3461538461538462</v>
      </c>
      <c r="I13" s="8">
        <v>-0.36558998022412659</v>
      </c>
      <c r="J13" s="12">
        <v>-0.15033605812897358</v>
      </c>
      <c r="K13">
        <f t="shared" si="11"/>
        <v>0</v>
      </c>
      <c r="L13">
        <f t="shared" si="3"/>
        <v>1</v>
      </c>
      <c r="M13">
        <f t="shared" si="4"/>
        <v>1</v>
      </c>
      <c r="N13">
        <f t="shared" si="5"/>
        <v>1</v>
      </c>
      <c r="O13">
        <f t="shared" si="6"/>
        <v>1</v>
      </c>
      <c r="P13">
        <f t="shared" si="7"/>
        <v>1</v>
      </c>
      <c r="Q13">
        <f t="shared" si="8"/>
        <v>1</v>
      </c>
      <c r="R13">
        <f t="shared" si="9"/>
        <v>0</v>
      </c>
      <c r="S13">
        <f t="shared" si="10"/>
        <v>1</v>
      </c>
    </row>
    <row r="14" spans="1:19" x14ac:dyDescent="0.3">
      <c r="A14" s="2">
        <v>44451</v>
      </c>
      <c r="B14" s="4">
        <v>0.11724265429663937</v>
      </c>
      <c r="C14" s="8">
        <v>0.10830867574015481</v>
      </c>
      <c r="D14" s="8">
        <v>0.20819409901097791</v>
      </c>
      <c r="E14" s="8">
        <v>0.2285980647442698</v>
      </c>
      <c r="F14" s="8">
        <v>0.20749267816465991</v>
      </c>
      <c r="G14" s="8">
        <v>0.13897613944703799</v>
      </c>
      <c r="H14" s="8">
        <v>0.2246924829157175</v>
      </c>
      <c r="I14" s="8">
        <v>-5.7024309196792876E-2</v>
      </c>
      <c r="J14" s="12">
        <v>0.13432396328588464</v>
      </c>
      <c r="K14">
        <f t="shared" si="11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</row>
    <row r="15" spans="1:19" x14ac:dyDescent="0.3">
      <c r="A15" s="2">
        <v>44458</v>
      </c>
      <c r="B15" s="4">
        <v>0.12481894404543041</v>
      </c>
      <c r="C15" s="8">
        <v>-2.6164329334738844E-2</v>
      </c>
      <c r="D15" s="8">
        <v>7.3546575157745778E-2</v>
      </c>
      <c r="E15" s="8">
        <v>-6.1516421935239934E-3</v>
      </c>
      <c r="F15" s="8">
        <v>5.219592774805179E-2</v>
      </c>
      <c r="G15" s="8">
        <v>2.425563392501083E-2</v>
      </c>
      <c r="H15" s="8">
        <v>4.289140498633498E-2</v>
      </c>
      <c r="I15" s="8">
        <v>-2.1646649937632739E-2</v>
      </c>
      <c r="J15" s="12">
        <v>6.7400636900791885E-2</v>
      </c>
      <c r="K15">
        <f t="shared" si="11"/>
        <v>0</v>
      </c>
      <c r="L15">
        <f t="shared" si="3"/>
        <v>1</v>
      </c>
      <c r="M15">
        <f t="shared" si="4"/>
        <v>0</v>
      </c>
      <c r="N15">
        <f t="shared" si="5"/>
        <v>1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0</v>
      </c>
    </row>
    <row r="16" spans="1:19" x14ac:dyDescent="0.3">
      <c r="A16" s="2">
        <v>44465</v>
      </c>
      <c r="B16" s="4">
        <v>3.5861124459394524E-2</v>
      </c>
      <c r="C16" s="8">
        <v>9.3810838533804522E-2</v>
      </c>
      <c r="D16" s="8">
        <v>0.13354681372596069</v>
      </c>
      <c r="E16" s="8">
        <v>0.22347780479664323</v>
      </c>
      <c r="F16" s="8">
        <v>0.16648936170212775</v>
      </c>
      <c r="G16" s="8">
        <v>8.9817965608634504E-2</v>
      </c>
      <c r="H16" s="8">
        <v>0.15679287305122502</v>
      </c>
      <c r="I16" s="8">
        <v>5.8632130623461148E-2</v>
      </c>
      <c r="J16" s="12">
        <v>0.11254654609012835</v>
      </c>
      <c r="K16">
        <f t="shared" si="11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>
        <f t="shared" si="10"/>
        <v>0</v>
      </c>
    </row>
    <row r="17" spans="1:19" x14ac:dyDescent="0.3">
      <c r="A17" s="2">
        <v>44472</v>
      </c>
      <c r="B17" s="4">
        <v>-2.2111207360141476E-2</v>
      </c>
      <c r="C17" s="8">
        <v>-0.11915696730154135</v>
      </c>
      <c r="D17" s="8">
        <v>-8.4317790242036075E-2</v>
      </c>
      <c r="E17" s="8">
        <v>-0.17491170699803796</v>
      </c>
      <c r="F17" s="8">
        <v>-0.14372705489239165</v>
      </c>
      <c r="G17" s="8">
        <v>-0.12224355120778223</v>
      </c>
      <c r="H17" s="8">
        <v>-0.13643880926130106</v>
      </c>
      <c r="I17" s="8">
        <v>-0.7975440072617308</v>
      </c>
      <c r="J17" s="12">
        <v>-0.12018125840163041</v>
      </c>
      <c r="K17">
        <f t="shared" si="11"/>
        <v>1</v>
      </c>
      <c r="L17">
        <f t="shared" si="3"/>
        <v>0</v>
      </c>
      <c r="M17">
        <f t="shared" si="4"/>
        <v>0</v>
      </c>
      <c r="N17">
        <f t="shared" si="5"/>
        <v>1</v>
      </c>
      <c r="O17">
        <f t="shared" si="6"/>
        <v>1</v>
      </c>
      <c r="P17">
        <f t="shared" si="7"/>
        <v>1</v>
      </c>
      <c r="Q17">
        <f t="shared" si="8"/>
        <v>0</v>
      </c>
      <c r="R17">
        <f t="shared" si="9"/>
        <v>1</v>
      </c>
      <c r="S17">
        <f t="shared" si="10"/>
        <v>0</v>
      </c>
    </row>
    <row r="18" spans="1:19" x14ac:dyDescent="0.3">
      <c r="A18" s="2">
        <v>44479</v>
      </c>
      <c r="B18" s="4">
        <v>2.9117747314902045E-2</v>
      </c>
      <c r="C18" s="8">
        <v>-0.13092745612093426</v>
      </c>
      <c r="D18" s="8">
        <v>-2.9453898066492814E-2</v>
      </c>
      <c r="E18" s="8">
        <v>1.3393535502637482E-2</v>
      </c>
      <c r="F18" s="8">
        <v>1.4019756838905766E-2</v>
      </c>
      <c r="G18" s="8">
        <v>9.3613326757762164E-4</v>
      </c>
      <c r="H18" s="8">
        <v>-2.6231071896983458E-2</v>
      </c>
      <c r="I18" s="8">
        <v>0.21931853498013143</v>
      </c>
      <c r="J18" s="12">
        <v>-7.765267761239833E-2</v>
      </c>
      <c r="K18">
        <f t="shared" si="11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>
        <f t="shared" si="10"/>
        <v>0</v>
      </c>
    </row>
    <row r="19" spans="1:19" x14ac:dyDescent="0.3">
      <c r="A19" s="2">
        <v>44486</v>
      </c>
      <c r="B19" s="4">
        <v>1.6131074593039446E-2</v>
      </c>
      <c r="C19" s="8">
        <v>-0.11911407925286306</v>
      </c>
      <c r="D19" s="8">
        <v>-3.6925813069606711E-2</v>
      </c>
      <c r="E19" s="8">
        <v>3.743632531178652E-2</v>
      </c>
      <c r="F19" s="8">
        <v>-2.2816650589893438E-3</v>
      </c>
      <c r="G19" s="8">
        <v>-0.12130722791251659</v>
      </c>
      <c r="H19" s="8">
        <v>-4.8755996876045864E-2</v>
      </c>
      <c r="I19" s="8">
        <v>-6.6654853553265503E-2</v>
      </c>
      <c r="J19" s="12">
        <v>3.8900898051000887E-2</v>
      </c>
      <c r="K19">
        <f t="shared" si="11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>
        <f t="shared" si="10"/>
        <v>0</v>
      </c>
    </row>
    <row r="20" spans="1:19" x14ac:dyDescent="0.3">
      <c r="A20" s="2">
        <v>44493</v>
      </c>
      <c r="B20" s="4">
        <v>1.7017807627972132E-2</v>
      </c>
      <c r="C20" s="8">
        <v>1.038078458743635E-2</v>
      </c>
      <c r="D20" s="8">
        <v>-0.1536454456003159</v>
      </c>
      <c r="E20" s="8">
        <v>-7.5857071690593914E-2</v>
      </c>
      <c r="F20" s="8">
        <v>-3.2990867579908704E-2</v>
      </c>
      <c r="G20" s="8">
        <v>-6.3212302503248774E-2</v>
      </c>
      <c r="H20" s="8">
        <v>-3.6495956873315416E-2</v>
      </c>
      <c r="I20" s="8">
        <v>-3.9692194629715058E-2</v>
      </c>
      <c r="J20" s="12">
        <v>8.6295307346187424E-3</v>
      </c>
      <c r="K20">
        <f t="shared" si="11"/>
        <v>0</v>
      </c>
      <c r="L20">
        <f t="shared" si="3"/>
        <v>0</v>
      </c>
      <c r="M20">
        <f t="shared" si="4"/>
        <v>0</v>
      </c>
      <c r="N20">
        <f t="shared" si="5"/>
        <v>1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0</v>
      </c>
    </row>
    <row r="21" spans="1:19" x14ac:dyDescent="0.3">
      <c r="A21" s="2">
        <v>44500</v>
      </c>
      <c r="B21" s="4">
        <v>7.2019165446989428E-2</v>
      </c>
      <c r="C21" s="8">
        <v>-7.8881705975415821E-3</v>
      </c>
      <c r="D21" s="8">
        <v>-1.7264272211720326E-2</v>
      </c>
      <c r="E21" s="8">
        <v>2.3195876288659822E-2</v>
      </c>
      <c r="F21" s="8">
        <v>9.9017070036023416E-3</v>
      </c>
      <c r="G21" s="8">
        <v>-4.9208380735684468E-2</v>
      </c>
      <c r="H21" s="8">
        <v>-7.8893442622950411E-3</v>
      </c>
      <c r="I21" s="8">
        <v>6.1906868425898556E-2</v>
      </c>
      <c r="J21" s="12">
        <v>-2.806911849275685E-2</v>
      </c>
      <c r="K21">
        <f t="shared" si="11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>
        <f t="shared" si="10"/>
        <v>0</v>
      </c>
    </row>
    <row r="22" spans="1:19" x14ac:dyDescent="0.3">
      <c r="A22" s="2">
        <v>44507</v>
      </c>
      <c r="B22" s="4">
        <v>-2.8260318184012069E-2</v>
      </c>
      <c r="C22" s="8">
        <v>-3.1789285450623074E-2</v>
      </c>
      <c r="D22" s="8">
        <v>5.0246901450276979E-2</v>
      </c>
      <c r="E22" s="8">
        <v>7.5086058519794269E-3</v>
      </c>
      <c r="F22" s="8">
        <v>4.1429792293686879E-3</v>
      </c>
      <c r="G22" s="8">
        <v>-7.5670311979571581E-2</v>
      </c>
      <c r="H22" s="8">
        <v>-5.0548450689986348E-2</v>
      </c>
      <c r="I22" s="8">
        <v>-0.20452018556668528</v>
      </c>
      <c r="J22" s="12">
        <v>-9.6964987658835253E-2</v>
      </c>
      <c r="K22">
        <f t="shared" si="11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1</v>
      </c>
      <c r="S22">
        <f t="shared" si="10"/>
        <v>0</v>
      </c>
    </row>
    <row r="23" spans="1:19" x14ac:dyDescent="0.3">
      <c r="A23" s="2">
        <v>44514</v>
      </c>
      <c r="B23" s="4">
        <v>-9.1620373771565417E-3</v>
      </c>
      <c r="C23" s="8">
        <v>-3.2226264731393478E-2</v>
      </c>
      <c r="D23" s="8">
        <v>1.3367652413410093E-2</v>
      </c>
      <c r="E23" s="8">
        <v>-7.4455168439898675E-2</v>
      </c>
      <c r="F23" s="8">
        <v>-3.554059768818725E-2</v>
      </c>
      <c r="G23" s="8">
        <v>-2.0928545746641374E-3</v>
      </c>
      <c r="H23" s="8">
        <v>-0.33816467301143821</v>
      </c>
      <c r="I23" s="8">
        <v>0.26360207539474473</v>
      </c>
      <c r="J23" s="12">
        <v>2.4740933652504144E-2</v>
      </c>
      <c r="K23">
        <f t="shared" si="11"/>
        <v>0</v>
      </c>
      <c r="L23">
        <f t="shared" si="3"/>
        <v>0</v>
      </c>
      <c r="M23">
        <f t="shared" si="4"/>
        <v>0</v>
      </c>
      <c r="N23">
        <f t="shared" si="5"/>
        <v>1</v>
      </c>
      <c r="O23">
        <f t="shared" si="6"/>
        <v>1</v>
      </c>
      <c r="P23">
        <f t="shared" si="7"/>
        <v>0</v>
      </c>
      <c r="Q23">
        <f t="shared" si="8"/>
        <v>0</v>
      </c>
      <c r="R23">
        <f t="shared" si="9"/>
        <v>0</v>
      </c>
      <c r="S23">
        <f t="shared" si="10"/>
        <v>0</v>
      </c>
    </row>
    <row r="24" spans="1:19" x14ac:dyDescent="0.3">
      <c r="A24" s="2">
        <v>44521</v>
      </c>
      <c r="B24" s="4">
        <v>9.8927281986539009E-2</v>
      </c>
      <c r="C24" s="8">
        <v>0.10765878916872856</v>
      </c>
      <c r="D24" s="8">
        <v>0.14122840466926076</v>
      </c>
      <c r="E24" s="8">
        <v>0.14717586515823897</v>
      </c>
      <c r="F24" s="8">
        <v>9.9673113095564175E-2</v>
      </c>
      <c r="G24" s="8">
        <v>7.968555209138968E-2</v>
      </c>
      <c r="H24" s="8">
        <v>0.22007149376331014</v>
      </c>
      <c r="I24" s="8">
        <v>0.20702653793002593</v>
      </c>
      <c r="J24" s="12">
        <v>0.10821501187486104</v>
      </c>
      <c r="K24">
        <f t="shared" si="11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>
        <f t="shared" si="10"/>
        <v>0</v>
      </c>
    </row>
    <row r="25" spans="1:19" x14ac:dyDescent="0.3">
      <c r="A25" s="2">
        <v>44528</v>
      </c>
      <c r="B25" s="4">
        <v>0.13710211921766863</v>
      </c>
      <c r="C25" s="8">
        <v>2.3913101402421102E-2</v>
      </c>
      <c r="D25" s="8">
        <v>8.4983546745929589E-2</v>
      </c>
      <c r="E25" s="8">
        <v>7.158890685718429E-2</v>
      </c>
      <c r="F25" s="8">
        <v>6.2300746621691182E-2</v>
      </c>
      <c r="G25" s="8">
        <v>-8.6342056408513328E-3</v>
      </c>
      <c r="H25" s="8">
        <v>0.10488574433502246</v>
      </c>
      <c r="I25" s="8">
        <v>0.15639097843562835</v>
      </c>
      <c r="J25" s="12">
        <v>8.7949137847991563E-2</v>
      </c>
      <c r="K25">
        <f t="shared" si="11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1</v>
      </c>
      <c r="Q25">
        <f t="shared" si="8"/>
        <v>0</v>
      </c>
      <c r="R25">
        <f t="shared" si="9"/>
        <v>0</v>
      </c>
      <c r="S25">
        <f t="shared" si="10"/>
        <v>0</v>
      </c>
    </row>
    <row r="26" spans="1:19" x14ac:dyDescent="0.3">
      <c r="A26" s="2">
        <v>44535</v>
      </c>
      <c r="B26" s="4">
        <v>0.13463269917596118</v>
      </c>
      <c r="C26" s="8">
        <v>0.13585808107182748</v>
      </c>
      <c r="D26" s="8">
        <v>0.16700904721226328</v>
      </c>
      <c r="E26" s="8">
        <v>0.23125996810207333</v>
      </c>
      <c r="F26" s="8">
        <v>0.17924178045460165</v>
      </c>
      <c r="G26" s="8">
        <v>2.1994154676259182E-2</v>
      </c>
      <c r="H26" s="8">
        <v>0.20921985815602831</v>
      </c>
      <c r="I26" s="8">
        <v>0.21671676758198063</v>
      </c>
      <c r="J26" s="12">
        <v>0.16580394531052925</v>
      </c>
      <c r="K26">
        <f t="shared" si="11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S26">
        <f t="shared" si="10"/>
        <v>0</v>
      </c>
    </row>
    <row r="27" spans="1:19" x14ac:dyDescent="0.3">
      <c r="A27" s="2">
        <v>44542</v>
      </c>
      <c r="B27" s="4">
        <v>2.2492289420818608E-2</v>
      </c>
      <c r="C27" s="8">
        <v>-1.3248477680893321E-2</v>
      </c>
      <c r="D27" s="8">
        <v>1.1025040492823403E-2</v>
      </c>
      <c r="E27" s="8">
        <v>-9.3311840384439904E-2</v>
      </c>
      <c r="F27" s="8">
        <v>2.562277580071181E-2</v>
      </c>
      <c r="G27" s="8">
        <v>1.5485933151469969E-2</v>
      </c>
      <c r="H27" s="8">
        <v>-1.512532411408809E-2</v>
      </c>
      <c r="I27" s="8">
        <v>-3.9089339631287197E-2</v>
      </c>
      <c r="J27" s="12">
        <v>-4.2292790672411873E-2</v>
      </c>
      <c r="K27">
        <f t="shared" si="11"/>
        <v>0</v>
      </c>
      <c r="L27">
        <f t="shared" si="3"/>
        <v>1</v>
      </c>
      <c r="M27">
        <f t="shared" si="4"/>
        <v>0</v>
      </c>
      <c r="N27">
        <f t="shared" si="5"/>
        <v>1</v>
      </c>
      <c r="O27">
        <f t="shared" si="6"/>
        <v>0</v>
      </c>
      <c r="P27">
        <f t="shared" si="7"/>
        <v>0</v>
      </c>
      <c r="Q27">
        <f t="shared" si="8"/>
        <v>1</v>
      </c>
      <c r="R27">
        <f t="shared" si="9"/>
        <v>1</v>
      </c>
      <c r="S27">
        <f t="shared" si="10"/>
        <v>1</v>
      </c>
    </row>
    <row r="28" spans="1:19" x14ac:dyDescent="0.3">
      <c r="A28" s="2">
        <v>44549</v>
      </c>
      <c r="B28" s="4">
        <v>8.5094861130623076E-2</v>
      </c>
      <c r="C28" s="8">
        <v>7.3285657426784875E-2</v>
      </c>
      <c r="D28" s="8">
        <v>2.1050504691092361E-3</v>
      </c>
      <c r="E28" s="8">
        <v>4.7831282498465882E-2</v>
      </c>
      <c r="F28" s="8">
        <v>7.803527182626438E-2</v>
      </c>
      <c r="G28" s="8">
        <v>5.5286542721058964E-2</v>
      </c>
      <c r="H28" s="8">
        <v>4.0237831858407035E-2</v>
      </c>
      <c r="I28" s="8">
        <v>8.5681938845275835E-2</v>
      </c>
      <c r="J28" s="12">
        <v>9.0250169378858387E-3</v>
      </c>
      <c r="K28">
        <f t="shared" si="11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</row>
    <row r="29" spans="1:19" x14ac:dyDescent="0.3">
      <c r="A29" s="2">
        <v>44556</v>
      </c>
      <c r="B29" s="4">
        <v>-0.17206400359436377</v>
      </c>
      <c r="C29" s="8">
        <v>-8.7613357470771772E-2</v>
      </c>
      <c r="D29" s="8">
        <v>-0.12254798161965716</v>
      </c>
      <c r="E29" s="8">
        <v>-6.56210790464241E-2</v>
      </c>
      <c r="F29" s="8">
        <v>-7.7442150076747054E-2</v>
      </c>
      <c r="G29" s="8">
        <v>-3.5506441187065883E-2</v>
      </c>
      <c r="H29" s="8">
        <v>-1.8199672667757783E-2</v>
      </c>
      <c r="I29" s="8">
        <v>-0.14702728443874311</v>
      </c>
      <c r="J29" s="12">
        <v>-9.8634121951773804E-2</v>
      </c>
      <c r="K29">
        <f t="shared" si="11"/>
        <v>1</v>
      </c>
      <c r="L29">
        <f t="shared" si="3"/>
        <v>1</v>
      </c>
      <c r="M29">
        <f t="shared" si="4"/>
        <v>1</v>
      </c>
      <c r="N29">
        <f t="shared" si="5"/>
        <v>1</v>
      </c>
      <c r="O29">
        <f t="shared" si="6"/>
        <v>1</v>
      </c>
      <c r="P29">
        <f t="shared" si="7"/>
        <v>1</v>
      </c>
      <c r="Q29">
        <f t="shared" si="8"/>
        <v>1</v>
      </c>
      <c r="R29">
        <f t="shared" si="9"/>
        <v>1</v>
      </c>
      <c r="S29">
        <f t="shared" si="10"/>
        <v>1</v>
      </c>
    </row>
    <row r="30" spans="1:19" ht="15" thickBot="1" x14ac:dyDescent="0.35">
      <c r="A30" s="2">
        <v>44563</v>
      </c>
      <c r="B30" s="13">
        <v>5.2012841307658639E-2</v>
      </c>
      <c r="C30" s="14">
        <v>6.8906671085910975E-2</v>
      </c>
      <c r="D30" s="14">
        <v>8.3149685620317576E-2</v>
      </c>
      <c r="E30" s="14">
        <v>4.2645368542041283E-2</v>
      </c>
      <c r="F30" s="14">
        <v>6.666666666666661E-2</v>
      </c>
      <c r="G30" s="14">
        <v>5.7525081955847816E-2</v>
      </c>
      <c r="H30" s="14">
        <v>3.0415811088295747E-2</v>
      </c>
      <c r="I30" s="14">
        <v>7.6797923072749075E-2</v>
      </c>
      <c r="J30" s="15">
        <v>6.6001940282418889E-2</v>
      </c>
      <c r="K30">
        <f t="shared" si="11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10"/>
        <v>0</v>
      </c>
    </row>
    <row r="31" spans="1:19" x14ac:dyDescent="0.3">
      <c r="K31" s="22">
        <f>SUM(K2:K30)</f>
        <v>4</v>
      </c>
      <c r="L31" s="17">
        <f t="shared" ref="L31:S31" si="12">SUM(L2:L30)</f>
        <v>5</v>
      </c>
      <c r="M31" s="16">
        <f t="shared" si="12"/>
        <v>2</v>
      </c>
      <c r="N31" s="17">
        <f t="shared" si="12"/>
        <v>7</v>
      </c>
      <c r="O31" s="18">
        <f t="shared" si="12"/>
        <v>5</v>
      </c>
      <c r="P31" s="17">
        <f t="shared" si="12"/>
        <v>6</v>
      </c>
      <c r="Q31" s="18">
        <f t="shared" si="12"/>
        <v>4</v>
      </c>
      <c r="R31" s="18">
        <f t="shared" si="12"/>
        <v>5</v>
      </c>
      <c r="S31" s="25">
        <f t="shared" si="12"/>
        <v>4</v>
      </c>
    </row>
    <row r="32" spans="1:19" ht="15" thickBot="1" x14ac:dyDescent="0.35">
      <c r="K32" s="23" t="s">
        <v>19</v>
      </c>
      <c r="L32" s="20" t="s">
        <v>20</v>
      </c>
      <c r="M32" s="24" t="s">
        <v>21</v>
      </c>
      <c r="N32" s="20" t="s">
        <v>22</v>
      </c>
      <c r="O32" s="21" t="s">
        <v>23</v>
      </c>
      <c r="P32" s="20" t="s">
        <v>24</v>
      </c>
      <c r="Q32" s="21" t="s">
        <v>25</v>
      </c>
      <c r="R32" s="21" t="s">
        <v>26</v>
      </c>
      <c r="S32" s="2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70D4-892F-48BD-A2F5-9F79FF9536B7}">
  <dimension ref="A1:BL200"/>
  <sheetViews>
    <sheetView tabSelected="1" topLeftCell="AQ145" zoomScale="50" zoomScaleNormal="50" workbookViewId="0">
      <selection activeCell="BL3" sqref="BL3:BL200"/>
    </sheetView>
  </sheetViews>
  <sheetFormatPr defaultRowHeight="14.4" x14ac:dyDescent="0.3"/>
  <cols>
    <col min="1" max="1" width="11.5546875" bestFit="1" customWidth="1"/>
    <col min="2" max="2" width="10.109375" bestFit="1" customWidth="1"/>
    <col min="3" max="4" width="10.109375" customWidth="1"/>
    <col min="5" max="5" width="9.6640625" style="4" bestFit="1" customWidth="1"/>
    <col min="6" max="7" width="9.6640625" style="4" customWidth="1"/>
    <col min="8" max="8" width="11.21875" style="4" bestFit="1" customWidth="1"/>
    <col min="9" max="10" width="11.21875" style="4" customWidth="1"/>
    <col min="11" max="11" width="9.77734375" style="4" bestFit="1" customWidth="1"/>
    <col min="12" max="13" width="9.77734375" style="4" customWidth="1"/>
    <col min="14" max="14" width="9.5546875" style="4" bestFit="1" customWidth="1"/>
    <col min="15" max="16" width="9.5546875" style="4" customWidth="1"/>
    <col min="17" max="17" width="9.6640625" style="4" bestFit="1" customWidth="1"/>
    <col min="18" max="19" width="9.6640625" style="4" customWidth="1"/>
    <col min="20" max="20" width="9.44140625" style="4" bestFit="1" customWidth="1"/>
    <col min="21" max="24" width="9.44140625" style="4" customWidth="1"/>
    <col min="25" max="25" width="10.77734375" style="4" bestFit="1" customWidth="1"/>
    <col min="26" max="27" width="10.77734375" style="4" customWidth="1"/>
    <col min="28" max="28" width="9.77734375" style="4" bestFit="1" customWidth="1"/>
    <col min="29" max="29" width="11.5546875" bestFit="1" customWidth="1"/>
    <col min="44" max="44" width="8.88671875" style="12"/>
    <col min="45" max="45" width="8.88671875" style="30"/>
    <col min="51" max="51" width="8.88671875" style="12"/>
    <col min="57" max="57" width="8.88671875" style="12"/>
    <col min="63" max="63" width="8.88671875" style="12"/>
  </cols>
  <sheetData>
    <row r="1" spans="1:64" ht="15" thickBot="1" x14ac:dyDescent="0.35">
      <c r="A1" s="1" t="s">
        <v>0</v>
      </c>
      <c r="B1" s="38" t="s">
        <v>1</v>
      </c>
      <c r="C1" s="7" t="s">
        <v>10</v>
      </c>
      <c r="D1" s="7" t="s">
        <v>19</v>
      </c>
      <c r="E1" s="39" t="s">
        <v>2</v>
      </c>
      <c r="F1" s="7" t="s">
        <v>11</v>
      </c>
      <c r="G1" s="7" t="s">
        <v>20</v>
      </c>
      <c r="H1" s="38" t="s">
        <v>3</v>
      </c>
      <c r="I1" s="7" t="s">
        <v>12</v>
      </c>
      <c r="J1" s="7" t="s">
        <v>21</v>
      </c>
      <c r="K1" s="39" t="s">
        <v>4</v>
      </c>
      <c r="L1" s="7" t="s">
        <v>13</v>
      </c>
      <c r="M1" s="7" t="s">
        <v>22</v>
      </c>
      <c r="N1" s="40" t="s">
        <v>8</v>
      </c>
      <c r="O1" s="7" t="s">
        <v>14</v>
      </c>
      <c r="P1" s="7" t="s">
        <v>23</v>
      </c>
      <c r="Q1" s="39" t="s">
        <v>9</v>
      </c>
      <c r="R1" s="7" t="s">
        <v>15</v>
      </c>
      <c r="S1" s="7" t="s">
        <v>24</v>
      </c>
      <c r="T1" s="38" t="s">
        <v>7</v>
      </c>
      <c r="U1" s="7" t="s">
        <v>16</v>
      </c>
      <c r="V1" s="7" t="s">
        <v>25</v>
      </c>
      <c r="W1" s="40" t="s">
        <v>6</v>
      </c>
      <c r="X1" s="7" t="s">
        <v>17</v>
      </c>
      <c r="Y1" s="7" t="s">
        <v>26</v>
      </c>
      <c r="Z1" s="40" t="s">
        <v>5</v>
      </c>
      <c r="AA1" s="5" t="s">
        <v>18</v>
      </c>
      <c r="AB1" s="5" t="s">
        <v>27</v>
      </c>
      <c r="AC1" s="3" t="s">
        <v>0</v>
      </c>
      <c r="AD1" s="37" t="s">
        <v>29</v>
      </c>
      <c r="AE1" s="37" t="s">
        <v>31</v>
      </c>
      <c r="AF1" s="37" t="s">
        <v>33</v>
      </c>
      <c r="AG1" s="31" t="s">
        <v>37</v>
      </c>
      <c r="AH1" s="5" t="s">
        <v>38</v>
      </c>
      <c r="AI1" s="36" t="s">
        <v>32</v>
      </c>
      <c r="AJ1" s="36" t="s">
        <v>35</v>
      </c>
      <c r="AK1" s="36" t="s">
        <v>36</v>
      </c>
      <c r="AL1" s="5" t="s">
        <v>39</v>
      </c>
      <c r="AM1" s="5" t="s">
        <v>40</v>
      </c>
      <c r="AN1" s="34" t="s">
        <v>28</v>
      </c>
      <c r="AO1" s="34" t="s">
        <v>30</v>
      </c>
      <c r="AP1" s="34" t="s">
        <v>34</v>
      </c>
      <c r="AQ1" s="5" t="s">
        <v>41</v>
      </c>
      <c r="AR1" s="5" t="s">
        <v>42</v>
      </c>
      <c r="AS1" s="32" t="s">
        <v>43</v>
      </c>
      <c r="AT1" s="44" t="s">
        <v>44</v>
      </c>
      <c r="AU1" s="35" t="s">
        <v>45</v>
      </c>
      <c r="AV1" s="35" t="s">
        <v>60</v>
      </c>
      <c r="AW1" s="5" t="s">
        <v>47</v>
      </c>
      <c r="AX1" s="5" t="s">
        <v>48</v>
      </c>
      <c r="AY1" s="5" t="s">
        <v>49</v>
      </c>
      <c r="AZ1" s="45" t="s">
        <v>46</v>
      </c>
      <c r="BA1" s="36" t="s">
        <v>51</v>
      </c>
      <c r="BB1" s="36" t="s">
        <v>56</v>
      </c>
      <c r="BC1" s="5" t="s">
        <v>47</v>
      </c>
      <c r="BD1" s="5" t="s">
        <v>52</v>
      </c>
      <c r="BE1" s="5" t="s">
        <v>53</v>
      </c>
      <c r="BF1" s="46" t="s">
        <v>54</v>
      </c>
      <c r="BG1" s="34" t="s">
        <v>55</v>
      </c>
      <c r="BH1" s="34" t="s">
        <v>50</v>
      </c>
      <c r="BI1" s="5" t="s">
        <v>47</v>
      </c>
      <c r="BJ1" s="5" t="s">
        <v>57</v>
      </c>
      <c r="BK1" s="5" t="s">
        <v>58</v>
      </c>
      <c r="BL1" s="33" t="s">
        <v>59</v>
      </c>
    </row>
    <row r="2" spans="1:64" x14ac:dyDescent="0.3">
      <c r="A2" s="2">
        <v>44365</v>
      </c>
      <c r="B2" s="9">
        <v>1.4800799999999998</v>
      </c>
      <c r="C2" s="10"/>
      <c r="D2" s="10"/>
      <c r="E2" s="10">
        <v>37529.718999999997</v>
      </c>
      <c r="F2" s="10"/>
      <c r="G2" s="10"/>
      <c r="H2" s="10">
        <v>0.30658799999999997</v>
      </c>
      <c r="I2" s="10"/>
      <c r="J2" s="10"/>
      <c r="K2" s="10">
        <v>4.7750199999999996</v>
      </c>
      <c r="L2" s="10"/>
      <c r="M2" s="10"/>
      <c r="N2" s="10">
        <v>54.92154</v>
      </c>
      <c r="O2" s="10"/>
      <c r="P2" s="10"/>
      <c r="Q2" s="10">
        <v>2334.6499999999996</v>
      </c>
      <c r="R2" s="10"/>
      <c r="S2" s="10"/>
      <c r="T2" s="10">
        <v>163.38145</v>
      </c>
      <c r="U2" s="10"/>
      <c r="V2" s="10"/>
      <c r="W2" s="10">
        <v>4.8366899999999999</v>
      </c>
      <c r="X2" s="10"/>
      <c r="Y2" s="10"/>
      <c r="Z2" s="10">
        <v>0.83254499999999998</v>
      </c>
      <c r="AA2" s="10"/>
      <c r="AB2" s="11"/>
      <c r="AC2" s="2">
        <v>44365</v>
      </c>
      <c r="AD2">
        <f>(AG2/3)/E2</f>
        <v>0.3541117553620195</v>
      </c>
      <c r="AE2">
        <f>(AG2/3)/K2</f>
        <v>2783.1746617466179</v>
      </c>
      <c r="AF2">
        <f>(AG2/3)/Q2</f>
        <v>5.6923798742138372</v>
      </c>
      <c r="AG2" s="12">
        <f>E2+K2+Q2</f>
        <v>39869.14402</v>
      </c>
      <c r="AH2" s="12"/>
      <c r="AI2">
        <f>(AL2/3)/N2</f>
        <v>0.3677414180301572</v>
      </c>
      <c r="AJ2">
        <f>(AL2/3)/W2</f>
        <v>4.1757741347905286</v>
      </c>
      <c r="AK2">
        <f>(AL2/3)/Z2</f>
        <v>24.25925925925926</v>
      </c>
      <c r="AL2">
        <f>N2+W2+Z2</f>
        <v>60.590775000000001</v>
      </c>
      <c r="AM2" s="12"/>
      <c r="AN2">
        <f>(AQ2/3)/B2</f>
        <v>37.198015873015876</v>
      </c>
      <c r="AO2">
        <f>(AQ2/3)/H2</f>
        <v>179.57662835249042</v>
      </c>
      <c r="AP2">
        <f>(AQ2/3)/T2</f>
        <v>0.33697852071537698</v>
      </c>
      <c r="AQ2">
        <f>B2+H2+T2</f>
        <v>165.16811799999999</v>
      </c>
      <c r="AT2">
        <f>E2/$AW2</f>
        <v>0.94132241668327643</v>
      </c>
      <c r="AU2">
        <f>K2/$AW2</f>
        <v>1.1976730670727853E-4</v>
      </c>
      <c r="AV2">
        <f>K2/$AW2</f>
        <v>1.1976730670727853E-4</v>
      </c>
      <c r="AW2">
        <f>E2+K2+Q2</f>
        <v>39869.14402</v>
      </c>
      <c r="AX2">
        <f>AT2*E2+K2*AU2+AV2*Q2</f>
        <v>35327.845973158168</v>
      </c>
      <c r="AZ2">
        <f>N2/$BC2</f>
        <v>0.90643402399127593</v>
      </c>
      <c r="BA2">
        <f>W2/$BC2</f>
        <v>7.9825517993456926E-2</v>
      </c>
      <c r="BB2">
        <f>Z2/$BC2</f>
        <v>1.3740458015267175E-2</v>
      </c>
      <c r="BC2">
        <f>N2+W2+Z2</f>
        <v>60.590775000000001</v>
      </c>
      <c r="BD2">
        <f>AZ2*N2+W2*BA2+BB2*Z2</f>
        <v>50.180283340239917</v>
      </c>
      <c r="BF2">
        <f>B2/$BI2</f>
        <v>8.9610514300344571E-3</v>
      </c>
      <c r="BG2">
        <f>H2/$BI2</f>
        <v>1.8562177962214233E-3</v>
      </c>
      <c r="BH2">
        <f>T2/$BI2</f>
        <v>0.98918273077374419</v>
      </c>
      <c r="BI2">
        <f>B2+H2+T2</f>
        <v>165.16811799999999</v>
      </c>
      <c r="BJ2">
        <f>BF2*B2+H2*BG2+BH2*T2</f>
        <v>161.6279410358762</v>
      </c>
    </row>
    <row r="3" spans="1:64" x14ac:dyDescent="0.3">
      <c r="A3" s="2">
        <v>44366</v>
      </c>
      <c r="B3" s="4">
        <v>1.4492449999999999</v>
      </c>
      <c r="C3" s="41">
        <f>LN(B3/B2)*100</f>
        <v>-2.1053409197832265</v>
      </c>
      <c r="D3" s="8"/>
      <c r="E3" s="8">
        <v>37079.527999999998</v>
      </c>
      <c r="F3" s="41">
        <f>LN(E3/E2)*100</f>
        <v>-1.2068114392891998</v>
      </c>
      <c r="G3" s="8"/>
      <c r="H3" s="8">
        <v>0.29953999999999997</v>
      </c>
      <c r="I3" s="41">
        <f>LN(H3/H2)*100</f>
        <v>-2.3256862164267234</v>
      </c>
      <c r="J3" s="8"/>
      <c r="K3" s="8">
        <v>4.6692999999999998</v>
      </c>
      <c r="L3" s="41">
        <f>LN(K3/K2)*100</f>
        <v>-2.2388994893478613</v>
      </c>
      <c r="M3" s="8"/>
      <c r="N3" s="8">
        <v>53.291689999999996</v>
      </c>
      <c r="O3" s="41">
        <f>LN(N3/N2)*100</f>
        <v>-3.0125212220368249</v>
      </c>
      <c r="P3" s="8"/>
      <c r="Q3" s="8">
        <v>2267.694</v>
      </c>
      <c r="R3" s="41">
        <f>LN(Q3/Q2)*100</f>
        <v>-2.909853082419573</v>
      </c>
      <c r="S3" s="8"/>
      <c r="T3" s="8">
        <v>159.59314999999998</v>
      </c>
      <c r="U3" s="41">
        <f>LN(T3/T2)*100</f>
        <v>-2.345988659451371</v>
      </c>
      <c r="V3" s="8"/>
      <c r="W3" s="8">
        <v>4.6869199999999998</v>
      </c>
      <c r="X3" s="41">
        <f>LN(W3/W2)*100</f>
        <v>-3.1454952167886248</v>
      </c>
      <c r="Y3" s="8"/>
      <c r="Z3" s="8">
        <v>0.79378099999999996</v>
      </c>
      <c r="AA3" s="41">
        <f>LN(Z3/Z2)*100</f>
        <v>-4.7679669885404863</v>
      </c>
      <c r="AB3" s="12"/>
      <c r="AC3" s="2">
        <v>44366</v>
      </c>
      <c r="AD3">
        <f>$AD$2*E3</f>
        <v>13130.296748075152</v>
      </c>
      <c r="AE3">
        <f>$AE$2*K3</f>
        <v>12995.477448093483</v>
      </c>
      <c r="AF3">
        <f>$AF$2*Q3</f>
        <v>12908.575686475473</v>
      </c>
      <c r="AG3">
        <f>SUM(AD3:AF3)</f>
        <v>39034.349882644106</v>
      </c>
      <c r="AH3" s="12">
        <f>LN(AG3/AG2)*100</f>
        <v>-2.1160667183328807</v>
      </c>
      <c r="AI3">
        <f>N3</f>
        <v>53.291689999999996</v>
      </c>
      <c r="AJ3">
        <f>$AJ$2*W3</f>
        <v>19.571519307832425</v>
      </c>
      <c r="AK3">
        <f>$AK$2*Z3</f>
        <v>19.256539074074073</v>
      </c>
      <c r="AL3">
        <f>SUM(AI3:AK3)</f>
        <v>92.11974838190649</v>
      </c>
      <c r="AM3" s="12">
        <f>LN(AL3/AL2)*100</f>
        <v>41.894668976751333</v>
      </c>
      <c r="AN3">
        <f>$AN$2*B3</f>
        <v>53.909038513888888</v>
      </c>
      <c r="AO3">
        <f>$AO$2*H3</f>
        <v>53.790383256704978</v>
      </c>
      <c r="AP3">
        <f>$AP$2*T3</f>
        <v>53.779463603307256</v>
      </c>
      <c r="AQ3">
        <f>SUM(AN3:AP3)</f>
        <v>161.47888537390111</v>
      </c>
      <c r="AR3" s="12">
        <f>LN(AQ3/AQ2)*100</f>
        <v>-2.2589458750560643</v>
      </c>
      <c r="AS3" s="30">
        <f>AH3-AR3</f>
        <v>0.14287915672318352</v>
      </c>
      <c r="AT3">
        <f t="shared" ref="AT3:AT66" si="0">E3/$AW3</f>
        <v>0.94225529638012584</v>
      </c>
      <c r="AU3">
        <f t="shared" ref="AU3:AU66" si="1">K3/$AW3</f>
        <v>1.1865503399578661E-4</v>
      </c>
      <c r="AV3">
        <f t="shared" ref="AV3:AV66" si="2">K3/$AW3</f>
        <v>1.1865503399578661E-4</v>
      </c>
      <c r="AW3">
        <f t="shared" ref="AW3:AW66" si="3">E3+K3+Q3</f>
        <v>39351.891300000003</v>
      </c>
      <c r="AX3">
        <f t="shared" ref="AX3:AX66" si="4">AT3*E3+K3*AU3+AV3*Q3</f>
        <v>34938.651272619783</v>
      </c>
      <c r="AY3" s="12">
        <f>LN(AX3/AX2)*100</f>
        <v>-1.1077788017485568</v>
      </c>
      <c r="AZ3">
        <f t="shared" ref="AZ3:AZ66" si="5">N3/$BC3</f>
        <v>0.90674701323619789</v>
      </c>
      <c r="BA3">
        <f t="shared" ref="BA3:BA66" si="6">W3/$BC3</f>
        <v>7.9746968266103044E-2</v>
      </c>
      <c r="BB3">
        <f t="shared" ref="BB3:BB66" si="7">Z3/$BC3</f>
        <v>1.3506018497699029E-2</v>
      </c>
      <c r="BC3">
        <f t="shared" ref="BC3:BC66" si="8">N3+W3+Z3</f>
        <v>58.772390999999999</v>
      </c>
      <c r="BD3">
        <f t="shared" ref="BD3:BD66" si="9">AZ3*N3+W3*BA3+BB3*Z3</f>
        <v>48.706569219184239</v>
      </c>
      <c r="BE3" s="12">
        <f>LN(BD3/BD2)*100</f>
        <v>-2.9808274843961211</v>
      </c>
      <c r="BF3">
        <f t="shared" ref="BF3:BF66" si="10">B3/$BI3</f>
        <v>8.9824446446610424E-3</v>
      </c>
      <c r="BG3">
        <f t="shared" ref="BG3:BG66" si="11">H3/$BI3</f>
        <v>1.8565539083189998E-3</v>
      </c>
      <c r="BH3">
        <f t="shared" ref="BH3:BH66" si="12">T3/$BI3</f>
        <v>0.98916100144702002</v>
      </c>
      <c r="BI3">
        <f t="shared" ref="BI3:BI66" si="13">B3+H3+T3</f>
        <v>161.34193499999998</v>
      </c>
      <c r="BJ3">
        <f t="shared" ref="BJ3:BJ66" si="14">BF3*B3+H3*BG3+BH3*T3</f>
        <v>157.87689395323122</v>
      </c>
      <c r="BK3" s="12">
        <f>LN(BJ3/BJ2)*100</f>
        <v>-2.3481456455422798</v>
      </c>
      <c r="BL3">
        <f>AY3-BK3</f>
        <v>1.240366843793723</v>
      </c>
    </row>
    <row r="4" spans="1:64" x14ac:dyDescent="0.3">
      <c r="A4" s="2">
        <v>44367</v>
      </c>
      <c r="B4" s="4">
        <v>1.4756749999999998</v>
      </c>
      <c r="C4" s="41">
        <f t="shared" ref="C4:C67" si="15">LN(B4/B3)*100</f>
        <v>1.80727810596946</v>
      </c>
      <c r="D4" s="8">
        <f>(B2-B4)/B2</f>
        <v>2.9761904761904713E-3</v>
      </c>
      <c r="E4" s="8">
        <v>36862.801999999996</v>
      </c>
      <c r="F4" s="41">
        <f t="shared" ref="F4:F67" si="16">LN(E4/E3)*100</f>
        <v>-0.58620446670496218</v>
      </c>
      <c r="G4" s="8">
        <f>(E2-E4)/E2</f>
        <v>1.7770370196483521E-2</v>
      </c>
      <c r="H4" s="8">
        <v>0.29161100000000001</v>
      </c>
      <c r="I4" s="41">
        <f t="shared" ref="I4:I67" si="17">LN(H4/H3)*100</f>
        <v>-2.6827242233144073</v>
      </c>
      <c r="J4" s="8">
        <f>(H2-H4)/H2</f>
        <v>4.8850574712643563E-2</v>
      </c>
      <c r="K4" s="8">
        <v>4.6692999999999998</v>
      </c>
      <c r="L4" s="41">
        <f t="shared" ref="L4:L67" si="18">LN(K4/K3)*100</f>
        <v>0</v>
      </c>
      <c r="M4" s="8">
        <f>(K2-K4)/K2</f>
        <v>2.2140221402213986E-2</v>
      </c>
      <c r="N4" s="8">
        <v>52.754279999999994</v>
      </c>
      <c r="O4" s="41">
        <f t="shared" ref="O4:O67" si="19">LN(N4/N3)*100</f>
        <v>-1.0135502567395251</v>
      </c>
      <c r="P4" s="8">
        <f>(N2-N4)/N2</f>
        <v>3.9461020211742165E-2</v>
      </c>
      <c r="Q4" s="8">
        <v>2323.1969999999997</v>
      </c>
      <c r="R4" s="41">
        <f t="shared" ref="R4:R67" si="20">LN(Q4/Q3)*100</f>
        <v>2.4180798197214615</v>
      </c>
      <c r="S4" s="8">
        <f>(Q2-Q4)/Q2</f>
        <v>4.9056603773584805E-3</v>
      </c>
      <c r="T4" s="8">
        <v>160.51819999999998</v>
      </c>
      <c r="U4" s="41">
        <f t="shared" ref="U4:U67" si="21">LN(T4/T3)*100</f>
        <v>0.5779567484771686</v>
      </c>
      <c r="V4" s="8">
        <f>(T2-T4)/T2</f>
        <v>1.7524939336748584E-2</v>
      </c>
      <c r="W4" s="8">
        <v>4.7441849999999999</v>
      </c>
      <c r="X4" s="41">
        <f t="shared" ref="X4:X67" si="22">LN(W4/W3)*100</f>
        <v>1.2144007254798932</v>
      </c>
      <c r="Y4" s="8">
        <f>(W2-W4)/W2</f>
        <v>1.91256830601093E-2</v>
      </c>
      <c r="Z4" s="8">
        <v>0.80170999999999992</v>
      </c>
      <c r="AA4" s="41">
        <f t="shared" ref="AA4:AA67" si="23">LN(Z4/Z3)*100</f>
        <v>0.99393419025577046</v>
      </c>
      <c r="AB4" s="12">
        <f>(Z2-Z4)/Z2</f>
        <v>3.7037037037037104E-2</v>
      </c>
      <c r="AC4" s="2">
        <v>44367</v>
      </c>
      <c r="AD4">
        <f t="shared" ref="AD4:AD67" si="24">$AD$2*E4</f>
        <v>13053.551523782562</v>
      </c>
      <c r="AE4">
        <f t="shared" ref="AE4:AE67" si="25">$AE$2*K4</f>
        <v>12995.477448093483</v>
      </c>
      <c r="AF4">
        <f t="shared" ref="AF4:AF67" si="26">$AF$2*Q4</f>
        <v>13224.519846633963</v>
      </c>
      <c r="AG4">
        <f t="shared" ref="AG4:AG67" si="27">SUM(AD4:AF4)</f>
        <v>39273.548818510011</v>
      </c>
      <c r="AH4" s="12">
        <f t="shared" ref="AH4:AH67" si="28">LN(AG4/AG3)*100</f>
        <v>0.61092095124565127</v>
      </c>
      <c r="AI4">
        <f t="shared" ref="AI4:AI67" si="29">N4</f>
        <v>52.754279999999994</v>
      </c>
      <c r="AJ4">
        <f t="shared" ref="AJ4:AJ67" si="30">$AJ$2*W4</f>
        <v>19.810645013661205</v>
      </c>
      <c r="AK4">
        <f t="shared" ref="AK4:AK67" si="31">$AK$2*Z4</f>
        <v>19.44889074074074</v>
      </c>
      <c r="AL4">
        <f t="shared" ref="AL3:AL66" si="32">N4+W4+Z4</f>
        <v>58.300174999999996</v>
      </c>
      <c r="AM4" s="12">
        <f t="shared" ref="AM4:AM67" si="33">LN(AL4/AL3)*100</f>
        <v>-45.748424846498679</v>
      </c>
      <c r="AN4">
        <f t="shared" ref="AN4:AN67" si="34">$AN$2*B4</f>
        <v>54.892182073412698</v>
      </c>
      <c r="AO4">
        <f t="shared" ref="AO4:AO67" si="35">$AO$2*H4</f>
        <v>52.366520170498084</v>
      </c>
      <c r="AP4">
        <f t="shared" ref="AP4:AP67" si="36">$AP$2*T4</f>
        <v>54.091185583895019</v>
      </c>
      <c r="AQ4">
        <f t="shared" ref="AQ4:AQ67" si="37">SUM(AN4:AP4)</f>
        <v>161.34988782780582</v>
      </c>
      <c r="AR4" s="12">
        <f t="shared" ref="AR4:AR67" si="38">LN(AQ4/AQ3)*100</f>
        <v>-7.9917010916683545E-2</v>
      </c>
      <c r="AS4" s="30">
        <f t="shared" ref="AS4:AS67" si="39">AH4-AR4</f>
        <v>0.69083796216233484</v>
      </c>
      <c r="AT4">
        <f t="shared" si="0"/>
        <v>0.94060151559089378</v>
      </c>
      <c r="AU4">
        <f t="shared" si="1"/>
        <v>1.1914315837272926E-4</v>
      </c>
      <c r="AV4">
        <f t="shared" si="2"/>
        <v>1.1914315837272926E-4</v>
      </c>
      <c r="AW4">
        <f t="shared" si="3"/>
        <v>39190.668299999998</v>
      </c>
      <c r="AX4">
        <f t="shared" si="4"/>
        <v>34673.48477947028</v>
      </c>
      <c r="AY4" s="12">
        <f t="shared" ref="AY4:AY67" si="40">LN(AX4/AX3)*100</f>
        <v>-0.76184352534178867</v>
      </c>
      <c r="AZ4">
        <f t="shared" si="5"/>
        <v>0.9048734416320362</v>
      </c>
      <c r="BA4">
        <f t="shared" si="6"/>
        <v>8.1375141669814882E-2</v>
      </c>
      <c r="BB4">
        <f t="shared" si="7"/>
        <v>1.3751416698148847E-2</v>
      </c>
      <c r="BC4">
        <f t="shared" si="8"/>
        <v>58.300174999999996</v>
      </c>
      <c r="BD4">
        <f t="shared" si="9"/>
        <v>48.13303027918397</v>
      </c>
      <c r="BE4" s="12">
        <f t="shared" ref="BE4:BE67" si="41">LN(BD4/BD3)*100</f>
        <v>-1.1845270923895006</v>
      </c>
      <c r="BF4">
        <f t="shared" si="10"/>
        <v>9.0930805728369323E-3</v>
      </c>
      <c r="BG4">
        <f t="shared" si="11"/>
        <v>1.7969012952889702E-3</v>
      </c>
      <c r="BH4">
        <f t="shared" si="12"/>
        <v>0.98911001813187405</v>
      </c>
      <c r="BI4">
        <f t="shared" si="13"/>
        <v>162.28548599999999</v>
      </c>
      <c r="BJ4">
        <f t="shared" si="14"/>
        <v>158.78410214035372</v>
      </c>
      <c r="BK4" s="12">
        <f t="shared" ref="BK4:BK67" si="42">LN(BJ4/BJ3)*100</f>
        <v>0.57298541997661945</v>
      </c>
      <c r="BL4">
        <f t="shared" ref="BL4:BL67" si="43">AY4-BK4</f>
        <v>-1.3348289453184081</v>
      </c>
    </row>
    <row r="5" spans="1:64" x14ac:dyDescent="0.3">
      <c r="A5" s="2">
        <v>44368</v>
      </c>
      <c r="B5" s="4">
        <v>1.2289949999999998</v>
      </c>
      <c r="C5" s="41">
        <f t="shared" si="15"/>
        <v>-18.291875000370091</v>
      </c>
      <c r="D5" s="8"/>
      <c r="E5" s="8">
        <v>32943.233</v>
      </c>
      <c r="F5" s="41">
        <f t="shared" si="16"/>
        <v>-11.241709863407085</v>
      </c>
      <c r="G5" s="8"/>
      <c r="H5" s="8">
        <v>0.18765299999999999</v>
      </c>
      <c r="I5" s="41">
        <f t="shared" si="17"/>
        <v>-44.082620966763784</v>
      </c>
      <c r="J5" s="8"/>
      <c r="K5" s="8">
        <v>3.6737699999999998</v>
      </c>
      <c r="L5" s="41">
        <f t="shared" si="18"/>
        <v>-23.979078474736614</v>
      </c>
      <c r="M5" s="8"/>
      <c r="N5" s="8">
        <v>41.25723</v>
      </c>
      <c r="O5" s="41">
        <f t="shared" si="19"/>
        <v>-24.581853635597717</v>
      </c>
      <c r="P5" s="8"/>
      <c r="Q5" s="8">
        <v>1967.2729999999999</v>
      </c>
      <c r="R5" s="41">
        <f t="shared" si="20"/>
        <v>-16.629593451312875</v>
      </c>
      <c r="S5" s="8"/>
      <c r="T5" s="8">
        <v>129.85939999999999</v>
      </c>
      <c r="U5" s="41">
        <f t="shared" si="21"/>
        <v>-21.195500507062171</v>
      </c>
      <c r="V5" s="8"/>
      <c r="W5" s="8">
        <v>3.6120999999999999</v>
      </c>
      <c r="X5" s="41">
        <f t="shared" si="22"/>
        <v>-27.263033689808978</v>
      </c>
      <c r="Y5" s="8"/>
      <c r="Z5" s="8">
        <v>0.63255799999999995</v>
      </c>
      <c r="AA5" s="41">
        <f t="shared" si="23"/>
        <v>-23.697503046267158</v>
      </c>
      <c r="AB5" s="12"/>
      <c r="AC5" s="2">
        <v>44368</v>
      </c>
      <c r="AD5">
        <f t="shared" si="24"/>
        <v>11665.586064930008</v>
      </c>
      <c r="AE5">
        <f t="shared" si="25"/>
        <v>10224.743577084872</v>
      </c>
      <c r="AF5">
        <f t="shared" si="26"/>
        <v>11198.465232284278</v>
      </c>
      <c r="AG5">
        <f t="shared" si="27"/>
        <v>33088.794874299158</v>
      </c>
      <c r="AH5" s="12">
        <f t="shared" si="28"/>
        <v>-17.135653258082524</v>
      </c>
      <c r="AI5">
        <f t="shared" si="29"/>
        <v>41.25723</v>
      </c>
      <c r="AJ5">
        <f t="shared" si="30"/>
        <v>15.083313752276867</v>
      </c>
      <c r="AK5">
        <f t="shared" si="31"/>
        <v>15.345388518518517</v>
      </c>
      <c r="AL5">
        <f t="shared" si="32"/>
        <v>45.501888000000001</v>
      </c>
      <c r="AM5" s="12">
        <f t="shared" si="33"/>
        <v>-24.78512754656812</v>
      </c>
      <c r="AN5">
        <f t="shared" si="34"/>
        <v>45.716175517857138</v>
      </c>
      <c r="AO5">
        <f t="shared" si="35"/>
        <v>33.698093040229885</v>
      </c>
      <c r="AP5">
        <f t="shared" si="36"/>
        <v>43.759828512986424</v>
      </c>
      <c r="AQ5">
        <f t="shared" si="37"/>
        <v>123.17409707107345</v>
      </c>
      <c r="AR5" s="12">
        <f t="shared" si="38"/>
        <v>-26.99764453402652</v>
      </c>
      <c r="AS5" s="30">
        <f t="shared" si="39"/>
        <v>9.8619912759439963</v>
      </c>
      <c r="AT5">
        <f t="shared" si="0"/>
        <v>0.94354881646987632</v>
      </c>
      <c r="AU5">
        <f t="shared" si="1"/>
        <v>1.0522286429757932E-4</v>
      </c>
      <c r="AV5">
        <f t="shared" si="2"/>
        <v>1.0522286429757932E-4</v>
      </c>
      <c r="AW5">
        <f t="shared" si="3"/>
        <v>34914.179770000002</v>
      </c>
      <c r="AX5">
        <f t="shared" si="4"/>
        <v>31083.755896505892</v>
      </c>
      <c r="AY5" s="12">
        <f t="shared" si="40"/>
        <v>-10.928990317681315</v>
      </c>
      <c r="AZ5">
        <f t="shared" si="5"/>
        <v>0.90671468401486988</v>
      </c>
      <c r="BA5">
        <f t="shared" si="6"/>
        <v>7.9383519206939271E-2</v>
      </c>
      <c r="BB5">
        <f t="shared" si="7"/>
        <v>1.3901796778190829E-2</v>
      </c>
      <c r="BC5">
        <f t="shared" si="8"/>
        <v>45.501888000000001</v>
      </c>
      <c r="BD5">
        <f t="shared" si="9"/>
        <v>37.704071165272616</v>
      </c>
      <c r="BE5" s="12">
        <f t="shared" si="41"/>
        <v>-24.420056453955837</v>
      </c>
      <c r="BF5">
        <f t="shared" si="10"/>
        <v>9.3619134543111767E-3</v>
      </c>
      <c r="BG5">
        <f t="shared" si="11"/>
        <v>1.429453452163642E-3</v>
      </c>
      <c r="BH5">
        <f t="shared" si="12"/>
        <v>0.98920863309352514</v>
      </c>
      <c r="BI5">
        <f t="shared" si="13"/>
        <v>131.276048</v>
      </c>
      <c r="BJ5">
        <f t="shared" si="14"/>
        <v>128.46981355439974</v>
      </c>
      <c r="BK5" s="12">
        <f t="shared" si="42"/>
        <v>-21.185146857003947</v>
      </c>
      <c r="BL5">
        <f t="shared" si="43"/>
        <v>10.256156539322632</v>
      </c>
    </row>
    <row r="6" spans="1:64" x14ac:dyDescent="0.3">
      <c r="A6" s="2">
        <v>44369</v>
      </c>
      <c r="B6" s="4">
        <v>1.1849449999999999</v>
      </c>
      <c r="C6" s="41">
        <f t="shared" si="15"/>
        <v>-3.6500402219526413</v>
      </c>
      <c r="D6" s="8"/>
      <c r="E6" s="8">
        <v>33287.703999999998</v>
      </c>
      <c r="F6" s="41">
        <f t="shared" si="16"/>
        <v>1.0402211466430251</v>
      </c>
      <c r="G6" s="8"/>
      <c r="H6" s="8">
        <v>0.19558199999999998</v>
      </c>
      <c r="I6" s="41">
        <f t="shared" si="17"/>
        <v>4.1385216162854279</v>
      </c>
      <c r="J6" s="8"/>
      <c r="K6" s="8">
        <v>3.4755449999999999</v>
      </c>
      <c r="L6" s="41">
        <f t="shared" si="18"/>
        <v>-5.5467081512872509</v>
      </c>
      <c r="M6" s="8"/>
      <c r="N6" s="8">
        <v>37.574649999999998</v>
      </c>
      <c r="O6" s="41">
        <f t="shared" si="19"/>
        <v>-9.3496749257762275</v>
      </c>
      <c r="P6" s="8"/>
      <c r="Q6" s="8">
        <v>1925.866</v>
      </c>
      <c r="R6" s="41">
        <f t="shared" si="20"/>
        <v>-2.1272583103674023</v>
      </c>
      <c r="S6" s="8"/>
      <c r="T6" s="8">
        <v>122.72329999999999</v>
      </c>
      <c r="U6" s="41">
        <f t="shared" si="21"/>
        <v>-5.6520098969476242</v>
      </c>
      <c r="V6" s="8"/>
      <c r="W6" s="8">
        <v>3.405065</v>
      </c>
      <c r="X6" s="41">
        <f t="shared" si="22"/>
        <v>-5.9025291670876774</v>
      </c>
      <c r="Y6" s="8"/>
      <c r="Z6" s="8">
        <v>0.56295899999999999</v>
      </c>
      <c r="AA6" s="41">
        <f t="shared" si="23"/>
        <v>-11.656511467068938</v>
      </c>
      <c r="AB6" s="12"/>
      <c r="AC6" s="2">
        <v>44369</v>
      </c>
      <c r="AD6">
        <f t="shared" si="24"/>
        <v>11787.567295411318</v>
      </c>
      <c r="AE6">
        <f t="shared" si="25"/>
        <v>9673.048779760149</v>
      </c>
      <c r="AF6">
        <f t="shared" si="26"/>
        <v>10962.760858832706</v>
      </c>
      <c r="AG6">
        <f t="shared" si="27"/>
        <v>32423.376934004173</v>
      </c>
      <c r="AH6" s="12">
        <f t="shared" si="28"/>
        <v>-2.0315028692329253</v>
      </c>
      <c r="AI6">
        <f t="shared" si="29"/>
        <v>37.574649999999998</v>
      </c>
      <c r="AJ6">
        <f t="shared" si="30"/>
        <v>14.218782354280512</v>
      </c>
      <c r="AK6">
        <f t="shared" si="31"/>
        <v>13.656968333333333</v>
      </c>
      <c r="AL6">
        <f t="shared" si="32"/>
        <v>41.542673999999998</v>
      </c>
      <c r="AM6" s="12">
        <f t="shared" si="33"/>
        <v>-9.1032631535390802</v>
      </c>
      <c r="AN6">
        <f t="shared" si="34"/>
        <v>44.077602918650797</v>
      </c>
      <c r="AO6">
        <f t="shared" si="35"/>
        <v>35.121956126436778</v>
      </c>
      <c r="AP6">
        <f t="shared" si="36"/>
        <v>41.355116091309419</v>
      </c>
      <c r="AQ6">
        <f t="shared" si="37"/>
        <v>120.55467513639698</v>
      </c>
      <c r="AR6" s="12">
        <f t="shared" si="38"/>
        <v>-2.1495392351476359</v>
      </c>
      <c r="AS6" s="30">
        <f t="shared" si="39"/>
        <v>0.11803636591471056</v>
      </c>
      <c r="AT6">
        <f t="shared" si="0"/>
        <v>0.94521568986998894</v>
      </c>
      <c r="AU6">
        <f t="shared" si="1"/>
        <v>9.8689283732191052E-5</v>
      </c>
      <c r="AV6">
        <f t="shared" si="2"/>
        <v>9.8689283732191052E-5</v>
      </c>
      <c r="AW6">
        <f t="shared" si="3"/>
        <v>35217.045545000001</v>
      </c>
      <c r="AX6">
        <f t="shared" si="4"/>
        <v>31464.250505883138</v>
      </c>
      <c r="AY6" s="12">
        <f t="shared" si="40"/>
        <v>1.2166632475511703</v>
      </c>
      <c r="AZ6">
        <f t="shared" si="5"/>
        <v>0.9044831827628621</v>
      </c>
      <c r="BA6">
        <f t="shared" si="6"/>
        <v>8.1965474827162071E-2</v>
      </c>
      <c r="BB6">
        <f t="shared" si="7"/>
        <v>1.3551342409975825E-2</v>
      </c>
      <c r="BC6">
        <f t="shared" si="8"/>
        <v>41.542673999999998</v>
      </c>
      <c r="BD6">
        <f t="shared" si="9"/>
        <v>34.272365642914707</v>
      </c>
      <c r="BE6" s="12">
        <f t="shared" si="41"/>
        <v>-9.5428714031419997</v>
      </c>
      <c r="BF6">
        <f t="shared" si="10"/>
        <v>9.5480133743176179E-3</v>
      </c>
      <c r="BG6">
        <f t="shared" si="11"/>
        <v>1.5759546238650641E-3</v>
      </c>
      <c r="BH6">
        <f t="shared" si="12"/>
        <v>0.98887603200181728</v>
      </c>
      <c r="BI6">
        <f t="shared" si="13"/>
        <v>124.103827</v>
      </c>
      <c r="BJ6">
        <f t="shared" si="14"/>
        <v>121.3697520372337</v>
      </c>
      <c r="BK6" s="12">
        <f t="shared" si="42"/>
        <v>-5.685227468071214</v>
      </c>
      <c r="BL6">
        <f t="shared" si="43"/>
        <v>6.9018907156223843</v>
      </c>
    </row>
    <row r="7" spans="1:64" x14ac:dyDescent="0.3">
      <c r="A7" s="2">
        <v>44370</v>
      </c>
      <c r="B7" s="4">
        <v>1.273045</v>
      </c>
      <c r="C7" s="41">
        <f t="shared" si="15"/>
        <v>7.1715308510593072</v>
      </c>
      <c r="D7" s="8"/>
      <c r="E7" s="8">
        <v>34426.837</v>
      </c>
      <c r="F7" s="41">
        <f t="shared" si="16"/>
        <v>3.364832602512871</v>
      </c>
      <c r="G7" s="8"/>
      <c r="H7" s="8">
        <v>0.24051299999999998</v>
      </c>
      <c r="I7" s="41">
        <f t="shared" si="17"/>
        <v>20.679441331268038</v>
      </c>
      <c r="J7" s="8"/>
      <c r="K7" s="8">
        <v>3.7530599999999996</v>
      </c>
      <c r="L7" s="41">
        <f t="shared" si="18"/>
        <v>7.6820205983441401</v>
      </c>
      <c r="M7" s="8"/>
      <c r="N7" s="8">
        <v>41.61844</v>
      </c>
      <c r="O7" s="41">
        <f t="shared" si="19"/>
        <v>10.221371739147338</v>
      </c>
      <c r="P7" s="8"/>
      <c r="Q7" s="8">
        <v>2010.4419999999998</v>
      </c>
      <c r="R7" s="41">
        <f t="shared" si="20"/>
        <v>4.2978861685537035</v>
      </c>
      <c r="S7" s="8"/>
      <c r="T7" s="8">
        <v>131.75354999999999</v>
      </c>
      <c r="U7" s="41">
        <f t="shared" si="21"/>
        <v>7.1000904290196978</v>
      </c>
      <c r="V7" s="8"/>
      <c r="W7" s="8">
        <v>3.79711</v>
      </c>
      <c r="X7" s="41">
        <f t="shared" si="22"/>
        <v>10.897622207627112</v>
      </c>
      <c r="Y7" s="8"/>
      <c r="Z7" s="8">
        <v>0.65193999999999996</v>
      </c>
      <c r="AA7" s="41">
        <f t="shared" si="23"/>
        <v>14.674573182068068</v>
      </c>
      <c r="AB7" s="12"/>
      <c r="AC7" s="2">
        <v>44370</v>
      </c>
      <c r="AD7">
        <f t="shared" si="24"/>
        <v>12190.94768163212</v>
      </c>
      <c r="AE7">
        <f t="shared" si="25"/>
        <v>10445.42149601476</v>
      </c>
      <c r="AF7">
        <f t="shared" si="26"/>
        <v>11444.199579074215</v>
      </c>
      <c r="AG7">
        <f t="shared" si="27"/>
        <v>34080.568756721099</v>
      </c>
      <c r="AH7" s="12">
        <f t="shared" si="28"/>
        <v>4.9847717749157061</v>
      </c>
      <c r="AI7">
        <f t="shared" si="29"/>
        <v>41.61844</v>
      </c>
      <c r="AJ7">
        <f t="shared" si="30"/>
        <v>15.855873724954463</v>
      </c>
      <c r="AK7">
        <f t="shared" si="31"/>
        <v>15.81558148148148</v>
      </c>
      <c r="AL7">
        <f t="shared" si="32"/>
        <v>46.067489999999999</v>
      </c>
      <c r="AM7" s="12">
        <f t="shared" si="33"/>
        <v>10.338630708794637</v>
      </c>
      <c r="AN7">
        <f t="shared" si="34"/>
        <v>47.354748117063494</v>
      </c>
      <c r="AO7">
        <f t="shared" si="35"/>
        <v>43.190513614942525</v>
      </c>
      <c r="AP7">
        <f t="shared" si="36"/>
        <v>44.39811637799945</v>
      </c>
      <c r="AQ7">
        <f t="shared" si="37"/>
        <v>134.94337811000548</v>
      </c>
      <c r="AR7" s="12">
        <f t="shared" si="38"/>
        <v>11.27518834536909</v>
      </c>
      <c r="AS7" s="30">
        <f t="shared" si="39"/>
        <v>-6.2904165704533836</v>
      </c>
      <c r="AT7">
        <f t="shared" si="0"/>
        <v>0.94472727729874273</v>
      </c>
      <c r="AU7">
        <f t="shared" si="1"/>
        <v>1.0298994808436277E-4</v>
      </c>
      <c r="AV7">
        <f t="shared" si="2"/>
        <v>1.0298994808436277E-4</v>
      </c>
      <c r="AW7">
        <f t="shared" si="3"/>
        <v>36441.032060000005</v>
      </c>
      <c r="AX7">
        <f t="shared" si="4"/>
        <v>32524.179426862276</v>
      </c>
      <c r="AY7" s="12">
        <f t="shared" si="40"/>
        <v>3.3131798318414978</v>
      </c>
      <c r="AZ7">
        <f t="shared" si="5"/>
        <v>0.90342321667622871</v>
      </c>
      <c r="BA7">
        <f t="shared" si="6"/>
        <v>8.2424937846624594E-2</v>
      </c>
      <c r="BB7">
        <f t="shared" si="7"/>
        <v>1.4151845477146681E-2</v>
      </c>
      <c r="BC7">
        <f t="shared" si="8"/>
        <v>46.067489999999999</v>
      </c>
      <c r="BD7">
        <f t="shared" si="9"/>
        <v>37.921267647733792</v>
      </c>
      <c r="BE7" s="12">
        <f t="shared" si="41"/>
        <v>10.117274329593178</v>
      </c>
      <c r="BF7">
        <f t="shared" si="10"/>
        <v>9.552582172039031E-3</v>
      </c>
      <c r="BG7">
        <f t="shared" si="11"/>
        <v>1.8047438982468204E-3</v>
      </c>
      <c r="BH7">
        <f t="shared" si="12"/>
        <v>0.98864267392971428</v>
      </c>
      <c r="BI7">
        <f t="shared" si="13"/>
        <v>133.26710799999998</v>
      </c>
      <c r="BJ7">
        <f t="shared" si="14"/>
        <v>130.26977690307271</v>
      </c>
      <c r="BK7" s="12">
        <f t="shared" si="42"/>
        <v>7.0765819050269378</v>
      </c>
      <c r="BL7">
        <f t="shared" si="43"/>
        <v>-3.7634020731854401</v>
      </c>
    </row>
    <row r="8" spans="1:64" x14ac:dyDescent="0.3">
      <c r="A8" s="2">
        <v>44371</v>
      </c>
      <c r="B8" s="4">
        <v>1.38317</v>
      </c>
      <c r="C8" s="41">
        <f t="shared" si="15"/>
        <v>8.2966297795821191</v>
      </c>
      <c r="D8" s="8"/>
      <c r="E8" s="8">
        <v>35326.337999999996</v>
      </c>
      <c r="F8" s="41">
        <f t="shared" si="16"/>
        <v>2.5792399138043423</v>
      </c>
      <c r="G8" s="8"/>
      <c r="H8" s="8">
        <v>0.26870499999999997</v>
      </c>
      <c r="I8" s="41">
        <f t="shared" si="17"/>
        <v>11.083998142245191</v>
      </c>
      <c r="J8" s="8"/>
      <c r="K8" s="8">
        <v>3.9953349999999999</v>
      </c>
      <c r="L8" s="41">
        <f t="shared" si="18"/>
        <v>6.2555923285820967</v>
      </c>
      <c r="M8" s="8"/>
      <c r="N8" s="8">
        <v>43.944279999999999</v>
      </c>
      <c r="O8" s="41">
        <f t="shared" si="19"/>
        <v>5.4379129482674067</v>
      </c>
      <c r="P8" s="8"/>
      <c r="Q8" s="8">
        <v>2031.5859999999998</v>
      </c>
      <c r="R8" s="41">
        <f t="shared" si="20"/>
        <v>1.0462170406983451</v>
      </c>
      <c r="S8" s="8"/>
      <c r="T8" s="8">
        <v>137.17169999999999</v>
      </c>
      <c r="U8" s="41">
        <f t="shared" si="21"/>
        <v>4.0300293763995692</v>
      </c>
      <c r="V8" s="8"/>
      <c r="W8" s="8">
        <v>3.9821199999999997</v>
      </c>
      <c r="X8" s="41">
        <f t="shared" si="22"/>
        <v>4.7574089728483413</v>
      </c>
      <c r="Y8" s="8"/>
      <c r="Z8" s="8">
        <v>0.68718000000000001</v>
      </c>
      <c r="AA8" s="41">
        <f t="shared" si="23"/>
        <v>5.2643733485422093</v>
      </c>
      <c r="AB8" s="12"/>
      <c r="AC8" s="2">
        <v>44371</v>
      </c>
      <c r="AD8">
        <f t="shared" si="24"/>
        <v>12509.471559692012</v>
      </c>
      <c r="AE8">
        <f t="shared" si="25"/>
        <v>11119.715137189423</v>
      </c>
      <c r="AF8">
        <f t="shared" si="26"/>
        <v>11564.559259134592</v>
      </c>
      <c r="AG8">
        <f t="shared" si="27"/>
        <v>35193.745956016028</v>
      </c>
      <c r="AH8" s="12">
        <f t="shared" si="28"/>
        <v>3.2141004421692743</v>
      </c>
      <c r="AI8">
        <f t="shared" si="29"/>
        <v>43.944279999999999</v>
      </c>
      <c r="AJ8">
        <f t="shared" si="30"/>
        <v>16.628433697632058</v>
      </c>
      <c r="AK8">
        <f t="shared" si="31"/>
        <v>16.67047777777778</v>
      </c>
      <c r="AL8">
        <f t="shared" si="32"/>
        <v>48.613579999999999</v>
      </c>
      <c r="AM8" s="12">
        <f t="shared" si="33"/>
        <v>5.3795420589100864</v>
      </c>
      <c r="AN8">
        <f t="shared" si="34"/>
        <v>51.451179615079369</v>
      </c>
      <c r="AO8">
        <f t="shared" si="35"/>
        <v>48.253137921455931</v>
      </c>
      <c r="AP8">
        <f t="shared" si="36"/>
        <v>46.22391655001347</v>
      </c>
      <c r="AQ8">
        <f t="shared" si="37"/>
        <v>145.92823408654877</v>
      </c>
      <c r="AR8" s="12">
        <f t="shared" si="38"/>
        <v>7.8259684457624905</v>
      </c>
      <c r="AS8" s="30">
        <f t="shared" si="39"/>
        <v>-4.6118680035932158</v>
      </c>
      <c r="AT8">
        <f t="shared" si="0"/>
        <v>0.94551721722997495</v>
      </c>
      <c r="AU8">
        <f t="shared" si="1"/>
        <v>1.0693602125138254E-4</v>
      </c>
      <c r="AV8">
        <f t="shared" si="2"/>
        <v>1.0693602125138254E-4</v>
      </c>
      <c r="AW8">
        <f t="shared" si="3"/>
        <v>37361.919334999999</v>
      </c>
      <c r="AX8">
        <f t="shared" si="4"/>
        <v>33401.878477654413</v>
      </c>
      <c r="AY8" s="12">
        <f t="shared" si="40"/>
        <v>2.6628345164086116</v>
      </c>
      <c r="AZ8">
        <f t="shared" si="5"/>
        <v>0.90395070677781808</v>
      </c>
      <c r="BA8">
        <f t="shared" si="6"/>
        <v>8.1913736861181585E-2</v>
      </c>
      <c r="BB8">
        <f t="shared" si="7"/>
        <v>1.4135556361000364E-2</v>
      </c>
      <c r="BC8">
        <f t="shared" si="8"/>
        <v>48.613579999999999</v>
      </c>
      <c r="BD8">
        <f t="shared" si="9"/>
        <v>40.059366966292139</v>
      </c>
      <c r="BE8" s="12">
        <f t="shared" si="41"/>
        <v>5.4850421616418163</v>
      </c>
      <c r="BF8">
        <f t="shared" si="10"/>
        <v>9.9635094399492322E-3</v>
      </c>
      <c r="BG8">
        <f t="shared" si="11"/>
        <v>1.9355862287799461E-3</v>
      </c>
      <c r="BH8">
        <f t="shared" si="12"/>
        <v>0.98810090433127085</v>
      </c>
      <c r="BI8">
        <f t="shared" si="13"/>
        <v>138.82357499999998</v>
      </c>
      <c r="BJ8">
        <f t="shared" si="14"/>
        <v>135.55378214770744</v>
      </c>
      <c r="BK8" s="12">
        <f t="shared" si="42"/>
        <v>3.9760970653914298</v>
      </c>
      <c r="BL8">
        <f t="shared" si="43"/>
        <v>-1.3132625489828182</v>
      </c>
    </row>
    <row r="9" spans="1:64" x14ac:dyDescent="0.3">
      <c r="A9" s="2">
        <v>44372</v>
      </c>
      <c r="B9" s="4">
        <v>1.2950699999999999</v>
      </c>
      <c r="C9" s="41">
        <f t="shared" si="15"/>
        <v>-6.5813218569571852</v>
      </c>
      <c r="D9" s="8"/>
      <c r="E9" s="8">
        <v>32730.911999999997</v>
      </c>
      <c r="F9" s="41">
        <f t="shared" si="16"/>
        <v>-7.6308852241507044</v>
      </c>
      <c r="G9" s="8"/>
      <c r="H9" s="8">
        <v>0.24579899999999999</v>
      </c>
      <c r="I9" s="41">
        <f t="shared" si="17"/>
        <v>-8.9099994786045933</v>
      </c>
      <c r="J9" s="8"/>
      <c r="K9" s="8">
        <v>3.6649599999999998</v>
      </c>
      <c r="L9" s="41">
        <f t="shared" si="18"/>
        <v>-8.6310009293928083</v>
      </c>
      <c r="M9" s="8"/>
      <c r="N9" s="8">
        <v>40.772679999999994</v>
      </c>
      <c r="O9" s="41">
        <f t="shared" si="19"/>
        <v>-7.491021848635997</v>
      </c>
      <c r="P9" s="8"/>
      <c r="Q9" s="8">
        <v>1873.8869999999999</v>
      </c>
      <c r="R9" s="41">
        <f t="shared" si="20"/>
        <v>-8.0801885628767014</v>
      </c>
      <c r="S9" s="8"/>
      <c r="T9" s="8">
        <v>129.6832</v>
      </c>
      <c r="U9" s="41">
        <f t="shared" si="21"/>
        <v>-5.6138872545176683</v>
      </c>
      <c r="V9" s="8"/>
      <c r="W9" s="8">
        <v>3.6385299999999998</v>
      </c>
      <c r="X9" s="41">
        <f t="shared" si="22"/>
        <v>-9.0234586871198399</v>
      </c>
      <c r="Y9" s="8"/>
      <c r="Z9" s="8">
        <v>0.63343899999999997</v>
      </c>
      <c r="AA9" s="41">
        <f t="shared" si="23"/>
        <v>-8.1432561962590793</v>
      </c>
      <c r="AB9" s="12"/>
      <c r="AC9" s="2">
        <v>44372</v>
      </c>
      <c r="AD9">
        <f t="shared" si="24"/>
        <v>11590.400702919787</v>
      </c>
      <c r="AE9">
        <f t="shared" si="25"/>
        <v>10200.223808314884</v>
      </c>
      <c r="AF9">
        <f t="shared" si="26"/>
        <v>10666.876645350945</v>
      </c>
      <c r="AG9">
        <f t="shared" si="27"/>
        <v>32457.501156585618</v>
      </c>
      <c r="AH9" s="12">
        <f t="shared" si="28"/>
        <v>-8.0936818228355509</v>
      </c>
      <c r="AI9">
        <f t="shared" si="29"/>
        <v>40.772679999999994</v>
      </c>
      <c r="AJ9">
        <f t="shared" si="30"/>
        <v>15.193679462659381</v>
      </c>
      <c r="AK9">
        <f t="shared" si="31"/>
        <v>15.366760925925925</v>
      </c>
      <c r="AL9">
        <f t="shared" si="32"/>
        <v>45.044649</v>
      </c>
      <c r="AM9" s="12">
        <f t="shared" si="33"/>
        <v>-7.6248717877930732</v>
      </c>
      <c r="AN9">
        <f t="shared" si="34"/>
        <v>48.174034416666672</v>
      </c>
      <c r="AO9">
        <f t="shared" si="35"/>
        <v>44.139755672413791</v>
      </c>
      <c r="AP9">
        <f t="shared" si="36"/>
        <v>43.700452897636374</v>
      </c>
      <c r="AQ9">
        <f t="shared" si="37"/>
        <v>136.01424298671685</v>
      </c>
      <c r="AR9" s="12">
        <f t="shared" si="38"/>
        <v>-7.0355345410946786</v>
      </c>
      <c r="AS9" s="30">
        <f t="shared" si="39"/>
        <v>-1.0581472817408724</v>
      </c>
      <c r="AT9">
        <f t="shared" si="0"/>
        <v>0.94574876359233839</v>
      </c>
      <c r="AU9">
        <f t="shared" si="1"/>
        <v>1.0589779437295779E-4</v>
      </c>
      <c r="AV9">
        <f t="shared" si="2"/>
        <v>1.0589779437295779E-4</v>
      </c>
      <c r="AW9">
        <f t="shared" si="3"/>
        <v>34608.463959999994</v>
      </c>
      <c r="AX9">
        <f t="shared" si="4"/>
        <v>30955.418383861012</v>
      </c>
      <c r="AY9" s="12">
        <f t="shared" si="40"/>
        <v>-7.6064087493827763</v>
      </c>
      <c r="AZ9">
        <f t="shared" si="5"/>
        <v>0.90516145436053885</v>
      </c>
      <c r="BA9">
        <f t="shared" si="6"/>
        <v>8.0776076199417152E-2</v>
      </c>
      <c r="BB9">
        <f t="shared" si="7"/>
        <v>1.406246944004381E-2</v>
      </c>
      <c r="BC9">
        <f t="shared" si="8"/>
        <v>45.044649</v>
      </c>
      <c r="BD9">
        <f t="shared" si="9"/>
        <v>37.208672220090349</v>
      </c>
      <c r="BE9" s="12">
        <f t="shared" si="41"/>
        <v>-7.3820669667474705</v>
      </c>
      <c r="BF9">
        <f t="shared" si="10"/>
        <v>9.8691498432349339E-3</v>
      </c>
      <c r="BG9">
        <f t="shared" si="11"/>
        <v>1.8731243580017323E-3</v>
      </c>
      <c r="BH9">
        <f t="shared" si="12"/>
        <v>0.98825772579876348</v>
      </c>
      <c r="BI9">
        <f t="shared" si="13"/>
        <v>131.22406899999999</v>
      </c>
      <c r="BJ9">
        <f t="shared" si="14"/>
        <v>128.17366595828776</v>
      </c>
      <c r="BK9" s="12">
        <f t="shared" si="42"/>
        <v>-5.5982368144221448</v>
      </c>
      <c r="BL9">
        <f t="shared" si="43"/>
        <v>-2.0081719349606315</v>
      </c>
    </row>
    <row r="10" spans="1:64" x14ac:dyDescent="0.3">
      <c r="A10" s="2">
        <v>44373</v>
      </c>
      <c r="B10" s="4">
        <v>1.2950699999999999</v>
      </c>
      <c r="C10" s="41">
        <f t="shared" si="15"/>
        <v>0</v>
      </c>
      <c r="D10" s="8"/>
      <c r="E10" s="8">
        <v>33151.148999999998</v>
      </c>
      <c r="F10" s="41">
        <f t="shared" si="16"/>
        <v>1.2757424195166318</v>
      </c>
      <c r="G10" s="8"/>
      <c r="H10" s="8">
        <v>0.25372800000000001</v>
      </c>
      <c r="I10" s="41">
        <f t="shared" si="17"/>
        <v>3.174869831458027</v>
      </c>
      <c r="J10" s="8"/>
      <c r="K10" s="8">
        <v>3.6737699999999998</v>
      </c>
      <c r="L10" s="41">
        <f t="shared" si="18"/>
        <v>0.24009615375382679</v>
      </c>
      <c r="M10" s="8"/>
      <c r="N10" s="8">
        <v>41.785829999999997</v>
      </c>
      <c r="O10" s="41">
        <f t="shared" si="19"/>
        <v>2.4545037564014569</v>
      </c>
      <c r="P10" s="8"/>
      <c r="Q10" s="8">
        <v>1880.9349999999999</v>
      </c>
      <c r="R10" s="41">
        <f t="shared" si="20"/>
        <v>0.37541104624877319</v>
      </c>
      <c r="S10" s="8"/>
      <c r="T10" s="8">
        <v>130.21179999999998</v>
      </c>
      <c r="U10" s="41">
        <f t="shared" si="21"/>
        <v>0.40678022193253061</v>
      </c>
      <c r="V10" s="8"/>
      <c r="W10" s="8">
        <v>3.6605549999999996</v>
      </c>
      <c r="X10" s="41">
        <f t="shared" si="22"/>
        <v>0.60350213344700787</v>
      </c>
      <c r="Y10" s="8"/>
      <c r="Z10" s="8">
        <v>0.63255799999999995</v>
      </c>
      <c r="AA10" s="41">
        <f t="shared" si="23"/>
        <v>-0.13917886728224971</v>
      </c>
      <c r="AB10" s="12"/>
      <c r="AC10" s="2">
        <v>44373</v>
      </c>
      <c r="AD10">
        <f t="shared" si="24"/>
        <v>11739.211564657857</v>
      </c>
      <c r="AE10">
        <f t="shared" si="25"/>
        <v>10224.743577084872</v>
      </c>
      <c r="AF10">
        <f t="shared" si="26"/>
        <v>10706.996538704403</v>
      </c>
      <c r="AG10">
        <f t="shared" si="27"/>
        <v>32670.951680447131</v>
      </c>
      <c r="AH10" s="12">
        <f t="shared" si="28"/>
        <v>0.65547784050395652</v>
      </c>
      <c r="AI10">
        <f t="shared" si="29"/>
        <v>41.785829999999997</v>
      </c>
      <c r="AJ10">
        <f t="shared" si="30"/>
        <v>15.285650887978141</v>
      </c>
      <c r="AK10">
        <f t="shared" si="31"/>
        <v>15.345388518518517</v>
      </c>
      <c r="AL10">
        <f t="shared" si="32"/>
        <v>46.078943000000002</v>
      </c>
      <c r="AM10" s="12">
        <f t="shared" si="33"/>
        <v>2.2701879891240271</v>
      </c>
      <c r="AN10">
        <f t="shared" si="34"/>
        <v>48.174034416666672</v>
      </c>
      <c r="AO10">
        <f t="shared" si="35"/>
        <v>45.563618758620692</v>
      </c>
      <c r="AP10">
        <f t="shared" si="36"/>
        <v>43.878579743686515</v>
      </c>
      <c r="AQ10">
        <f t="shared" si="37"/>
        <v>137.61623291897388</v>
      </c>
      <c r="AR10" s="12">
        <f t="shared" si="38"/>
        <v>1.1709282240006125</v>
      </c>
      <c r="AS10" s="30">
        <f t="shared" si="39"/>
        <v>-0.51545038349665595</v>
      </c>
      <c r="AT10">
        <f t="shared" si="0"/>
        <v>0.94620899075818676</v>
      </c>
      <c r="AU10">
        <f t="shared" si="1"/>
        <v>1.0485772918391769E-4</v>
      </c>
      <c r="AV10">
        <f t="shared" si="2"/>
        <v>1.0485772918391769E-4</v>
      </c>
      <c r="AW10">
        <f t="shared" si="3"/>
        <v>35035.757769999997</v>
      </c>
      <c r="AX10">
        <f t="shared" si="4"/>
        <v>31368.112853560291</v>
      </c>
      <c r="AY10" s="12">
        <f t="shared" si="40"/>
        <v>1.3243809959209671</v>
      </c>
      <c r="AZ10">
        <f t="shared" si="5"/>
        <v>0.90683134810622712</v>
      </c>
      <c r="BA10">
        <f t="shared" si="6"/>
        <v>7.9440949849912998E-2</v>
      </c>
      <c r="BB10">
        <f t="shared" si="7"/>
        <v>1.3727702043859815E-2</v>
      </c>
      <c r="BC10">
        <f t="shared" si="8"/>
        <v>46.078943000000002</v>
      </c>
      <c r="BD10">
        <f t="shared" si="9"/>
        <v>38.192182084564934</v>
      </c>
      <c r="BE10" s="12">
        <f t="shared" si="41"/>
        <v>2.6088978889353944</v>
      </c>
      <c r="BF10">
        <f t="shared" si="10"/>
        <v>9.8289626766873053E-3</v>
      </c>
      <c r="BG10">
        <f t="shared" si="11"/>
        <v>1.9256743203305744E-3</v>
      </c>
      <c r="BH10">
        <f t="shared" si="12"/>
        <v>0.98824536300298205</v>
      </c>
      <c r="BI10">
        <f t="shared" si="13"/>
        <v>131.76059799999999</v>
      </c>
      <c r="BJ10">
        <f t="shared" si="14"/>
        <v>128.69442535045934</v>
      </c>
      <c r="BK10" s="12">
        <f t="shared" si="42"/>
        <v>0.40546889493379157</v>
      </c>
      <c r="BL10">
        <f t="shared" si="43"/>
        <v>0.91891210098717557</v>
      </c>
    </row>
    <row r="11" spans="1:64" x14ac:dyDescent="0.3">
      <c r="A11" s="2">
        <v>44374</v>
      </c>
      <c r="B11" s="4">
        <v>1.3611449999999998</v>
      </c>
      <c r="C11" s="41">
        <f t="shared" si="15"/>
        <v>4.9761509559063795</v>
      </c>
      <c r="D11" s="8">
        <f>(B4-B11)/B5</f>
        <v>9.3189964157706126E-2</v>
      </c>
      <c r="E11" s="8">
        <v>35226.784999999996</v>
      </c>
      <c r="F11" s="41">
        <f t="shared" si="16"/>
        <v>6.0729354073205943</v>
      </c>
      <c r="G11" s="8">
        <f>(E4-E11)/E5</f>
        <v>4.9661701387960305E-2</v>
      </c>
      <c r="H11" s="8">
        <v>0.26870499999999997</v>
      </c>
      <c r="I11" s="41">
        <f t="shared" si="17"/>
        <v>5.73512964714656</v>
      </c>
      <c r="J11" s="8">
        <f>(H4-H11)/H5</f>
        <v>0.12206572769953072</v>
      </c>
      <c r="K11" s="8">
        <v>3.8279449999999997</v>
      </c>
      <c r="L11" s="41">
        <f t="shared" si="18"/>
        <v>4.1109722906645247</v>
      </c>
      <c r="M11" s="8">
        <f>(K4-K11)/K5</f>
        <v>0.22901678657074345</v>
      </c>
      <c r="N11" s="8">
        <v>43.036849999999994</v>
      </c>
      <c r="O11" s="41">
        <f t="shared" si="19"/>
        <v>2.9499438599301415</v>
      </c>
      <c r="P11" s="8">
        <f>(N4-N11)/N5</f>
        <v>0.23553277813367501</v>
      </c>
      <c r="Q11" s="8">
        <v>2009.5609999999999</v>
      </c>
      <c r="R11" s="41">
        <f t="shared" si="20"/>
        <v>6.6147296621663045</v>
      </c>
      <c r="S11" s="8">
        <f>(Q4-Q11)/Q5</f>
        <v>0.15942678011643516</v>
      </c>
      <c r="T11" s="8">
        <v>134.66084999999998</v>
      </c>
      <c r="U11" s="41">
        <f t="shared" si="21"/>
        <v>3.359703982274207</v>
      </c>
      <c r="V11" s="8">
        <f>(T4-T11)/T5</f>
        <v>0.19911804613297149</v>
      </c>
      <c r="W11" s="8">
        <v>3.7706799999999996</v>
      </c>
      <c r="X11" s="41">
        <f t="shared" si="22"/>
        <v>2.9640581286293965</v>
      </c>
      <c r="Y11" s="8">
        <f>(W4-W11)/W5</f>
        <v>0.26951219512195129</v>
      </c>
      <c r="Z11" s="8">
        <v>0.658107</v>
      </c>
      <c r="AA11" s="41">
        <f t="shared" si="23"/>
        <v>3.9595616084593179</v>
      </c>
      <c r="AB11" s="12">
        <f>(Z4-Z11)/Z5</f>
        <v>0.22701949860724224</v>
      </c>
      <c r="AC11" s="2">
        <v>44374</v>
      </c>
      <c r="AD11">
        <f t="shared" si="24"/>
        <v>12474.218672110457</v>
      </c>
      <c r="AE11">
        <f t="shared" si="25"/>
        <v>10653.839530559657</v>
      </c>
      <c r="AF11">
        <f t="shared" si="26"/>
        <v>11439.184592405032</v>
      </c>
      <c r="AG11">
        <f t="shared" si="27"/>
        <v>34567.242795075144</v>
      </c>
      <c r="AH11" s="12">
        <f t="shared" si="28"/>
        <v>5.6420138304390512</v>
      </c>
      <c r="AI11">
        <f t="shared" si="29"/>
        <v>43.036849999999994</v>
      </c>
      <c r="AJ11">
        <f t="shared" si="30"/>
        <v>15.745508014571948</v>
      </c>
      <c r="AK11">
        <f t="shared" si="31"/>
        <v>15.965188333333334</v>
      </c>
      <c r="AL11">
        <f t="shared" si="32"/>
        <v>47.465636999999994</v>
      </c>
      <c r="AM11" s="12">
        <f t="shared" si="33"/>
        <v>2.9649939902259574</v>
      </c>
      <c r="AN11">
        <f t="shared" si="34"/>
        <v>50.631893315476191</v>
      </c>
      <c r="AO11">
        <f t="shared" si="35"/>
        <v>48.253137921455931</v>
      </c>
      <c r="AP11">
        <f t="shared" si="36"/>
        <v>45.377814031275264</v>
      </c>
      <c r="AQ11">
        <f t="shared" si="37"/>
        <v>144.2628452682074</v>
      </c>
      <c r="AR11" s="12">
        <f t="shared" si="38"/>
        <v>4.7168059740710522</v>
      </c>
      <c r="AS11" s="30">
        <f t="shared" si="39"/>
        <v>0.92520785636799907</v>
      </c>
      <c r="AT11">
        <f t="shared" si="0"/>
        <v>0.94593502844606547</v>
      </c>
      <c r="AU11">
        <f t="shared" si="1"/>
        <v>1.0279073899207589E-4</v>
      </c>
      <c r="AV11">
        <f t="shared" si="2"/>
        <v>1.0279073899207589E-4</v>
      </c>
      <c r="AW11">
        <f t="shared" si="3"/>
        <v>37240.173944999995</v>
      </c>
      <c r="AX11">
        <f t="shared" si="4"/>
        <v>33322.456828775968</v>
      </c>
      <c r="AY11" s="12">
        <f t="shared" si="40"/>
        <v>6.0439686224956004</v>
      </c>
      <c r="AZ11">
        <f t="shared" si="5"/>
        <v>0.90669487907641477</v>
      </c>
      <c r="BA11">
        <f t="shared" si="6"/>
        <v>7.9440206396050261E-2</v>
      </c>
      <c r="BB11">
        <f t="shared" si="7"/>
        <v>1.3864914527534942E-2</v>
      </c>
      <c r="BC11">
        <f t="shared" si="8"/>
        <v>47.465636999999994</v>
      </c>
      <c r="BD11">
        <f t="shared" si="9"/>
        <v>39.329959701338225</v>
      </c>
      <c r="BE11" s="12">
        <f t="shared" si="41"/>
        <v>2.9355724618902661</v>
      </c>
      <c r="BF11">
        <f t="shared" si="10"/>
        <v>9.9870717517776333E-3</v>
      </c>
      <c r="BG11">
        <f t="shared" si="11"/>
        <v>1.971557853910795E-3</v>
      </c>
      <c r="BH11">
        <f t="shared" si="12"/>
        <v>0.9880413703943115</v>
      </c>
      <c r="BI11">
        <f t="shared" si="13"/>
        <v>136.29069999999999</v>
      </c>
      <c r="BJ11">
        <f t="shared" si="14"/>
        <v>133.06461439269552</v>
      </c>
      <c r="BK11" s="12">
        <f t="shared" si="42"/>
        <v>3.3394034155970078</v>
      </c>
      <c r="BL11">
        <f t="shared" si="43"/>
        <v>2.7045652068985926</v>
      </c>
    </row>
    <row r="12" spans="1:64" x14ac:dyDescent="0.3">
      <c r="A12" s="2">
        <v>44375</v>
      </c>
      <c r="B12" s="4">
        <v>1.3611449999999998</v>
      </c>
      <c r="C12" s="41">
        <f t="shared" si="15"/>
        <v>0</v>
      </c>
      <c r="D12" s="8"/>
      <c r="E12" s="8">
        <v>35203.879000000001</v>
      </c>
      <c r="F12" s="41">
        <f t="shared" si="16"/>
        <v>-6.50455341656523E-2</v>
      </c>
      <c r="G12" s="8"/>
      <c r="H12" s="8">
        <v>0.26253799999999999</v>
      </c>
      <c r="I12" s="41">
        <f t="shared" si="17"/>
        <v>-2.3218290102007106</v>
      </c>
      <c r="J12" s="8"/>
      <c r="K12" s="8">
        <v>3.9380699999999997</v>
      </c>
      <c r="L12" s="41">
        <f t="shared" si="18"/>
        <v>2.8362649908122077</v>
      </c>
      <c r="M12" s="8"/>
      <c r="N12" s="8">
        <v>44.243819999999999</v>
      </c>
      <c r="O12" s="41">
        <f t="shared" si="19"/>
        <v>2.765897524064735</v>
      </c>
      <c r="P12" s="8"/>
      <c r="Q12" s="8">
        <v>2127.6149999999998</v>
      </c>
      <c r="R12" s="41">
        <f t="shared" si="20"/>
        <v>5.7085343802284889</v>
      </c>
      <c r="S12" s="8"/>
      <c r="T12" s="8">
        <v>140.60759999999999</v>
      </c>
      <c r="U12" s="41">
        <f t="shared" si="21"/>
        <v>4.3213636678864882</v>
      </c>
      <c r="V12" s="8"/>
      <c r="W12" s="8">
        <v>3.9556899999999997</v>
      </c>
      <c r="X12" s="41">
        <f t="shared" si="22"/>
        <v>4.789969216045753</v>
      </c>
      <c r="Y12" s="8"/>
      <c r="Z12" s="8">
        <v>0.658107</v>
      </c>
      <c r="AA12" s="41">
        <f t="shared" si="23"/>
        <v>0</v>
      </c>
      <c r="AB12" s="12"/>
      <c r="AC12" s="2">
        <v>44375</v>
      </c>
      <c r="AD12">
        <f t="shared" si="24"/>
        <v>12466.107388242135</v>
      </c>
      <c r="AE12">
        <f t="shared" si="25"/>
        <v>10960.336640184503</v>
      </c>
      <c r="AF12">
        <f t="shared" si="26"/>
        <v>12111.192806075473</v>
      </c>
      <c r="AG12">
        <f t="shared" si="27"/>
        <v>35537.636834502111</v>
      </c>
      <c r="AH12" s="12">
        <f t="shared" si="28"/>
        <v>2.7685833799822603</v>
      </c>
      <c r="AI12">
        <f t="shared" si="29"/>
        <v>44.243819999999999</v>
      </c>
      <c r="AJ12">
        <f t="shared" si="30"/>
        <v>16.518067987249545</v>
      </c>
      <c r="AK12">
        <f t="shared" si="31"/>
        <v>15.965188333333334</v>
      </c>
      <c r="AL12">
        <f t="shared" si="32"/>
        <v>48.857616999999998</v>
      </c>
      <c r="AM12" s="12">
        <f t="shared" si="33"/>
        <v>2.8904274979812814</v>
      </c>
      <c r="AN12">
        <f t="shared" si="34"/>
        <v>50.631893315476191</v>
      </c>
      <c r="AO12">
        <f t="shared" si="35"/>
        <v>47.145688854406131</v>
      </c>
      <c r="AP12">
        <f t="shared" si="36"/>
        <v>47.381741049339439</v>
      </c>
      <c r="AQ12">
        <f t="shared" si="37"/>
        <v>145.15932321922176</v>
      </c>
      <c r="AR12" s="12">
        <f t="shared" si="38"/>
        <v>0.61949699482776066</v>
      </c>
      <c r="AS12" s="30">
        <f t="shared" si="39"/>
        <v>2.1490863851544999</v>
      </c>
      <c r="AT12">
        <f t="shared" si="0"/>
        <v>0.94290803797305578</v>
      </c>
      <c r="AU12">
        <f t="shared" si="1"/>
        <v>1.0547808828398006E-4</v>
      </c>
      <c r="AV12">
        <f t="shared" si="2"/>
        <v>1.0547808828398006E-4</v>
      </c>
      <c r="AW12">
        <f t="shared" si="3"/>
        <v>37335.432069999995</v>
      </c>
      <c r="AX12">
        <f t="shared" si="4"/>
        <v>33194.245309073762</v>
      </c>
      <c r="AY12" s="12">
        <f t="shared" si="40"/>
        <v>-0.38550221031051646</v>
      </c>
      <c r="AZ12">
        <f t="shared" si="5"/>
        <v>0.90556647492651965</v>
      </c>
      <c r="BA12">
        <f t="shared" si="6"/>
        <v>8.0963629478695204E-2</v>
      </c>
      <c r="BB12">
        <f t="shared" si="7"/>
        <v>1.3469895594785149E-2</v>
      </c>
      <c r="BC12">
        <f t="shared" si="8"/>
        <v>48.857616999999998</v>
      </c>
      <c r="BD12">
        <f t="shared" si="9"/>
        <v>40.394851766756233</v>
      </c>
      <c r="BE12" s="12">
        <f t="shared" si="41"/>
        <v>2.6715783516972222</v>
      </c>
      <c r="BF12">
        <f t="shared" si="10"/>
        <v>9.5699410937606453E-3</v>
      </c>
      <c r="BG12">
        <f t="shared" si="11"/>
        <v>1.8458527158192056E-3</v>
      </c>
      <c r="BH12">
        <f t="shared" si="12"/>
        <v>0.9885842061904202</v>
      </c>
      <c r="BI12">
        <f t="shared" si="13"/>
        <v>142.23128299999999</v>
      </c>
      <c r="BJ12">
        <f t="shared" si="14"/>
        <v>139.0159633142905</v>
      </c>
      <c r="BK12" s="12">
        <f t="shared" si="42"/>
        <v>4.3753937774647005</v>
      </c>
      <c r="BL12">
        <f t="shared" si="43"/>
        <v>-4.7608959877752168</v>
      </c>
    </row>
    <row r="13" spans="1:64" x14ac:dyDescent="0.3">
      <c r="A13" s="2">
        <v>44376</v>
      </c>
      <c r="B13" s="4">
        <v>1.40079</v>
      </c>
      <c r="C13" s="41">
        <f t="shared" si="15"/>
        <v>2.8710105882431574</v>
      </c>
      <c r="D13" s="8"/>
      <c r="E13" s="8">
        <v>36586.167999999998</v>
      </c>
      <c r="F13" s="41">
        <f t="shared" si="16"/>
        <v>3.8513970082731204</v>
      </c>
      <c r="G13" s="8"/>
      <c r="H13" s="8">
        <v>0.26782400000000001</v>
      </c>
      <c r="I13" s="41">
        <f t="shared" si="17"/>
        <v>1.9934214900817329</v>
      </c>
      <c r="J13" s="8"/>
      <c r="K13" s="8">
        <v>4.2111799999999997</v>
      </c>
      <c r="L13" s="41">
        <f t="shared" si="18"/>
        <v>6.7052137877887077</v>
      </c>
      <c r="M13" s="8"/>
      <c r="N13" s="8">
        <v>58.066709999999993</v>
      </c>
      <c r="O13" s="41">
        <f t="shared" si="19"/>
        <v>27.187682133518955</v>
      </c>
      <c r="P13" s="8"/>
      <c r="Q13" s="8">
        <v>2208.6669999999999</v>
      </c>
      <c r="R13" s="41">
        <f t="shared" si="20"/>
        <v>3.7387532071620413</v>
      </c>
      <c r="S13" s="8"/>
      <c r="T13" s="8">
        <v>146.95079999999999</v>
      </c>
      <c r="U13" s="41">
        <f t="shared" si="21"/>
        <v>4.4124804908937882</v>
      </c>
      <c r="V13" s="8"/>
      <c r="W13" s="8">
        <v>4.3036849999999998</v>
      </c>
      <c r="X13" s="41">
        <f t="shared" si="22"/>
        <v>8.431658374058312</v>
      </c>
      <c r="Y13" s="8"/>
      <c r="Z13" s="8">
        <v>0.71889599999999998</v>
      </c>
      <c r="AA13" s="41">
        <f t="shared" si="23"/>
        <v>8.8349169831289736</v>
      </c>
      <c r="AB13" s="12"/>
      <c r="AC13" s="2">
        <v>44376</v>
      </c>
      <c r="AD13">
        <f t="shared" si="24"/>
        <v>12955.592172449746</v>
      </c>
      <c r="AE13">
        <f t="shared" si="25"/>
        <v>11720.449472054121</v>
      </c>
      <c r="AF13">
        <f t="shared" si="26"/>
        <v>12572.571579640253</v>
      </c>
      <c r="AG13">
        <f t="shared" si="27"/>
        <v>37248.613224144116</v>
      </c>
      <c r="AH13" s="12">
        <f t="shared" si="28"/>
        <v>4.7022387855147816</v>
      </c>
      <c r="AI13">
        <f t="shared" si="29"/>
        <v>58.066709999999993</v>
      </c>
      <c r="AJ13">
        <f t="shared" si="30"/>
        <v>17.971216507285977</v>
      </c>
      <c r="AK13">
        <f t="shared" si="31"/>
        <v>17.439884444444445</v>
      </c>
      <c r="AL13">
        <f t="shared" si="32"/>
        <v>63.089290999999996</v>
      </c>
      <c r="AM13" s="12">
        <f t="shared" si="33"/>
        <v>25.564074776691687</v>
      </c>
      <c r="AN13">
        <f t="shared" si="34"/>
        <v>52.106608654761907</v>
      </c>
      <c r="AO13">
        <f t="shared" si="35"/>
        <v>48.094930911877391</v>
      </c>
      <c r="AP13">
        <f t="shared" si="36"/>
        <v>49.519263201941214</v>
      </c>
      <c r="AQ13">
        <f t="shared" si="37"/>
        <v>149.72080276858051</v>
      </c>
      <c r="AR13" s="12">
        <f t="shared" si="38"/>
        <v>3.0940324796107652</v>
      </c>
      <c r="AS13" s="30">
        <f t="shared" si="39"/>
        <v>1.6082063059040164</v>
      </c>
      <c r="AT13">
        <f t="shared" si="0"/>
        <v>0.94296565514178321</v>
      </c>
      <c r="AU13">
        <f t="shared" si="1"/>
        <v>1.0853823520462636E-4</v>
      </c>
      <c r="AV13">
        <f t="shared" si="2"/>
        <v>1.0853823520462636E-4</v>
      </c>
      <c r="AW13">
        <f t="shared" si="3"/>
        <v>38799.046179999998</v>
      </c>
      <c r="AX13">
        <f t="shared" si="4"/>
        <v>34499.740059139716</v>
      </c>
      <c r="AY13" s="12">
        <f t="shared" si="40"/>
        <v>3.8575262656925622</v>
      </c>
      <c r="AZ13">
        <f t="shared" si="5"/>
        <v>0.92038932566225851</v>
      </c>
      <c r="BA13">
        <f t="shared" si="6"/>
        <v>6.8215776905782635E-2</v>
      </c>
      <c r="BB13">
        <f t="shared" si="7"/>
        <v>1.1394897431958777E-2</v>
      </c>
      <c r="BC13">
        <f t="shared" si="8"/>
        <v>63.089290999999996</v>
      </c>
      <c r="BD13">
        <f t="shared" si="9"/>
        <v>53.74575102234293</v>
      </c>
      <c r="BE13" s="12">
        <f t="shared" si="41"/>
        <v>28.556226780490483</v>
      </c>
      <c r="BF13">
        <f t="shared" si="10"/>
        <v>9.4253500420880421E-3</v>
      </c>
      <c r="BG13">
        <f t="shared" si="11"/>
        <v>1.802079504902368E-3</v>
      </c>
      <c r="BH13">
        <f t="shared" si="12"/>
        <v>0.9887725704530097</v>
      </c>
      <c r="BI13">
        <f t="shared" si="13"/>
        <v>148.61941399999998</v>
      </c>
      <c r="BJ13">
        <f t="shared" si="14"/>
        <v>145.31460582235289</v>
      </c>
      <c r="BK13" s="12">
        <f t="shared" si="42"/>
        <v>4.4312316833052767</v>
      </c>
      <c r="BL13">
        <f t="shared" si="43"/>
        <v>-0.57370541761271454</v>
      </c>
    </row>
    <row r="14" spans="1:64" x14ac:dyDescent="0.3">
      <c r="A14" s="2">
        <v>44377</v>
      </c>
      <c r="B14" s="4">
        <v>1.4184099999999999</v>
      </c>
      <c r="C14" s="41">
        <f t="shared" si="15"/>
        <v>1.2500162764231468</v>
      </c>
      <c r="D14" s="8"/>
      <c r="E14" s="8">
        <v>35833.793999999994</v>
      </c>
      <c r="F14" s="41">
        <f t="shared" si="16"/>
        <v>-2.0778830848044487</v>
      </c>
      <c r="G14" s="8"/>
      <c r="H14" s="8">
        <v>0.25901399999999997</v>
      </c>
      <c r="I14" s="41">
        <f t="shared" si="17"/>
        <v>-3.3447934067540248</v>
      </c>
      <c r="J14" s="8"/>
      <c r="K14" s="8">
        <v>4.2287999999999997</v>
      </c>
      <c r="L14" s="41">
        <f t="shared" si="18"/>
        <v>0.41753714104805922</v>
      </c>
      <c r="M14" s="8"/>
      <c r="N14" s="8">
        <v>59.026999999999994</v>
      </c>
      <c r="O14" s="41">
        <f t="shared" si="19"/>
        <v>1.6402444326337478</v>
      </c>
      <c r="P14" s="8"/>
      <c r="Q14" s="8">
        <v>2322.3159999999998</v>
      </c>
      <c r="R14" s="41">
        <f t="shared" si="20"/>
        <v>5.0175797464104486</v>
      </c>
      <c r="S14" s="8"/>
      <c r="T14" s="8">
        <v>147.61154999999999</v>
      </c>
      <c r="U14" s="41">
        <f t="shared" si="21"/>
        <v>0.44863242586731061</v>
      </c>
      <c r="V14" s="8"/>
      <c r="W14" s="8">
        <v>4.4931000000000001</v>
      </c>
      <c r="X14" s="41">
        <f t="shared" si="22"/>
        <v>4.3071254235534031</v>
      </c>
      <c r="Y14" s="8"/>
      <c r="Z14" s="8">
        <v>0.72153899999999993</v>
      </c>
      <c r="AA14" s="41">
        <f t="shared" si="23"/>
        <v>0.36697288889624019</v>
      </c>
      <c r="AB14" s="12"/>
      <c r="AC14" s="2">
        <v>44377</v>
      </c>
      <c r="AD14">
        <f t="shared" si="24"/>
        <v>12689.167694621001</v>
      </c>
      <c r="AE14">
        <f t="shared" si="25"/>
        <v>11769.489009594097</v>
      </c>
      <c r="AF14">
        <f t="shared" si="26"/>
        <v>13219.50485996478</v>
      </c>
      <c r="AG14">
        <f t="shared" si="27"/>
        <v>37678.161564179878</v>
      </c>
      <c r="AH14" s="12">
        <f t="shared" si="28"/>
        <v>1.146594250777784</v>
      </c>
      <c r="AI14">
        <f t="shared" si="29"/>
        <v>59.026999999999994</v>
      </c>
      <c r="AJ14">
        <f t="shared" si="30"/>
        <v>18.762170765027324</v>
      </c>
      <c r="AK14">
        <f t="shared" si="31"/>
        <v>17.504001666666664</v>
      </c>
      <c r="AL14">
        <f t="shared" si="32"/>
        <v>64.241638999999992</v>
      </c>
      <c r="AM14" s="12">
        <f t="shared" si="33"/>
        <v>1.8100542606186112</v>
      </c>
      <c r="AN14">
        <f t="shared" si="34"/>
        <v>52.762037694444444</v>
      </c>
      <c r="AO14">
        <f t="shared" si="35"/>
        <v>46.512860816091944</v>
      </c>
      <c r="AP14">
        <f t="shared" si="36"/>
        <v>49.741921759503903</v>
      </c>
      <c r="AQ14">
        <f t="shared" si="37"/>
        <v>149.01682027004028</v>
      </c>
      <c r="AR14" s="12">
        <f t="shared" si="38"/>
        <v>-0.47130575285711412</v>
      </c>
      <c r="AS14" s="30">
        <f t="shared" si="39"/>
        <v>1.6179000036348981</v>
      </c>
      <c r="AT14">
        <f t="shared" si="0"/>
        <v>0.93903238615900353</v>
      </c>
      <c r="AU14">
        <f t="shared" si="1"/>
        <v>1.1081662618781573E-4</v>
      </c>
      <c r="AV14">
        <f t="shared" si="2"/>
        <v>1.1081662618781573E-4</v>
      </c>
      <c r="AW14">
        <f t="shared" si="3"/>
        <v>38160.33879999999</v>
      </c>
      <c r="AX14">
        <f t="shared" si="4"/>
        <v>33649.350904795596</v>
      </c>
      <c r="AY14" s="12">
        <f t="shared" si="40"/>
        <v>-2.4958023191435781</v>
      </c>
      <c r="AZ14">
        <f t="shared" si="5"/>
        <v>0.91882774036945103</v>
      </c>
      <c r="BA14">
        <f t="shared" si="6"/>
        <v>6.9940619043047769E-2</v>
      </c>
      <c r="BB14">
        <f t="shared" si="7"/>
        <v>1.12316405875012E-2</v>
      </c>
      <c r="BC14">
        <f t="shared" si="8"/>
        <v>64.241638999999992</v>
      </c>
      <c r="BD14">
        <f t="shared" si="9"/>
        <v>54.557999292927761</v>
      </c>
      <c r="BE14" s="12">
        <f t="shared" si="41"/>
        <v>1.4999729875831451</v>
      </c>
      <c r="BF14">
        <f t="shared" si="10"/>
        <v>9.5011035443247141E-3</v>
      </c>
      <c r="BG14">
        <f t="shared" si="11"/>
        <v>1.7349841254853822E-3</v>
      </c>
      <c r="BH14">
        <f t="shared" si="12"/>
        <v>0.9887639123301899</v>
      </c>
      <c r="BI14">
        <f t="shared" si="13"/>
        <v>149.288974</v>
      </c>
      <c r="BJ14">
        <f t="shared" si="14"/>
        <v>145.96689952858003</v>
      </c>
      <c r="BK14" s="12">
        <f t="shared" si="42"/>
        <v>0.44787930894281847</v>
      </c>
      <c r="BL14">
        <f t="shared" si="43"/>
        <v>-2.9436816280863964</v>
      </c>
    </row>
    <row r="15" spans="1:64" x14ac:dyDescent="0.3">
      <c r="A15" s="2">
        <v>44378</v>
      </c>
      <c r="B15" s="4">
        <v>1.37436</v>
      </c>
      <c r="C15" s="41">
        <f t="shared" si="15"/>
        <v>-3.1548357734925898</v>
      </c>
      <c r="D15" s="8"/>
      <c r="E15" s="8">
        <v>34640.92</v>
      </c>
      <c r="F15" s="41">
        <f t="shared" si="16"/>
        <v>-3.3855772397917616</v>
      </c>
      <c r="G15" s="8"/>
      <c r="H15" s="8">
        <v>0.25196599999999997</v>
      </c>
      <c r="I15" s="41">
        <f t="shared" si="17"/>
        <v>-2.7587956518829051</v>
      </c>
      <c r="J15" s="8"/>
      <c r="K15" s="8">
        <v>4.0614099999999995</v>
      </c>
      <c r="L15" s="41">
        <f t="shared" si="18"/>
        <v>-4.0388060905288183</v>
      </c>
      <c r="M15" s="8"/>
      <c r="N15" s="8">
        <v>54.868679999999998</v>
      </c>
      <c r="O15" s="41">
        <f t="shared" si="19"/>
        <v>-7.305227242516847</v>
      </c>
      <c r="P15" s="8"/>
      <c r="Q15" s="8">
        <v>2180.4749999999999</v>
      </c>
      <c r="R15" s="41">
        <f t="shared" si="20"/>
        <v>-6.3022220619607143</v>
      </c>
      <c r="S15" s="8"/>
      <c r="T15" s="8">
        <v>141.84099999999998</v>
      </c>
      <c r="U15" s="41">
        <f t="shared" si="21"/>
        <v>-3.9877449198856536</v>
      </c>
      <c r="V15" s="8"/>
      <c r="W15" s="8">
        <v>4.2948749999999993</v>
      </c>
      <c r="X15" s="41">
        <f t="shared" si="22"/>
        <v>-4.5120435280469771</v>
      </c>
      <c r="Y15" s="8"/>
      <c r="Z15" s="8">
        <v>0.68277499999999991</v>
      </c>
      <c r="AA15" s="41">
        <f t="shared" si="23"/>
        <v>-5.5221054499722459</v>
      </c>
      <c r="AB15" s="12"/>
      <c r="AC15" s="2">
        <v>44378</v>
      </c>
      <c r="AD15">
        <f t="shared" si="24"/>
        <v>12266.756988555288</v>
      </c>
      <c r="AE15">
        <f t="shared" si="25"/>
        <v>11303.613402964329</v>
      </c>
      <c r="AF15">
        <f t="shared" si="26"/>
        <v>12412.092006226416</v>
      </c>
      <c r="AG15">
        <f t="shared" si="27"/>
        <v>35982.462397746029</v>
      </c>
      <c r="AH15" s="12">
        <f t="shared" si="28"/>
        <v>-4.6048993619202516</v>
      </c>
      <c r="AI15">
        <f t="shared" si="29"/>
        <v>54.868679999999998</v>
      </c>
      <c r="AJ15">
        <f t="shared" si="30"/>
        <v>17.934427937158468</v>
      </c>
      <c r="AK15">
        <f t="shared" si="31"/>
        <v>16.56361574074074</v>
      </c>
      <c r="AL15">
        <f t="shared" si="32"/>
        <v>59.846329999999995</v>
      </c>
      <c r="AM15" s="12">
        <f t="shared" si="33"/>
        <v>-7.0871472854414463</v>
      </c>
      <c r="AN15">
        <f t="shared" si="34"/>
        <v>51.123465095238103</v>
      </c>
      <c r="AO15">
        <f t="shared" si="35"/>
        <v>45.247204739463598</v>
      </c>
      <c r="AP15">
        <f t="shared" si="36"/>
        <v>47.797370356789777</v>
      </c>
      <c r="AQ15">
        <f t="shared" si="37"/>
        <v>144.16804019149149</v>
      </c>
      <c r="AR15" s="12">
        <f t="shared" si="38"/>
        <v>-3.3079622294246485</v>
      </c>
      <c r="AS15" s="30">
        <f t="shared" si="39"/>
        <v>-1.2969371324956032</v>
      </c>
      <c r="AT15">
        <f t="shared" si="0"/>
        <v>0.94067863312600286</v>
      </c>
      <c r="AU15">
        <f t="shared" si="1"/>
        <v>1.1028811034361325E-4</v>
      </c>
      <c r="AV15">
        <f t="shared" si="2"/>
        <v>1.1028811034361325E-4</v>
      </c>
      <c r="AW15">
        <f t="shared" si="3"/>
        <v>36825.456409999999</v>
      </c>
      <c r="AX15">
        <f t="shared" si="4"/>
        <v>32586.21420421985</v>
      </c>
      <c r="AY15" s="12">
        <f t="shared" si="40"/>
        <v>-3.2104444536078534</v>
      </c>
      <c r="AZ15">
        <f t="shared" si="5"/>
        <v>0.91682614456057709</v>
      </c>
      <c r="BA15">
        <f t="shared" si="6"/>
        <v>7.176505225967908E-2</v>
      </c>
      <c r="BB15">
        <f t="shared" si="7"/>
        <v>1.1408803179743854E-2</v>
      </c>
      <c r="BC15">
        <f t="shared" si="8"/>
        <v>59.846329999999995</v>
      </c>
      <c r="BD15">
        <f t="shared" si="9"/>
        <v>50.621051915942878</v>
      </c>
      <c r="BE15" s="12">
        <f t="shared" si="41"/>
        <v>-7.489680747182212</v>
      </c>
      <c r="BF15">
        <f t="shared" si="10"/>
        <v>9.5796028149294429E-3</v>
      </c>
      <c r="BG15">
        <f t="shared" si="11"/>
        <v>1.7562605160703977E-3</v>
      </c>
      <c r="BH15">
        <f t="shared" si="12"/>
        <v>0.9886641366690001</v>
      </c>
      <c r="BI15">
        <f t="shared" si="13"/>
        <v>143.46732599999999</v>
      </c>
      <c r="BJ15">
        <f t="shared" si="14"/>
        <v>140.24671815012954</v>
      </c>
      <c r="BK15" s="12">
        <f t="shared" si="42"/>
        <v>-3.9976736316863195</v>
      </c>
      <c r="BL15">
        <f t="shared" si="43"/>
        <v>0.78722917807846615</v>
      </c>
    </row>
    <row r="16" spans="1:64" x14ac:dyDescent="0.3">
      <c r="A16" s="2">
        <v>44379</v>
      </c>
      <c r="B16" s="4">
        <v>1.4360299999999999</v>
      </c>
      <c r="C16" s="41">
        <f t="shared" si="15"/>
        <v>4.389419355722513</v>
      </c>
      <c r="D16" s="8"/>
      <c r="E16" s="8">
        <v>34748.401999999995</v>
      </c>
      <c r="F16" s="41">
        <f t="shared" si="16"/>
        <v>0.30979431089114434</v>
      </c>
      <c r="G16" s="8"/>
      <c r="H16" s="8">
        <v>0.251085</v>
      </c>
      <c r="I16" s="41">
        <f t="shared" si="17"/>
        <v>-0.3502630551201889</v>
      </c>
      <c r="J16" s="8"/>
      <c r="K16" s="8">
        <v>4.03498</v>
      </c>
      <c r="L16" s="41">
        <f t="shared" si="18"/>
        <v>-0.65288588824634441</v>
      </c>
      <c r="M16" s="8"/>
      <c r="N16" s="8">
        <v>55.326799999999999</v>
      </c>
      <c r="O16" s="41">
        <f t="shared" si="19"/>
        <v>0.83147265083553401</v>
      </c>
      <c r="P16" s="8"/>
      <c r="Q16" s="8">
        <v>2209.5479999999998</v>
      </c>
      <c r="R16" s="41">
        <f t="shared" si="20"/>
        <v>1.3245226750020505</v>
      </c>
      <c r="S16" s="8"/>
      <c r="T16" s="8">
        <v>140.82784999999998</v>
      </c>
      <c r="U16" s="41">
        <f t="shared" si="21"/>
        <v>-0.71684894786125164</v>
      </c>
      <c r="V16" s="8"/>
      <c r="W16" s="8">
        <v>4.2684449999999998</v>
      </c>
      <c r="X16" s="41">
        <f t="shared" si="22"/>
        <v>-0.61728591070808558</v>
      </c>
      <c r="Y16" s="8"/>
      <c r="Z16" s="8">
        <v>0.6730839999999999</v>
      </c>
      <c r="AA16" s="41">
        <f t="shared" si="23"/>
        <v>-1.4295240186826474</v>
      </c>
      <c r="AB16" s="12"/>
      <c r="AC16" s="2">
        <v>44379</v>
      </c>
      <c r="AD16">
        <f t="shared" si="24"/>
        <v>12304.817628245108</v>
      </c>
      <c r="AE16">
        <f t="shared" si="25"/>
        <v>11230.054096654369</v>
      </c>
      <c r="AF16">
        <f t="shared" si="26"/>
        <v>12577.586566309434</v>
      </c>
      <c r="AG16">
        <f t="shared" si="27"/>
        <v>36112.45829120891</v>
      </c>
      <c r="AH16" s="12">
        <f t="shared" si="28"/>
        <v>0.36062466843375413</v>
      </c>
      <c r="AI16">
        <f t="shared" si="29"/>
        <v>55.326799999999999</v>
      </c>
      <c r="AJ16">
        <f t="shared" si="30"/>
        <v>17.824062226775958</v>
      </c>
      <c r="AK16">
        <f t="shared" si="31"/>
        <v>16.328519259259256</v>
      </c>
      <c r="AL16">
        <f t="shared" si="32"/>
        <v>60.268329000000001</v>
      </c>
      <c r="AM16" s="12">
        <f t="shared" si="33"/>
        <v>0.70266317169122505</v>
      </c>
      <c r="AN16">
        <f t="shared" si="34"/>
        <v>53.417466734126982</v>
      </c>
      <c r="AO16">
        <f t="shared" si="35"/>
        <v>45.088997729885058</v>
      </c>
      <c r="AP16">
        <f t="shared" si="36"/>
        <v>47.455960568526997</v>
      </c>
      <c r="AQ16">
        <f t="shared" si="37"/>
        <v>145.96242503253904</v>
      </c>
      <c r="AR16" s="12">
        <f t="shared" si="38"/>
        <v>1.2369660795756829</v>
      </c>
      <c r="AS16" s="30">
        <f t="shared" si="39"/>
        <v>-0.87634141114192876</v>
      </c>
      <c r="AT16">
        <f t="shared" si="0"/>
        <v>0.94011190196636463</v>
      </c>
      <c r="AU16">
        <f t="shared" si="1"/>
        <v>1.0916567392642236E-4</v>
      </c>
      <c r="AV16">
        <f t="shared" si="2"/>
        <v>1.0916567392642236E-4</v>
      </c>
      <c r="AW16">
        <f t="shared" si="3"/>
        <v>36961.984979999994</v>
      </c>
      <c r="AX16">
        <f t="shared" si="4"/>
        <v>32667.627941789629</v>
      </c>
      <c r="AY16" s="12">
        <f t="shared" si="40"/>
        <v>0.24952945952553904</v>
      </c>
      <c r="AZ16">
        <f t="shared" si="5"/>
        <v>0.91800786446227833</v>
      </c>
      <c r="BA16">
        <f t="shared" si="6"/>
        <v>7.0824014384072265E-2</v>
      </c>
      <c r="BB16">
        <f t="shared" si="7"/>
        <v>1.1168121153649372E-2</v>
      </c>
      <c r="BC16">
        <f t="shared" si="8"/>
        <v>60.268329000000001</v>
      </c>
      <c r="BD16">
        <f t="shared" si="9"/>
        <v>51.100263009267785</v>
      </c>
      <c r="BE16" s="12">
        <f t="shared" si="41"/>
        <v>0.94221086088177952</v>
      </c>
      <c r="BF16">
        <f t="shared" si="10"/>
        <v>1.007634531573579E-2</v>
      </c>
      <c r="BG16">
        <f t="shared" si="11"/>
        <v>1.7618149785182211E-3</v>
      </c>
      <c r="BH16">
        <f t="shared" si="12"/>
        <v>0.988161839705746</v>
      </c>
      <c r="BI16">
        <f t="shared" si="13"/>
        <v>142.51496499999999</v>
      </c>
      <c r="BJ16">
        <f t="shared" si="14"/>
        <v>139.17561963728247</v>
      </c>
      <c r="BK16" s="12">
        <f t="shared" si="42"/>
        <v>-0.76665578534176448</v>
      </c>
      <c r="BL16">
        <f t="shared" si="43"/>
        <v>1.0161852448673034</v>
      </c>
    </row>
    <row r="17" spans="1:64" x14ac:dyDescent="0.3">
      <c r="A17" s="2">
        <v>44380</v>
      </c>
      <c r="B17" s="4">
        <v>1.4448399999999999</v>
      </c>
      <c r="C17" s="41">
        <f t="shared" si="15"/>
        <v>0.61162270174360533</v>
      </c>
      <c r="D17" s="8"/>
      <c r="E17" s="8">
        <v>35503.418999999994</v>
      </c>
      <c r="F17" s="41">
        <f t="shared" si="16"/>
        <v>2.1495416361108641</v>
      </c>
      <c r="G17" s="8"/>
      <c r="H17" s="8">
        <v>0.25196599999999997</v>
      </c>
      <c r="I17" s="41">
        <f t="shared" si="17"/>
        <v>0.35026305512018535</v>
      </c>
      <c r="J17" s="8"/>
      <c r="K17" s="8">
        <v>4.1495099999999994</v>
      </c>
      <c r="L17" s="41">
        <f t="shared" si="18"/>
        <v>2.7988909902232586</v>
      </c>
      <c r="M17" s="8"/>
      <c r="N17" s="8">
        <v>58.207669999999993</v>
      </c>
      <c r="O17" s="41">
        <f t="shared" si="19"/>
        <v>5.07597125676413</v>
      </c>
      <c r="P17" s="8"/>
      <c r="Q17" s="8">
        <v>2278.2660000000001</v>
      </c>
      <c r="R17" s="41">
        <f t="shared" si="20"/>
        <v>3.0626657578991687</v>
      </c>
      <c r="S17" s="8"/>
      <c r="T17" s="8">
        <v>143.8673</v>
      </c>
      <c r="U17" s="41">
        <f t="shared" si="21"/>
        <v>2.135312447056906</v>
      </c>
      <c r="V17" s="8"/>
      <c r="W17" s="8">
        <v>4.7045399999999997</v>
      </c>
      <c r="X17" s="41">
        <f t="shared" si="22"/>
        <v>9.7278407629373973</v>
      </c>
      <c r="Y17" s="8"/>
      <c r="Z17" s="8">
        <v>0.68982299999999996</v>
      </c>
      <c r="AA17" s="41">
        <f t="shared" si="23"/>
        <v>2.4564906824282757</v>
      </c>
      <c r="AB17" s="12"/>
      <c r="AC17" s="2">
        <v>44380</v>
      </c>
      <c r="AD17">
        <f t="shared" si="24"/>
        <v>12572.178023443274</v>
      </c>
      <c r="AE17">
        <f t="shared" si="25"/>
        <v>11548.811090664207</v>
      </c>
      <c r="AF17">
        <f t="shared" si="26"/>
        <v>12968.755526505662</v>
      </c>
      <c r="AG17">
        <f t="shared" si="27"/>
        <v>37089.744640613142</v>
      </c>
      <c r="AH17" s="12">
        <f t="shared" si="28"/>
        <v>2.6702595796268485</v>
      </c>
      <c r="AI17">
        <f t="shared" si="29"/>
        <v>58.207669999999993</v>
      </c>
      <c r="AJ17">
        <f t="shared" si="30"/>
        <v>19.645096448087433</v>
      </c>
      <c r="AK17">
        <f t="shared" si="31"/>
        <v>16.734594999999999</v>
      </c>
      <c r="AL17">
        <f t="shared" si="32"/>
        <v>63.602032999999992</v>
      </c>
      <c r="AM17" s="12">
        <f t="shared" si="33"/>
        <v>5.3838693369833415</v>
      </c>
      <c r="AN17">
        <f t="shared" si="34"/>
        <v>53.745181253968255</v>
      </c>
      <c r="AO17">
        <f t="shared" si="35"/>
        <v>45.247204739463598</v>
      </c>
      <c r="AP17">
        <f t="shared" si="36"/>
        <v>48.480189933315359</v>
      </c>
      <c r="AQ17">
        <f t="shared" si="37"/>
        <v>147.4725759267472</v>
      </c>
      <c r="AR17" s="12">
        <f t="shared" si="38"/>
        <v>1.0293006779128351</v>
      </c>
      <c r="AS17" s="30">
        <f t="shared" si="39"/>
        <v>1.6409589017140134</v>
      </c>
      <c r="AT17">
        <f t="shared" si="0"/>
        <v>0.93959600099884077</v>
      </c>
      <c r="AU17">
        <f t="shared" si="1"/>
        <v>1.0981655040334847E-4</v>
      </c>
      <c r="AV17">
        <f t="shared" si="2"/>
        <v>1.0981655040334847E-4</v>
      </c>
      <c r="AW17">
        <f t="shared" si="3"/>
        <v>37785.834510000001</v>
      </c>
      <c r="AX17">
        <f t="shared" si="4"/>
        <v>33359.12116118415</v>
      </c>
      <c r="AY17" s="12">
        <f t="shared" si="40"/>
        <v>2.0946616695348959</v>
      </c>
      <c r="AZ17">
        <f t="shared" si="5"/>
        <v>0.91518568282243429</v>
      </c>
      <c r="BA17">
        <f t="shared" si="6"/>
        <v>7.3968390287146954E-2</v>
      </c>
      <c r="BB17">
        <f t="shared" si="7"/>
        <v>1.0845926890418739E-2</v>
      </c>
      <c r="BC17">
        <f t="shared" si="8"/>
        <v>63.602032999999992</v>
      </c>
      <c r="BD17">
        <f t="shared" si="9"/>
        <v>53.626295235119741</v>
      </c>
      <c r="BE17" s="12">
        <f t="shared" si="41"/>
        <v>4.824988637633866</v>
      </c>
      <c r="BF17">
        <f t="shared" si="10"/>
        <v>9.9257986031254155E-3</v>
      </c>
      <c r="BG17">
        <f t="shared" si="11"/>
        <v>1.7309624393255295E-3</v>
      </c>
      <c r="BH17">
        <f t="shared" si="12"/>
        <v>0.98834323895754894</v>
      </c>
      <c r="BI17">
        <f t="shared" si="13"/>
        <v>145.56410600000001</v>
      </c>
      <c r="BJ17">
        <f t="shared" si="14"/>
        <v>142.20505059661309</v>
      </c>
      <c r="BK17" s="12">
        <f t="shared" si="42"/>
        <v>2.1533448018933798</v>
      </c>
      <c r="BL17">
        <f t="shared" si="43"/>
        <v>-5.8683132358483991E-2</v>
      </c>
    </row>
    <row r="18" spans="1:64" x14ac:dyDescent="0.3">
      <c r="A18" s="2">
        <v>44381</v>
      </c>
      <c r="B18" s="4">
        <v>1.4888899999999998</v>
      </c>
      <c r="C18" s="41">
        <f t="shared" si="15"/>
        <v>3.0032287098875075</v>
      </c>
      <c r="D18" s="8">
        <f>(B11-B18)/B12</f>
        <v>-9.3851132686084152E-2</v>
      </c>
      <c r="E18" s="8">
        <v>36075.187999999995</v>
      </c>
      <c r="F18" s="41">
        <f t="shared" si="16"/>
        <v>1.5976314308538493</v>
      </c>
      <c r="G18" s="8">
        <f>(E11-E18)/E12</f>
        <v>-2.4099702194749575E-2</v>
      </c>
      <c r="H18" s="8">
        <v>0.25196599999999997</v>
      </c>
      <c r="I18" s="41">
        <f t="shared" si="17"/>
        <v>0</v>
      </c>
      <c r="J18" s="8">
        <f>(H11-H18)/H12</f>
        <v>6.3758389261744985E-2</v>
      </c>
      <c r="K18" s="8">
        <v>4.1495099999999994</v>
      </c>
      <c r="L18" s="41">
        <f t="shared" si="18"/>
        <v>0</v>
      </c>
      <c r="M18" s="8">
        <f>(K11-K18)/K12</f>
        <v>-8.1655480984339959E-2</v>
      </c>
      <c r="N18" s="8">
        <v>58.057899999999997</v>
      </c>
      <c r="O18" s="41">
        <f t="shared" si="19"/>
        <v>-0.25763445333326973</v>
      </c>
      <c r="P18" s="8">
        <f>(N11-N18)/N12</f>
        <v>-0.33950617283950624</v>
      </c>
      <c r="Q18" s="8">
        <v>2373.4139999999998</v>
      </c>
      <c r="R18" s="41">
        <f t="shared" si="20"/>
        <v>4.0914797638506428</v>
      </c>
      <c r="S18" s="8">
        <f>(Q11-Q18)/Q12</f>
        <v>-0.17101449275362313</v>
      </c>
      <c r="T18" s="8">
        <v>147.87584999999999</v>
      </c>
      <c r="U18" s="41">
        <f t="shared" si="21"/>
        <v>2.7481723449624296</v>
      </c>
      <c r="V18" s="8">
        <f>(T11-T18)/T12</f>
        <v>-9.3984962406015074E-2</v>
      </c>
      <c r="W18" s="8">
        <v>4.6428699999999994</v>
      </c>
      <c r="X18" s="41">
        <f t="shared" si="22"/>
        <v>-1.3195290418832546</v>
      </c>
      <c r="Y18" s="8">
        <f>(W11-W18)/W12</f>
        <v>-0.22048997772828505</v>
      </c>
      <c r="Z18" s="8">
        <v>0.7109669999999999</v>
      </c>
      <c r="AA18" s="41">
        <f t="shared" si="23"/>
        <v>3.0190972279145516</v>
      </c>
      <c r="AB18" s="12">
        <f>(Z11-Z18)/Z12</f>
        <v>-8.032128514056211E-2</v>
      </c>
      <c r="AC18" s="2">
        <v>44381</v>
      </c>
      <c r="AD18">
        <f t="shared" si="24"/>
        <v>12774.648147694859</v>
      </c>
      <c r="AE18">
        <f t="shared" si="25"/>
        <v>11548.811090664207</v>
      </c>
      <c r="AF18">
        <f t="shared" si="26"/>
        <v>13510.374086777359</v>
      </c>
      <c r="AG18">
        <f t="shared" si="27"/>
        <v>37833.833325136424</v>
      </c>
      <c r="AH18" s="12">
        <f t="shared" si="28"/>
        <v>1.9863257188693675</v>
      </c>
      <c r="AI18">
        <f t="shared" si="29"/>
        <v>58.057899999999997</v>
      </c>
      <c r="AJ18">
        <f t="shared" si="30"/>
        <v>19.3875764571949</v>
      </c>
      <c r="AK18">
        <f t="shared" si="31"/>
        <v>17.247532777777774</v>
      </c>
      <c r="AL18">
        <f t="shared" si="32"/>
        <v>63.411736999999995</v>
      </c>
      <c r="AM18" s="12">
        <f t="shared" si="33"/>
        <v>-0.29964647515903781</v>
      </c>
      <c r="AN18">
        <f t="shared" si="34"/>
        <v>55.383753853174603</v>
      </c>
      <c r="AO18">
        <f t="shared" si="35"/>
        <v>45.247204739463598</v>
      </c>
      <c r="AP18">
        <f t="shared" si="36"/>
        <v>49.830985182528977</v>
      </c>
      <c r="AQ18">
        <f t="shared" si="37"/>
        <v>150.46194377516719</v>
      </c>
      <c r="AR18" s="12">
        <f t="shared" si="38"/>
        <v>2.0067954358683626</v>
      </c>
      <c r="AS18" s="30">
        <f t="shared" si="39"/>
        <v>-2.0469716998995136E-2</v>
      </c>
      <c r="AT18">
        <f t="shared" si="0"/>
        <v>0.93816922283489412</v>
      </c>
      <c r="AU18">
        <f t="shared" si="1"/>
        <v>1.0791191363564402E-4</v>
      </c>
      <c r="AV18">
        <f t="shared" si="2"/>
        <v>1.0791191363564402E-4</v>
      </c>
      <c r="AW18">
        <f t="shared" si="3"/>
        <v>38452.751509999995</v>
      </c>
      <c r="AX18">
        <f t="shared" si="4"/>
        <v>33844.887657010848</v>
      </c>
      <c r="AY18" s="12">
        <f t="shared" si="40"/>
        <v>1.4456725562892967</v>
      </c>
      <c r="AZ18">
        <f t="shared" si="5"/>
        <v>0.91557025160815264</v>
      </c>
      <c r="BA18">
        <f t="shared" si="6"/>
        <v>7.3217833474582147E-2</v>
      </c>
      <c r="BB18">
        <f t="shared" si="7"/>
        <v>1.1211914917265238E-2</v>
      </c>
      <c r="BC18">
        <f t="shared" si="8"/>
        <v>63.411736999999995</v>
      </c>
      <c r="BD18">
        <f t="shared" si="9"/>
        <v>53.503998294858071</v>
      </c>
      <c r="BE18" s="12">
        <f t="shared" si="41"/>
        <v>-0.22831449323478886</v>
      </c>
      <c r="BF18">
        <f t="shared" si="10"/>
        <v>9.9513619822641994E-3</v>
      </c>
      <c r="BG18">
        <f t="shared" si="11"/>
        <v>1.6840766431524029E-3</v>
      </c>
      <c r="BH18">
        <f t="shared" si="12"/>
        <v>0.98836456137458339</v>
      </c>
      <c r="BI18">
        <f t="shared" si="13"/>
        <v>149.61670599999999</v>
      </c>
      <c r="BJ18">
        <f t="shared" si="14"/>
        <v>146.17049043654092</v>
      </c>
      <c r="BK18" s="12">
        <f t="shared" si="42"/>
        <v>2.7503648847706188</v>
      </c>
      <c r="BL18">
        <f t="shared" si="43"/>
        <v>-1.3046923284813221</v>
      </c>
    </row>
    <row r="19" spans="1:64" x14ac:dyDescent="0.3">
      <c r="A19" s="2">
        <v>44382</v>
      </c>
      <c r="B19" s="4">
        <v>1.4492449999999999</v>
      </c>
      <c r="C19" s="41">
        <f t="shared" si="15"/>
        <v>-2.6988144717646803</v>
      </c>
      <c r="D19" s="8"/>
      <c r="E19" s="8">
        <v>34804.786</v>
      </c>
      <c r="F19" s="41">
        <f t="shared" si="16"/>
        <v>-3.5850409951715374</v>
      </c>
      <c r="G19" s="8"/>
      <c r="H19" s="8">
        <v>0.23875099999999999</v>
      </c>
      <c r="I19" s="41">
        <f t="shared" si="17"/>
        <v>-5.387298994015163</v>
      </c>
      <c r="J19" s="8"/>
      <c r="K19" s="8">
        <v>3.933665</v>
      </c>
      <c r="L19" s="41">
        <f t="shared" si="18"/>
        <v>-5.3418693699863882</v>
      </c>
      <c r="M19" s="8"/>
      <c r="N19" s="8">
        <v>55.503</v>
      </c>
      <c r="O19" s="41">
        <f t="shared" si="19"/>
        <v>-4.5003715116928795</v>
      </c>
      <c r="P19" s="8"/>
      <c r="Q19" s="8">
        <v>2267.694</v>
      </c>
      <c r="R19" s="41">
        <f t="shared" si="20"/>
        <v>-4.5565968814237188</v>
      </c>
      <c r="S19" s="8"/>
      <c r="T19" s="8">
        <v>142.0172</v>
      </c>
      <c r="U19" s="41">
        <f t="shared" si="21"/>
        <v>-4.0424893353515934</v>
      </c>
      <c r="V19" s="8"/>
      <c r="W19" s="8">
        <v>4.56358</v>
      </c>
      <c r="X19" s="41">
        <f t="shared" si="22"/>
        <v>-1.7225306281879165</v>
      </c>
      <c r="Y19" s="8"/>
      <c r="Z19" s="8">
        <v>0.67484599999999995</v>
      </c>
      <c r="AA19" s="41">
        <f t="shared" si="23"/>
        <v>-5.2141498529357397</v>
      </c>
      <c r="AB19" s="12"/>
      <c r="AC19" s="2">
        <v>44382</v>
      </c>
      <c r="AD19">
        <f t="shared" si="24"/>
        <v>12324.783865459442</v>
      </c>
      <c r="AE19">
        <f t="shared" si="25"/>
        <v>10948.07675579951</v>
      </c>
      <c r="AF19">
        <f t="shared" si="26"/>
        <v>12908.575686475473</v>
      </c>
      <c r="AG19">
        <f t="shared" si="27"/>
        <v>36181.436307734424</v>
      </c>
      <c r="AH19" s="12">
        <f t="shared" si="28"/>
        <v>-4.4657585686871819</v>
      </c>
      <c r="AI19">
        <f t="shared" si="29"/>
        <v>55.503</v>
      </c>
      <c r="AJ19">
        <f t="shared" si="30"/>
        <v>19.056479326047359</v>
      </c>
      <c r="AK19">
        <f t="shared" si="31"/>
        <v>16.371264074074073</v>
      </c>
      <c r="AL19">
        <f t="shared" si="32"/>
        <v>60.741426000000004</v>
      </c>
      <c r="AM19" s="12">
        <f t="shared" si="33"/>
        <v>-4.3023034034813996</v>
      </c>
      <c r="AN19">
        <f t="shared" si="34"/>
        <v>53.909038513888888</v>
      </c>
      <c r="AO19">
        <f t="shared" si="35"/>
        <v>42.874099595785438</v>
      </c>
      <c r="AP19">
        <f t="shared" si="36"/>
        <v>47.856745972139834</v>
      </c>
      <c r="AQ19">
        <f t="shared" si="37"/>
        <v>144.63988408181416</v>
      </c>
      <c r="AR19" s="12">
        <f t="shared" si="38"/>
        <v>-3.9463091713798812</v>
      </c>
      <c r="AS19" s="30">
        <f t="shared" si="39"/>
        <v>-0.51944939730730066</v>
      </c>
      <c r="AT19">
        <f t="shared" si="0"/>
        <v>0.93873119213942724</v>
      </c>
      <c r="AU19">
        <f t="shared" si="1"/>
        <v>1.0609615685978187E-4</v>
      </c>
      <c r="AV19">
        <f t="shared" si="2"/>
        <v>1.0609615685978187E-4</v>
      </c>
      <c r="AW19">
        <f t="shared" si="3"/>
        <v>37076.413665</v>
      </c>
      <c r="AX19">
        <f t="shared" si="4"/>
        <v>32672.579264902721</v>
      </c>
      <c r="AY19" s="12">
        <f t="shared" si="40"/>
        <v>-3.5251787087720263</v>
      </c>
      <c r="AZ19">
        <f t="shared" si="5"/>
        <v>0.91375859368201195</v>
      </c>
      <c r="BA19">
        <f t="shared" si="6"/>
        <v>7.5131262147187655E-2</v>
      </c>
      <c r="BB19">
        <f t="shared" si="7"/>
        <v>1.1110144170800335E-2</v>
      </c>
      <c r="BC19">
        <f t="shared" si="8"/>
        <v>60.741426000000004</v>
      </c>
      <c r="BD19">
        <f t="shared" si="9"/>
        <v>51.066708386795462</v>
      </c>
      <c r="BE19" s="12">
        <f t="shared" si="41"/>
        <v>-4.662359998095801</v>
      </c>
      <c r="BF19">
        <f t="shared" si="10"/>
        <v>1.008484759312391E-2</v>
      </c>
      <c r="BG19">
        <f t="shared" si="11"/>
        <v>1.66139434512862E-3</v>
      </c>
      <c r="BH19">
        <f t="shared" si="12"/>
        <v>0.98825375806174753</v>
      </c>
      <c r="BI19">
        <f t="shared" si="13"/>
        <v>143.705196</v>
      </c>
      <c r="BJ19">
        <f t="shared" si="14"/>
        <v>140.3640436839182</v>
      </c>
      <c r="BK19" s="12">
        <f t="shared" si="42"/>
        <v>-4.053432346782718</v>
      </c>
      <c r="BL19">
        <f t="shared" si="43"/>
        <v>0.5282536380106917</v>
      </c>
    </row>
    <row r="20" spans="1:64" x14ac:dyDescent="0.3">
      <c r="A20" s="2">
        <v>44383</v>
      </c>
      <c r="B20" s="4">
        <v>1.4580549999999999</v>
      </c>
      <c r="C20" s="41">
        <f t="shared" si="15"/>
        <v>0.60606246116909546</v>
      </c>
      <c r="D20" s="8"/>
      <c r="E20" s="8">
        <v>35076.133999999998</v>
      </c>
      <c r="F20" s="41">
        <f t="shared" si="16"/>
        <v>0.77660501259327852</v>
      </c>
      <c r="G20" s="8"/>
      <c r="H20" s="8">
        <v>0.24051299999999998</v>
      </c>
      <c r="I20" s="41">
        <f t="shared" si="17"/>
        <v>0.73529743052587326</v>
      </c>
      <c r="J20" s="8"/>
      <c r="K20" s="8">
        <v>3.9821199999999997</v>
      </c>
      <c r="L20" s="41">
        <f t="shared" si="18"/>
        <v>1.2242779515677427</v>
      </c>
      <c r="M20" s="8"/>
      <c r="N20" s="8">
        <v>56.216609999999996</v>
      </c>
      <c r="O20" s="41">
        <f t="shared" si="19"/>
        <v>1.2775191488722648</v>
      </c>
      <c r="P20" s="8"/>
      <c r="Q20" s="8">
        <v>2382.2239999999997</v>
      </c>
      <c r="R20" s="41">
        <f t="shared" si="20"/>
        <v>4.9271049006782626</v>
      </c>
      <c r="S20" s="8"/>
      <c r="T20" s="8">
        <v>142.63389999999998</v>
      </c>
      <c r="U20" s="41">
        <f t="shared" si="21"/>
        <v>0.43330306110613215</v>
      </c>
      <c r="V20" s="8"/>
      <c r="W20" s="8">
        <v>4.673705</v>
      </c>
      <c r="X20" s="41">
        <f t="shared" si="22"/>
        <v>2.3844715794554663</v>
      </c>
      <c r="Y20" s="8"/>
      <c r="Z20" s="8">
        <v>0.68277499999999991</v>
      </c>
      <c r="AA20" s="41">
        <f t="shared" si="23"/>
        <v>1.168085961275559</v>
      </c>
      <c r="AB20" s="12"/>
      <c r="AC20" s="2">
        <v>44383</v>
      </c>
      <c r="AD20">
        <f t="shared" si="24"/>
        <v>12420.871382053414</v>
      </c>
      <c r="AE20">
        <f t="shared" si="25"/>
        <v>11082.93548403444</v>
      </c>
      <c r="AF20">
        <f t="shared" si="26"/>
        <v>13560.523953469183</v>
      </c>
      <c r="AG20">
        <f t="shared" si="27"/>
        <v>37064.330819557043</v>
      </c>
      <c r="AH20" s="12">
        <f t="shared" si="28"/>
        <v>2.4108895583172858</v>
      </c>
      <c r="AI20">
        <f t="shared" si="29"/>
        <v>56.216609999999996</v>
      </c>
      <c r="AJ20">
        <f t="shared" si="30"/>
        <v>19.516336452641166</v>
      </c>
      <c r="AK20">
        <f t="shared" si="31"/>
        <v>16.56361574074074</v>
      </c>
      <c r="AL20">
        <f t="shared" si="32"/>
        <v>61.573089999999993</v>
      </c>
      <c r="AM20" s="12">
        <f t="shared" si="33"/>
        <v>1.3598987985485755</v>
      </c>
      <c r="AN20">
        <f t="shared" si="34"/>
        <v>54.23675303373016</v>
      </c>
      <c r="AO20">
        <f t="shared" si="35"/>
        <v>43.190513614942525</v>
      </c>
      <c r="AP20">
        <f t="shared" si="36"/>
        <v>48.064560625865006</v>
      </c>
      <c r="AQ20">
        <f t="shared" si="37"/>
        <v>145.49182727453768</v>
      </c>
      <c r="AR20" s="12">
        <f t="shared" si="38"/>
        <v>0.5872819881473732</v>
      </c>
      <c r="AS20" s="30">
        <f t="shared" si="39"/>
        <v>1.8236075701699126</v>
      </c>
      <c r="AT20">
        <f t="shared" si="0"/>
        <v>0.93630386910277186</v>
      </c>
      <c r="AU20">
        <f t="shared" si="1"/>
        <v>1.06296616475223E-4</v>
      </c>
      <c r="AV20">
        <f t="shared" si="2"/>
        <v>1.06296616475223E-4</v>
      </c>
      <c r="AW20">
        <f t="shared" si="3"/>
        <v>37462.340120000001</v>
      </c>
      <c r="AX20">
        <f t="shared" si="4"/>
        <v>32842.173623004055</v>
      </c>
      <c r="AY20" s="12">
        <f t="shared" si="40"/>
        <v>0.51772991409927815</v>
      </c>
      <c r="AZ20">
        <f t="shared" si="5"/>
        <v>0.91300615252539707</v>
      </c>
      <c r="BA20">
        <f t="shared" si="6"/>
        <v>7.5904993561310641E-2</v>
      </c>
      <c r="BB20">
        <f t="shared" si="7"/>
        <v>1.1088853913292316E-2</v>
      </c>
      <c r="BC20">
        <f t="shared" si="8"/>
        <v>61.573089999999993</v>
      </c>
      <c r="BD20">
        <f t="shared" si="9"/>
        <v>51.688439544283874</v>
      </c>
      <c r="BE20" s="12">
        <f t="shared" si="41"/>
        <v>1.2101364405332906</v>
      </c>
      <c r="BF20">
        <f t="shared" si="10"/>
        <v>1.0102058256219938E-2</v>
      </c>
      <c r="BG20">
        <f t="shared" si="11"/>
        <v>1.6663818150743463E-3</v>
      </c>
      <c r="BH20">
        <f t="shared" si="12"/>
        <v>0.98823155992870571</v>
      </c>
      <c r="BI20">
        <f t="shared" si="13"/>
        <v>144.33246799999998</v>
      </c>
      <c r="BJ20">
        <f t="shared" si="14"/>
        <v>140.97045163875526</v>
      </c>
      <c r="BK20" s="12">
        <f t="shared" si="42"/>
        <v>0.43109458957596047</v>
      </c>
      <c r="BL20">
        <f t="shared" si="43"/>
        <v>8.6635324523317681E-2</v>
      </c>
    </row>
    <row r="21" spans="1:64" x14ac:dyDescent="0.3">
      <c r="A21" s="2">
        <v>44384</v>
      </c>
      <c r="B21" s="4">
        <v>1.4492449999999999</v>
      </c>
      <c r="C21" s="41">
        <f t="shared" si="15"/>
        <v>-0.60606246116909579</v>
      </c>
      <c r="D21" s="8"/>
      <c r="E21" s="8">
        <v>35013.582999999999</v>
      </c>
      <c r="F21" s="41">
        <f t="shared" si="16"/>
        <v>-0.17848842678679117</v>
      </c>
      <c r="G21" s="8"/>
      <c r="H21" s="8">
        <v>0.23258399999999999</v>
      </c>
      <c r="I21" s="41">
        <f t="shared" si="17"/>
        <v>-3.3522692038643562</v>
      </c>
      <c r="J21" s="8"/>
      <c r="K21" s="8">
        <v>3.9556899999999997</v>
      </c>
      <c r="L21" s="41">
        <f t="shared" si="18"/>
        <v>-0.66592920899768482</v>
      </c>
      <c r="M21" s="8"/>
      <c r="N21" s="8">
        <v>54.886299999999999</v>
      </c>
      <c r="O21" s="41">
        <f t="shared" si="19"/>
        <v>-2.3948492086848017</v>
      </c>
      <c r="P21" s="8"/>
      <c r="Q21" s="8">
        <v>2393.6769999999997</v>
      </c>
      <c r="R21" s="41">
        <f t="shared" si="20"/>
        <v>0.47961722634930137</v>
      </c>
      <c r="S21" s="8"/>
      <c r="T21" s="8">
        <v>142.0172</v>
      </c>
      <c r="U21" s="41">
        <f t="shared" si="21"/>
        <v>-0.43330306110613714</v>
      </c>
      <c r="V21" s="8"/>
      <c r="W21" s="8">
        <v>4.6648949999999996</v>
      </c>
      <c r="X21" s="41">
        <f t="shared" si="22"/>
        <v>-0.18867930125767557</v>
      </c>
      <c r="Y21" s="8"/>
      <c r="Z21" s="8">
        <v>0.67396499999999993</v>
      </c>
      <c r="AA21" s="41">
        <f t="shared" si="23"/>
        <v>-1.298719552681119</v>
      </c>
      <c r="AB21" s="12"/>
      <c r="AC21" s="2">
        <v>44384</v>
      </c>
      <c r="AD21">
        <f t="shared" si="24"/>
        <v>12398.721337643765</v>
      </c>
      <c r="AE21">
        <f t="shared" si="25"/>
        <v>11009.376177724478</v>
      </c>
      <c r="AF21">
        <f t="shared" si="26"/>
        <v>13625.718780168554</v>
      </c>
      <c r="AG21">
        <f t="shared" si="27"/>
        <v>37033.816295536802</v>
      </c>
      <c r="AH21" s="12">
        <f t="shared" si="28"/>
        <v>-8.2362452863561836E-2</v>
      </c>
      <c r="AI21">
        <f t="shared" si="29"/>
        <v>54.886299999999999</v>
      </c>
      <c r="AJ21">
        <f t="shared" si="30"/>
        <v>19.479547882513661</v>
      </c>
      <c r="AK21">
        <f t="shared" si="31"/>
        <v>16.349891666666664</v>
      </c>
      <c r="AL21">
        <f t="shared" si="32"/>
        <v>60.225160000000002</v>
      </c>
      <c r="AM21" s="12">
        <f t="shared" si="33"/>
        <v>-2.2134719241647356</v>
      </c>
      <c r="AN21">
        <f t="shared" si="34"/>
        <v>53.909038513888888</v>
      </c>
      <c r="AO21">
        <f t="shared" si="35"/>
        <v>41.766650528735632</v>
      </c>
      <c r="AP21">
        <f t="shared" si="36"/>
        <v>47.856745972139834</v>
      </c>
      <c r="AQ21">
        <f t="shared" si="37"/>
        <v>143.53243501476436</v>
      </c>
      <c r="AR21" s="12">
        <f t="shared" si="38"/>
        <v>-1.3558877462855465</v>
      </c>
      <c r="AS21" s="30">
        <f t="shared" si="39"/>
        <v>1.2735252934219847</v>
      </c>
      <c r="AT21">
        <f t="shared" si="0"/>
        <v>0.93591139326058082</v>
      </c>
      <c r="AU21">
        <f t="shared" si="1"/>
        <v>1.0573540386332203E-4</v>
      </c>
      <c r="AV21">
        <f t="shared" si="2"/>
        <v>1.0573540386332203E-4</v>
      </c>
      <c r="AW21">
        <f t="shared" si="3"/>
        <v>37411.215689999997</v>
      </c>
      <c r="AX21">
        <f t="shared" si="4"/>
        <v>32769.864763235775</v>
      </c>
      <c r="AY21" s="12">
        <f t="shared" si="40"/>
        <v>-0.22041348149227893</v>
      </c>
      <c r="AZ21">
        <f t="shared" si="5"/>
        <v>0.91135166764189579</v>
      </c>
      <c r="BA21">
        <f t="shared" si="6"/>
        <v>7.7457577530719704E-2</v>
      </c>
      <c r="BB21">
        <f t="shared" si="7"/>
        <v>1.1190754827384434E-2</v>
      </c>
      <c r="BC21">
        <f t="shared" si="8"/>
        <v>60.225160000000002</v>
      </c>
      <c r="BD21">
        <f t="shared" si="9"/>
        <v>50.389594678905794</v>
      </c>
      <c r="BE21" s="12">
        <f t="shared" si="41"/>
        <v>-2.5449451038196793</v>
      </c>
      <c r="BF21">
        <f t="shared" si="10"/>
        <v>1.0085280395318467E-2</v>
      </c>
      <c r="BG21">
        <f t="shared" si="11"/>
        <v>1.6185495588839365E-3</v>
      </c>
      <c r="BH21">
        <f t="shared" si="12"/>
        <v>0.98829617004579762</v>
      </c>
      <c r="BI21">
        <f t="shared" si="13"/>
        <v>143.699029</v>
      </c>
      <c r="BJ21">
        <f t="shared" si="14"/>
        <v>140.37004733154515</v>
      </c>
      <c r="BK21" s="12">
        <f t="shared" si="42"/>
        <v>-0.42681748336049102</v>
      </c>
      <c r="BL21">
        <f t="shared" si="43"/>
        <v>0.20640400186821209</v>
      </c>
    </row>
    <row r="22" spans="1:64" x14ac:dyDescent="0.3">
      <c r="A22" s="2">
        <v>44385</v>
      </c>
      <c r="B22" s="4">
        <v>1.39198</v>
      </c>
      <c r="C22" s="41">
        <f t="shared" si="15"/>
        <v>-4.0315537178459753</v>
      </c>
      <c r="D22" s="8"/>
      <c r="E22" s="8">
        <v>34431.241999999998</v>
      </c>
      <c r="F22" s="41">
        <f t="shared" si="16"/>
        <v>-1.6771722026122009</v>
      </c>
      <c r="G22" s="8"/>
      <c r="H22" s="8">
        <v>0.21672599999999997</v>
      </c>
      <c r="I22" s="41">
        <f t="shared" si="17"/>
        <v>-7.0617567213953416</v>
      </c>
      <c r="J22" s="8"/>
      <c r="K22" s="8">
        <v>3.7706799999999996</v>
      </c>
      <c r="L22" s="41">
        <f t="shared" si="18"/>
        <v>-4.7899692160457565</v>
      </c>
      <c r="M22" s="8"/>
      <c r="N22" s="8">
        <v>51.811609999999995</v>
      </c>
      <c r="O22" s="41">
        <f t="shared" si="19"/>
        <v>-5.7649517321542945</v>
      </c>
      <c r="P22" s="8"/>
      <c r="Q22" s="8">
        <v>2219.239</v>
      </c>
      <c r="R22" s="41">
        <f t="shared" si="20"/>
        <v>-7.5666333073737446</v>
      </c>
      <c r="S22" s="8"/>
      <c r="T22" s="8">
        <v>138.62535</v>
      </c>
      <c r="U22" s="41">
        <f t="shared" si="21"/>
        <v>-2.4173206562112122</v>
      </c>
      <c r="V22" s="8"/>
      <c r="W22" s="8">
        <v>4.2772549999999994</v>
      </c>
      <c r="X22" s="41">
        <f t="shared" si="22"/>
        <v>-8.6753877310081648</v>
      </c>
      <c r="Y22" s="8"/>
      <c r="Z22" s="8">
        <v>0.65193999999999996</v>
      </c>
      <c r="AA22" s="41">
        <f t="shared" si="23"/>
        <v>-3.3225647628320392</v>
      </c>
      <c r="AB22" s="12"/>
      <c r="AC22" s="2">
        <v>44385</v>
      </c>
      <c r="AD22">
        <f t="shared" si="24"/>
        <v>12192.507543914491</v>
      </c>
      <c r="AE22">
        <f t="shared" si="25"/>
        <v>10494.461033554735</v>
      </c>
      <c r="AF22">
        <f t="shared" si="26"/>
        <v>12632.751419670441</v>
      </c>
      <c r="AG22">
        <f t="shared" si="27"/>
        <v>35319.719997139669</v>
      </c>
      <c r="AH22" s="12">
        <f t="shared" si="28"/>
        <v>-4.7390001072526333</v>
      </c>
      <c r="AI22">
        <f t="shared" si="29"/>
        <v>51.811609999999995</v>
      </c>
      <c r="AJ22">
        <f t="shared" si="30"/>
        <v>17.86085079690346</v>
      </c>
      <c r="AK22">
        <f t="shared" si="31"/>
        <v>15.81558148148148</v>
      </c>
      <c r="AL22">
        <f t="shared" si="32"/>
        <v>56.740804999999995</v>
      </c>
      <c r="AM22" s="12">
        <f t="shared" si="33"/>
        <v>-5.9596588399339101</v>
      </c>
      <c r="AN22">
        <f t="shared" si="34"/>
        <v>51.778894134920641</v>
      </c>
      <c r="AO22">
        <f t="shared" si="35"/>
        <v>38.918924356321831</v>
      </c>
      <c r="AP22">
        <f t="shared" si="36"/>
        <v>46.713765376651381</v>
      </c>
      <c r="AQ22">
        <f t="shared" si="37"/>
        <v>137.41158386789385</v>
      </c>
      <c r="AR22" s="12">
        <f t="shared" si="38"/>
        <v>-4.3580353775499443</v>
      </c>
      <c r="AS22" s="30">
        <f t="shared" si="39"/>
        <v>-0.38096472970268902</v>
      </c>
      <c r="AT22">
        <f t="shared" si="0"/>
        <v>0.93935192840908643</v>
      </c>
      <c r="AU22">
        <f t="shared" si="1"/>
        <v>1.0287155860986873E-4</v>
      </c>
      <c r="AV22">
        <f t="shared" si="2"/>
        <v>1.0287155860986873E-4</v>
      </c>
      <c r="AW22">
        <f t="shared" si="3"/>
        <v>36654.251680000001</v>
      </c>
      <c r="AX22">
        <f t="shared" si="4"/>
        <v>32343.282254690512</v>
      </c>
      <c r="AY22" s="12">
        <f t="shared" si="40"/>
        <v>-1.3102994751129371</v>
      </c>
      <c r="AZ22">
        <f t="shared" si="5"/>
        <v>0.91312786274357582</v>
      </c>
      <c r="BA22">
        <f t="shared" si="6"/>
        <v>7.5382346091141986E-2</v>
      </c>
      <c r="BB22">
        <f t="shared" si="7"/>
        <v>1.1489791165282199E-2</v>
      </c>
      <c r="BC22">
        <f t="shared" si="8"/>
        <v>56.740804999999995</v>
      </c>
      <c r="BD22">
        <f t="shared" si="9"/>
        <v>47.640544875786041</v>
      </c>
      <c r="BE22" s="12">
        <f t="shared" si="41"/>
        <v>-5.6100517198222972</v>
      </c>
      <c r="BF22">
        <f t="shared" si="10"/>
        <v>9.9261195155048495E-3</v>
      </c>
      <c r="BG22">
        <f t="shared" si="11"/>
        <v>1.5454591144393624E-3</v>
      </c>
      <c r="BH22">
        <f t="shared" si="12"/>
        <v>0.9885284213700557</v>
      </c>
      <c r="BI22">
        <f t="shared" si="13"/>
        <v>140.23405600000001</v>
      </c>
      <c r="BJ22">
        <f t="shared" si="14"/>
        <v>137.04925029838668</v>
      </c>
      <c r="BK22" s="12">
        <f t="shared" si="42"/>
        <v>-2.3941778281759811</v>
      </c>
      <c r="BL22">
        <f t="shared" si="43"/>
        <v>1.083878353063044</v>
      </c>
    </row>
    <row r="23" spans="1:64" x14ac:dyDescent="0.3">
      <c r="A23" s="2">
        <v>44386</v>
      </c>
      <c r="B23" s="4">
        <v>1.40079</v>
      </c>
      <c r="C23" s="41">
        <f t="shared" si="15"/>
        <v>0.63091691932647553</v>
      </c>
      <c r="D23" s="8"/>
      <c r="E23" s="8">
        <v>35081.42</v>
      </c>
      <c r="F23" s="41">
        <f t="shared" si="16"/>
        <v>1.8707295698298456</v>
      </c>
      <c r="G23" s="8"/>
      <c r="H23" s="8">
        <v>0.227298</v>
      </c>
      <c r="I23" s="41">
        <f t="shared" si="17"/>
        <v>4.7628048989254665</v>
      </c>
      <c r="J23" s="8"/>
      <c r="K23" s="8">
        <v>4.3785699999999999</v>
      </c>
      <c r="L23" s="41">
        <f t="shared" si="18"/>
        <v>14.946683051483198</v>
      </c>
      <c r="M23" s="8"/>
      <c r="N23" s="8">
        <v>52.005429999999997</v>
      </c>
      <c r="O23" s="41">
        <f t="shared" si="19"/>
        <v>0.37338807807333324</v>
      </c>
      <c r="P23" s="8"/>
      <c r="Q23" s="8">
        <v>2226.2869999999998</v>
      </c>
      <c r="R23" s="41">
        <f t="shared" si="20"/>
        <v>0.31708310355838792</v>
      </c>
      <c r="S23" s="8"/>
      <c r="T23" s="8">
        <v>139.59444999999999</v>
      </c>
      <c r="U23" s="41">
        <f t="shared" si="21"/>
        <v>0.6966462626513924</v>
      </c>
      <c r="V23" s="8"/>
      <c r="W23" s="8">
        <v>4.3168999999999995</v>
      </c>
      <c r="X23" s="41">
        <f t="shared" si="22"/>
        <v>0.92261033732926323</v>
      </c>
      <c r="Y23" s="8"/>
      <c r="Z23" s="8">
        <v>0.65986899999999993</v>
      </c>
      <c r="AA23" s="41">
        <f t="shared" si="23"/>
        <v>1.2088797319004028</v>
      </c>
      <c r="AB23" s="12"/>
      <c r="AC23" s="2">
        <v>44386</v>
      </c>
      <c r="AD23">
        <f t="shared" si="24"/>
        <v>12422.743216792258</v>
      </c>
      <c r="AE23">
        <f t="shared" si="25"/>
        <v>12186.325078683889</v>
      </c>
      <c r="AF23">
        <f t="shared" si="26"/>
        <v>12672.871313023899</v>
      </c>
      <c r="AG23">
        <f t="shared" si="27"/>
        <v>37281.939608500048</v>
      </c>
      <c r="AH23" s="12">
        <f t="shared" si="28"/>
        <v>5.4067568485442186</v>
      </c>
      <c r="AI23">
        <f t="shared" si="29"/>
        <v>52.005429999999997</v>
      </c>
      <c r="AJ23">
        <f t="shared" si="30"/>
        <v>18.026399362477232</v>
      </c>
      <c r="AK23">
        <f t="shared" si="31"/>
        <v>16.007933148148147</v>
      </c>
      <c r="AL23">
        <f t="shared" si="32"/>
        <v>56.982198999999994</v>
      </c>
      <c r="AM23" s="12">
        <f t="shared" si="33"/>
        <v>0.42453040115900686</v>
      </c>
      <c r="AN23">
        <f t="shared" si="34"/>
        <v>52.106608654761907</v>
      </c>
      <c r="AO23">
        <f t="shared" si="35"/>
        <v>40.817408471264365</v>
      </c>
      <c r="AP23">
        <f t="shared" si="36"/>
        <v>47.040331261076652</v>
      </c>
      <c r="AQ23">
        <f t="shared" si="37"/>
        <v>139.96434838710292</v>
      </c>
      <c r="AR23" s="12">
        <f t="shared" si="38"/>
        <v>1.8407051940382644</v>
      </c>
      <c r="AS23" s="30">
        <f t="shared" si="39"/>
        <v>3.5660516545059542</v>
      </c>
      <c r="AT23">
        <f t="shared" si="0"/>
        <v>0.94021600411976125</v>
      </c>
      <c r="AU23">
        <f t="shared" si="1"/>
        <v>1.1734991312092449E-4</v>
      </c>
      <c r="AV23">
        <f t="shared" si="2"/>
        <v>1.1734991312092449E-4</v>
      </c>
      <c r="AW23">
        <f t="shared" si="3"/>
        <v>37312.085569999996</v>
      </c>
      <c r="AX23">
        <f t="shared" si="4"/>
        <v>32984.374299657917</v>
      </c>
      <c r="AY23" s="12">
        <f t="shared" si="40"/>
        <v>1.9627602151664461</v>
      </c>
      <c r="AZ23">
        <f t="shared" si="5"/>
        <v>0.91266098733746659</v>
      </c>
      <c r="BA23">
        <f t="shared" si="6"/>
        <v>7.5758747043089714E-2</v>
      </c>
      <c r="BB23">
        <f t="shared" si="7"/>
        <v>1.1580265619443714E-2</v>
      </c>
      <c r="BC23">
        <f t="shared" si="8"/>
        <v>56.982198999999994</v>
      </c>
      <c r="BD23">
        <f t="shared" si="9"/>
        <v>47.798011484113857</v>
      </c>
      <c r="BE23" s="12">
        <f t="shared" si="41"/>
        <v>0.32998561005566968</v>
      </c>
      <c r="BF23">
        <f t="shared" si="10"/>
        <v>9.9190258144206418E-3</v>
      </c>
      <c r="BG23">
        <f t="shared" si="11"/>
        <v>1.6095023019625948E-3</v>
      </c>
      <c r="BH23">
        <f t="shared" si="12"/>
        <v>0.98847147188361684</v>
      </c>
      <c r="BI23">
        <f t="shared" si="13"/>
        <v>141.22253799999999</v>
      </c>
      <c r="BJ23">
        <f t="shared" si="14"/>
        <v>137.99939176710876</v>
      </c>
      <c r="BK23" s="12">
        <f t="shared" si="42"/>
        <v>0.69089252070376461</v>
      </c>
      <c r="BL23">
        <f t="shared" si="43"/>
        <v>1.2718676944626814</v>
      </c>
    </row>
    <row r="24" spans="1:64" x14ac:dyDescent="0.3">
      <c r="A24" s="2">
        <v>44387</v>
      </c>
      <c r="B24" s="4">
        <v>1.387575</v>
      </c>
      <c r="C24" s="41">
        <f t="shared" si="15"/>
        <v>-0.94787439545437702</v>
      </c>
      <c r="D24" s="8"/>
      <c r="E24" s="8">
        <v>34910.506000000001</v>
      </c>
      <c r="F24" s="41">
        <f t="shared" si="16"/>
        <v>-0.48838301639829701</v>
      </c>
      <c r="G24" s="8"/>
      <c r="H24" s="8">
        <v>0.22289299999999998</v>
      </c>
      <c r="I24" s="41">
        <f t="shared" si="17"/>
        <v>-1.9570096194097224</v>
      </c>
      <c r="J24" s="8"/>
      <c r="K24" s="8">
        <v>4.1230799999999999</v>
      </c>
      <c r="L24" s="41">
        <f t="shared" si="18"/>
        <v>-6.0121730178982045</v>
      </c>
      <c r="M24" s="8"/>
      <c r="N24" s="8">
        <v>51.106809999999996</v>
      </c>
      <c r="O24" s="41">
        <f t="shared" si="19"/>
        <v>-1.7430379774625027</v>
      </c>
      <c r="P24" s="8"/>
      <c r="Q24" s="8">
        <v>2196.3330000000001</v>
      </c>
      <c r="R24" s="41">
        <f t="shared" si="20"/>
        <v>-1.3546023864636163</v>
      </c>
      <c r="S24" s="8"/>
      <c r="T24" s="8">
        <v>139.2861</v>
      </c>
      <c r="U24" s="41">
        <f t="shared" si="21"/>
        <v>-0.221134192150338</v>
      </c>
      <c r="V24" s="8"/>
      <c r="W24" s="8">
        <v>4.2287999999999997</v>
      </c>
      <c r="X24" s="41">
        <f t="shared" si="22"/>
        <v>-2.061928720273559</v>
      </c>
      <c r="Y24" s="8"/>
      <c r="Z24" s="8">
        <v>0.65017799999999992</v>
      </c>
      <c r="AA24" s="41">
        <f t="shared" si="23"/>
        <v>-1.4795158916746936</v>
      </c>
      <c r="AB24" s="12"/>
      <c r="AC24" s="2">
        <v>44387</v>
      </c>
      <c r="AD24">
        <f t="shared" si="24"/>
        <v>12362.220560236314</v>
      </c>
      <c r="AE24">
        <f t="shared" si="25"/>
        <v>11475.251784354245</v>
      </c>
      <c r="AF24">
        <f t="shared" si="26"/>
        <v>12502.361766271701</v>
      </c>
      <c r="AG24">
        <f t="shared" si="27"/>
        <v>36339.834110862255</v>
      </c>
      <c r="AH24" s="12">
        <f t="shared" si="28"/>
        <v>-2.5594518549854857</v>
      </c>
      <c r="AI24">
        <f t="shared" si="29"/>
        <v>51.106809999999996</v>
      </c>
      <c r="AJ24">
        <f t="shared" si="30"/>
        <v>17.658513661202186</v>
      </c>
      <c r="AK24">
        <f t="shared" si="31"/>
        <v>15.772836666666665</v>
      </c>
      <c r="AL24">
        <f t="shared" si="32"/>
        <v>55.985787999999992</v>
      </c>
      <c r="AM24" s="12">
        <f t="shared" si="33"/>
        <v>-1.7641048001864252</v>
      </c>
      <c r="AN24">
        <f t="shared" si="34"/>
        <v>51.615036875000001</v>
      </c>
      <c r="AO24">
        <f t="shared" si="35"/>
        <v>40.026373423371645</v>
      </c>
      <c r="AP24">
        <f t="shared" si="36"/>
        <v>46.936423934214069</v>
      </c>
      <c r="AQ24">
        <f t="shared" si="37"/>
        <v>138.57783423258573</v>
      </c>
      <c r="AR24" s="12">
        <f t="shared" si="38"/>
        <v>-0.99555880071072589</v>
      </c>
      <c r="AS24" s="30">
        <f t="shared" si="39"/>
        <v>-1.5638930542747598</v>
      </c>
      <c r="AT24">
        <f t="shared" si="0"/>
        <v>0.94070603518021223</v>
      </c>
      <c r="AU24">
        <f t="shared" si="1"/>
        <v>1.111014042457829E-4</v>
      </c>
      <c r="AV24">
        <f t="shared" si="2"/>
        <v>1.111014042457829E-4</v>
      </c>
      <c r="AW24">
        <f t="shared" si="3"/>
        <v>37110.962079999998</v>
      </c>
      <c r="AX24">
        <f t="shared" si="4"/>
        <v>32840.768159155479</v>
      </c>
      <c r="AY24" s="12">
        <f t="shared" si="40"/>
        <v>-0.43632679845591299</v>
      </c>
      <c r="AZ24">
        <f t="shared" si="5"/>
        <v>0.91285327626361179</v>
      </c>
      <c r="BA24">
        <f t="shared" si="6"/>
        <v>7.5533455026121993E-2</v>
      </c>
      <c r="BB24">
        <f t="shared" si="7"/>
        <v>1.1613268710266255E-2</v>
      </c>
      <c r="BC24">
        <f t="shared" si="8"/>
        <v>55.985787999999992</v>
      </c>
      <c r="BD24">
        <f t="shared" si="9"/>
        <v>46.979985514319878</v>
      </c>
      <c r="BE24" s="12">
        <f t="shared" si="41"/>
        <v>-1.7262366987767057</v>
      </c>
      <c r="BF24">
        <f t="shared" si="10"/>
        <v>9.8481816817567909E-3</v>
      </c>
      <c r="BG24">
        <f t="shared" si="11"/>
        <v>1.5819618828472812E-3</v>
      </c>
      <c r="BH24">
        <f t="shared" si="12"/>
        <v>0.98856985643539597</v>
      </c>
      <c r="BI24">
        <f t="shared" si="13"/>
        <v>140.896568</v>
      </c>
      <c r="BJ24">
        <f t="shared" si="14"/>
        <v>137.70805757937322</v>
      </c>
      <c r="BK24" s="12">
        <f t="shared" si="42"/>
        <v>-0.21133581762685702</v>
      </c>
      <c r="BL24">
        <f t="shared" si="43"/>
        <v>-0.22499098082905597</v>
      </c>
    </row>
    <row r="25" spans="1:64" x14ac:dyDescent="0.3">
      <c r="A25" s="2">
        <v>44388</v>
      </c>
      <c r="B25" s="4">
        <v>1.39198</v>
      </c>
      <c r="C25" s="41">
        <f t="shared" si="15"/>
        <v>0.31695747612790393</v>
      </c>
      <c r="D25" s="8">
        <f>(B18-B25)/B19</f>
        <v>6.6869300911853988E-2</v>
      </c>
      <c r="E25" s="8">
        <v>35410.913999999997</v>
      </c>
      <c r="F25" s="41">
        <f t="shared" si="16"/>
        <v>1.4232262282118224</v>
      </c>
      <c r="G25" s="8">
        <f>(E18-E25)/E19</f>
        <v>1.9085708499974617E-2</v>
      </c>
      <c r="H25" s="8">
        <v>0.22289299999999998</v>
      </c>
      <c r="I25" s="41">
        <f t="shared" si="17"/>
        <v>0</v>
      </c>
      <c r="J25" s="8">
        <f>(H18-H25)/H19</f>
        <v>0.12177121771217707</v>
      </c>
      <c r="K25" s="8">
        <v>4.2199900000000001</v>
      </c>
      <c r="L25" s="41">
        <f t="shared" si="18"/>
        <v>2.323230149326863</v>
      </c>
      <c r="M25" s="8">
        <f>(K18-K25)/K19</f>
        <v>-1.7917133258678806E-2</v>
      </c>
      <c r="N25" s="8">
        <v>51.388729999999995</v>
      </c>
      <c r="O25" s="41">
        <f t="shared" si="19"/>
        <v>0.55011312875732621</v>
      </c>
      <c r="P25" s="8">
        <f>(N18-N25)/N19</f>
        <v>0.12015873015873017</v>
      </c>
      <c r="Q25" s="8">
        <v>2213.953</v>
      </c>
      <c r="R25" s="41">
        <f t="shared" si="20"/>
        <v>0.79904540200341645</v>
      </c>
      <c r="S25" s="8">
        <f>(Q18-Q25)/Q19</f>
        <v>7.0318570318570223E-2</v>
      </c>
      <c r="T25" s="8">
        <v>138.97774999999999</v>
      </c>
      <c r="U25" s="41">
        <f t="shared" si="21"/>
        <v>-0.22162427941038915</v>
      </c>
      <c r="V25" s="8">
        <f>(T18-T25)/T19</f>
        <v>6.265508684863523E-2</v>
      </c>
      <c r="W25" s="8">
        <v>4.3124949999999993</v>
      </c>
      <c r="X25" s="41">
        <f t="shared" si="22"/>
        <v>1.9598358068628445</v>
      </c>
      <c r="Y25" s="8">
        <f>(W18-W25)/W19</f>
        <v>7.2393822393822416E-2</v>
      </c>
      <c r="Z25" s="8">
        <v>0.65722599999999998</v>
      </c>
      <c r="AA25" s="41">
        <f t="shared" si="23"/>
        <v>1.0781775603288413</v>
      </c>
      <c r="AB25" s="12">
        <f>(Z18-Z25)/Z19</f>
        <v>7.9634464751958123E-2</v>
      </c>
      <c r="AC25" s="2">
        <v>44388</v>
      </c>
      <c r="AD25">
        <f t="shared" si="24"/>
        <v>12539.42091551351</v>
      </c>
      <c r="AE25">
        <f t="shared" si="25"/>
        <v>11744.96924082411</v>
      </c>
      <c r="AF25">
        <f t="shared" si="26"/>
        <v>12602.661499655347</v>
      </c>
      <c r="AG25">
        <f t="shared" si="27"/>
        <v>36887.051655992967</v>
      </c>
      <c r="AH25" s="12">
        <f t="shared" si="28"/>
        <v>1.494608779464806</v>
      </c>
      <c r="AI25">
        <f t="shared" si="29"/>
        <v>51.388729999999995</v>
      </c>
      <c r="AJ25">
        <f t="shared" si="30"/>
        <v>18.008005077413479</v>
      </c>
      <c r="AK25">
        <f t="shared" si="31"/>
        <v>15.943815925925925</v>
      </c>
      <c r="AL25">
        <f t="shared" si="32"/>
        <v>56.358450999999995</v>
      </c>
      <c r="AM25" s="12">
        <f t="shared" si="33"/>
        <v>0.66343298097392256</v>
      </c>
      <c r="AN25">
        <f t="shared" si="34"/>
        <v>51.778894134920641</v>
      </c>
      <c r="AO25">
        <f t="shared" si="35"/>
        <v>40.026373423371645</v>
      </c>
      <c r="AP25">
        <f t="shared" si="36"/>
        <v>46.832516607351479</v>
      </c>
      <c r="AQ25">
        <f t="shared" si="37"/>
        <v>138.63778416564378</v>
      </c>
      <c r="AR25" s="12">
        <f t="shared" si="38"/>
        <v>4.3251483692739186E-2</v>
      </c>
      <c r="AS25" s="30">
        <f t="shared" si="39"/>
        <v>1.4513572957720668</v>
      </c>
      <c r="AT25">
        <f t="shared" si="0"/>
        <v>0.94105163937170511</v>
      </c>
      <c r="AU25">
        <f t="shared" si="1"/>
        <v>1.1214702076405602E-4</v>
      </c>
      <c r="AV25">
        <f t="shared" si="2"/>
        <v>1.1214702076405602E-4</v>
      </c>
      <c r="AW25">
        <f t="shared" si="3"/>
        <v>37629.086989999996</v>
      </c>
      <c r="AX25">
        <f t="shared" si="4"/>
        <v>33323.747432842829</v>
      </c>
      <c r="AY25" s="12">
        <f t="shared" si="40"/>
        <v>1.4599603675518822</v>
      </c>
      <c r="AZ25">
        <f t="shared" si="5"/>
        <v>0.91181941817386003</v>
      </c>
      <c r="BA25">
        <f t="shared" si="6"/>
        <v>7.6519047693486109E-2</v>
      </c>
      <c r="BB25">
        <f t="shared" si="7"/>
        <v>1.166153413265386E-2</v>
      </c>
      <c r="BC25">
        <f t="shared" si="8"/>
        <v>56.358450999999995</v>
      </c>
      <c r="BD25">
        <f t="shared" si="9"/>
        <v>47.194894163308376</v>
      </c>
      <c r="BE25" s="12">
        <f t="shared" si="41"/>
        <v>0.45640413404954333</v>
      </c>
      <c r="BF25">
        <f t="shared" si="10"/>
        <v>9.9008039703477203E-3</v>
      </c>
      <c r="BG25">
        <f t="shared" si="11"/>
        <v>1.5853819015809957E-3</v>
      </c>
      <c r="BH25">
        <f t="shared" si="12"/>
        <v>0.98851381412807138</v>
      </c>
      <c r="BI25">
        <f t="shared" si="13"/>
        <v>140.59262299999997</v>
      </c>
      <c r="BJ25">
        <f t="shared" si="14"/>
        <v>137.39556082307638</v>
      </c>
      <c r="BK25" s="12">
        <f t="shared" si="42"/>
        <v>-0.22718486402969512</v>
      </c>
      <c r="BL25">
        <f t="shared" si="43"/>
        <v>1.6871452315815774</v>
      </c>
    </row>
    <row r="26" spans="1:64" x14ac:dyDescent="0.3">
      <c r="A26" s="2">
        <v>44389</v>
      </c>
      <c r="B26" s="4">
        <v>1.3655499999999998</v>
      </c>
      <c r="C26" s="41">
        <f t="shared" si="15"/>
        <v>-1.9169916107720286</v>
      </c>
      <c r="D26" s="8"/>
      <c r="E26" s="8">
        <v>34529.032999999996</v>
      </c>
      <c r="F26" s="41">
        <f t="shared" si="16"/>
        <v>-2.5219571332115964</v>
      </c>
      <c r="G26" s="8"/>
      <c r="H26" s="8">
        <v>0.21672599999999997</v>
      </c>
      <c r="I26" s="41">
        <f t="shared" si="17"/>
        <v>-2.8057952795157495</v>
      </c>
      <c r="J26" s="8"/>
      <c r="K26" s="8">
        <v>4.3609499999999999</v>
      </c>
      <c r="L26" s="41">
        <f t="shared" si="18"/>
        <v>3.2857165157775023</v>
      </c>
      <c r="M26" s="8"/>
      <c r="N26" s="8">
        <v>49.723639999999996</v>
      </c>
      <c r="O26" s="41">
        <f t="shared" si="19"/>
        <v>-3.2938413780932958</v>
      </c>
      <c r="P26" s="8"/>
      <c r="Q26" s="8">
        <v>2121.4479999999999</v>
      </c>
      <c r="R26" s="41">
        <f t="shared" si="20"/>
        <v>-4.2680731114880555</v>
      </c>
      <c r="S26" s="8"/>
      <c r="T26" s="8">
        <v>138.93369999999999</v>
      </c>
      <c r="U26" s="41">
        <f t="shared" si="21"/>
        <v>-3.1700745232980776E-2</v>
      </c>
      <c r="V26" s="8"/>
      <c r="W26" s="8">
        <v>4.2464199999999996</v>
      </c>
      <c r="X26" s="41">
        <f t="shared" si="22"/>
        <v>-1.5440347919964703</v>
      </c>
      <c r="Y26" s="8"/>
      <c r="Z26" s="8">
        <v>0.65370200000000001</v>
      </c>
      <c r="AA26" s="41">
        <f t="shared" si="23"/>
        <v>-0.53763570363804059</v>
      </c>
      <c r="AB26" s="12"/>
      <c r="AC26" s="2">
        <v>44389</v>
      </c>
      <c r="AD26">
        <f t="shared" si="24"/>
        <v>12227.136486583096</v>
      </c>
      <c r="AE26">
        <f t="shared" si="25"/>
        <v>12137.285541143912</v>
      </c>
      <c r="AF26">
        <f t="shared" si="26"/>
        <v>12076.087899391196</v>
      </c>
      <c r="AG26">
        <f t="shared" si="27"/>
        <v>36440.509927118204</v>
      </c>
      <c r="AH26" s="12">
        <f t="shared" si="28"/>
        <v>-1.2179519930749496</v>
      </c>
      <c r="AI26">
        <f t="shared" si="29"/>
        <v>49.723639999999996</v>
      </c>
      <c r="AJ26">
        <f t="shared" si="30"/>
        <v>17.732090801457193</v>
      </c>
      <c r="AK26">
        <f t="shared" si="31"/>
        <v>15.858326296296296</v>
      </c>
      <c r="AL26">
        <f t="shared" si="32"/>
        <v>54.623761999999999</v>
      </c>
      <c r="AM26" s="12">
        <f t="shared" si="33"/>
        <v>-3.1263213078188712</v>
      </c>
      <c r="AN26">
        <f t="shared" si="34"/>
        <v>50.795750575396823</v>
      </c>
      <c r="AO26">
        <f t="shared" si="35"/>
        <v>38.918924356321831</v>
      </c>
      <c r="AP26">
        <f t="shared" si="36"/>
        <v>46.817672703513963</v>
      </c>
      <c r="AQ26">
        <f t="shared" si="37"/>
        <v>136.53234763523261</v>
      </c>
      <c r="AR26" s="12">
        <f t="shared" si="38"/>
        <v>-1.5303097068739606</v>
      </c>
      <c r="AS26" s="30">
        <f t="shared" si="39"/>
        <v>0.31235771379901101</v>
      </c>
      <c r="AT26">
        <f t="shared" si="0"/>
        <v>0.94200468923315062</v>
      </c>
      <c r="AU26">
        <f t="shared" si="1"/>
        <v>1.1897336799183773E-4</v>
      </c>
      <c r="AV26">
        <f t="shared" si="2"/>
        <v>1.1897336799183773E-4</v>
      </c>
      <c r="AW26">
        <f t="shared" si="3"/>
        <v>36654.841949999995</v>
      </c>
      <c r="AX26">
        <f t="shared" si="4"/>
        <v>32526.763915336687</v>
      </c>
      <c r="AY26" s="12">
        <f t="shared" si="40"/>
        <v>-2.4207023418366092</v>
      </c>
      <c r="AZ26">
        <f t="shared" si="5"/>
        <v>0.91029321634785965</v>
      </c>
      <c r="BA26">
        <f t="shared" si="6"/>
        <v>7.7739427760394816E-2</v>
      </c>
      <c r="BB26">
        <f t="shared" si="7"/>
        <v>1.1967355891745428E-2</v>
      </c>
      <c r="BC26">
        <f t="shared" si="8"/>
        <v>54.623761999999999</v>
      </c>
      <c r="BD26">
        <f t="shared" si="9"/>
        <v>45.60102952943452</v>
      </c>
      <c r="BE26" s="12">
        <f t="shared" si="41"/>
        <v>-3.4355418568692744</v>
      </c>
      <c r="BF26">
        <f t="shared" si="10"/>
        <v>9.7181120529668454E-3</v>
      </c>
      <c r="BG26">
        <f t="shared" si="11"/>
        <v>1.5423584290515122E-3</v>
      </c>
      <c r="BH26">
        <f t="shared" si="12"/>
        <v>0.98873952951798161</v>
      </c>
      <c r="BI26">
        <f t="shared" si="13"/>
        <v>140.51597599999999</v>
      </c>
      <c r="BJ26">
        <f t="shared" si="14"/>
        <v>137.38284600927923</v>
      </c>
      <c r="BK26" s="12">
        <f t="shared" si="42"/>
        <v>-9.2545946042868303E-3</v>
      </c>
      <c r="BL26">
        <f t="shared" si="43"/>
        <v>-2.4114477472323221</v>
      </c>
    </row>
    <row r="27" spans="1:64" x14ac:dyDescent="0.3">
      <c r="A27" s="2">
        <v>44390</v>
      </c>
      <c r="B27" s="4">
        <v>1.3259049999999999</v>
      </c>
      <c r="C27" s="41">
        <f t="shared" si="15"/>
        <v>-2.9462032730316103</v>
      </c>
      <c r="D27" s="8"/>
      <c r="E27" s="8">
        <v>34106.152999999998</v>
      </c>
      <c r="F27" s="41">
        <f t="shared" si="16"/>
        <v>-1.2322698481260461</v>
      </c>
      <c r="G27" s="8"/>
      <c r="H27" s="8">
        <v>0.20879699999999998</v>
      </c>
      <c r="I27" s="41">
        <f t="shared" si="17"/>
        <v>-3.7271394797231538</v>
      </c>
      <c r="J27" s="8"/>
      <c r="K27" s="8">
        <v>4.0658149999999997</v>
      </c>
      <c r="L27" s="41">
        <f t="shared" si="18"/>
        <v>-7.0075708625783442</v>
      </c>
      <c r="M27" s="8"/>
      <c r="N27" s="8">
        <v>47.485899999999994</v>
      </c>
      <c r="O27" s="41">
        <f t="shared" si="19"/>
        <v>-4.604764906966178</v>
      </c>
      <c r="P27" s="8"/>
      <c r="Q27" s="8">
        <v>2027.1809999999998</v>
      </c>
      <c r="R27" s="41">
        <f t="shared" si="20"/>
        <v>-4.5452716393345778</v>
      </c>
      <c r="S27" s="8"/>
      <c r="T27" s="8">
        <v>137.17169999999999</v>
      </c>
      <c r="U27" s="41">
        <f t="shared" si="21"/>
        <v>-1.276341512904003</v>
      </c>
      <c r="V27" s="8"/>
      <c r="W27" s="8">
        <v>4.0746250000000002</v>
      </c>
      <c r="X27" s="41">
        <f t="shared" si="22"/>
        <v>-4.1297557098120263</v>
      </c>
      <c r="Y27" s="8"/>
      <c r="Z27" s="8">
        <v>0.64577299999999993</v>
      </c>
      <c r="AA27" s="41">
        <f t="shared" si="23"/>
        <v>-1.2203541280729113</v>
      </c>
      <c r="AB27" s="12"/>
      <c r="AC27" s="2">
        <v>44390</v>
      </c>
      <c r="AD27">
        <f t="shared" si="24"/>
        <v>12077.389707475606</v>
      </c>
      <c r="AE27">
        <f t="shared" si="25"/>
        <v>11315.873287349325</v>
      </c>
      <c r="AF27">
        <f t="shared" si="26"/>
        <v>11539.484325788679</v>
      </c>
      <c r="AG27">
        <f t="shared" si="27"/>
        <v>34932.747320613606</v>
      </c>
      <c r="AH27" s="12">
        <f t="shared" si="28"/>
        <v>-4.225635799816664</v>
      </c>
      <c r="AI27">
        <f t="shared" si="29"/>
        <v>47.485899999999994</v>
      </c>
      <c r="AJ27">
        <f t="shared" si="30"/>
        <v>17.014713683970857</v>
      </c>
      <c r="AK27">
        <f t="shared" si="31"/>
        <v>15.665974629629629</v>
      </c>
      <c r="AL27">
        <f t="shared" si="32"/>
        <v>52.20629799999999</v>
      </c>
      <c r="AM27" s="12">
        <f t="shared" si="33"/>
        <v>-4.5265850591568562</v>
      </c>
      <c r="AN27">
        <f t="shared" si="34"/>
        <v>49.321035236111115</v>
      </c>
      <c r="AO27">
        <f t="shared" si="35"/>
        <v>37.495061270114938</v>
      </c>
      <c r="AP27">
        <f t="shared" si="36"/>
        <v>46.22391655001347</v>
      </c>
      <c r="AQ27">
        <f t="shared" si="37"/>
        <v>133.0400130562395</v>
      </c>
      <c r="AR27" s="12">
        <f t="shared" si="38"/>
        <v>-2.5911632540250022</v>
      </c>
      <c r="AS27" s="30">
        <f t="shared" si="39"/>
        <v>-1.6344725457916618</v>
      </c>
      <c r="AT27">
        <f t="shared" si="0"/>
        <v>0.94379100805817073</v>
      </c>
      <c r="AU27">
        <f t="shared" si="1"/>
        <v>1.1250989337402056E-4</v>
      </c>
      <c r="AV27">
        <f t="shared" si="2"/>
        <v>1.1250989337402056E-4</v>
      </c>
      <c r="AW27">
        <f t="shared" si="3"/>
        <v>36137.399814999997</v>
      </c>
      <c r="AX27">
        <f t="shared" si="4"/>
        <v>32189.309056218775</v>
      </c>
      <c r="AY27" s="12">
        <f t="shared" si="40"/>
        <v>-1.0428874995764381</v>
      </c>
      <c r="AZ27">
        <f t="shared" si="5"/>
        <v>0.90958182861385806</v>
      </c>
      <c r="BA27">
        <f t="shared" si="6"/>
        <v>7.8048533531337561E-2</v>
      </c>
      <c r="BB27">
        <f t="shared" si="7"/>
        <v>1.2369637854804416E-2</v>
      </c>
      <c r="BC27">
        <f t="shared" si="8"/>
        <v>52.20629799999999</v>
      </c>
      <c r="BD27">
        <f t="shared" si="9"/>
        <v>43.51831823946133</v>
      </c>
      <c r="BE27" s="12">
        <f t="shared" si="41"/>
        <v>-4.6748335259073102</v>
      </c>
      <c r="BF27">
        <f t="shared" si="10"/>
        <v>9.5590757231234346E-3</v>
      </c>
      <c r="BG27">
        <f t="shared" si="11"/>
        <v>1.5053162434420294E-3</v>
      </c>
      <c r="BH27">
        <f t="shared" si="12"/>
        <v>0.9889356080334345</v>
      </c>
      <c r="BI27">
        <f t="shared" si="13"/>
        <v>138.706402</v>
      </c>
      <c r="BJ27">
        <f t="shared" si="14"/>
        <v>135.66696727629221</v>
      </c>
      <c r="BK27" s="12">
        <f t="shared" si="42"/>
        <v>-1.2568412332368082</v>
      </c>
      <c r="BL27">
        <f t="shared" si="43"/>
        <v>0.21395373366037007</v>
      </c>
    </row>
    <row r="28" spans="1:64" x14ac:dyDescent="0.3">
      <c r="A28" s="2">
        <v>44391</v>
      </c>
      <c r="B28" s="4">
        <v>1.3126899999999999</v>
      </c>
      <c r="C28" s="41">
        <f t="shared" si="15"/>
        <v>-1.0016778243471232</v>
      </c>
      <c r="D28" s="8"/>
      <c r="E28" s="8">
        <v>33999.551999999996</v>
      </c>
      <c r="F28" s="41">
        <f t="shared" si="16"/>
        <v>-0.31304598360887625</v>
      </c>
      <c r="G28" s="8"/>
      <c r="H28" s="8">
        <v>0.20439199999999999</v>
      </c>
      <c r="I28" s="41">
        <f t="shared" si="17"/>
        <v>-2.132276946882119</v>
      </c>
      <c r="J28" s="8"/>
      <c r="K28" s="8">
        <v>3.942475</v>
      </c>
      <c r="L28" s="41">
        <f t="shared" si="18"/>
        <v>-3.0805516227996761</v>
      </c>
      <c r="M28" s="8"/>
      <c r="N28" s="8">
        <v>47.292079999999999</v>
      </c>
      <c r="O28" s="41">
        <f t="shared" si="19"/>
        <v>-0.40899852515250551</v>
      </c>
      <c r="P28" s="8"/>
      <c r="Q28" s="8">
        <v>2066.826</v>
      </c>
      <c r="R28" s="41">
        <f t="shared" si="20"/>
        <v>1.9367939178055009</v>
      </c>
      <c r="S28" s="8"/>
      <c r="T28" s="8">
        <v>136.33474999999999</v>
      </c>
      <c r="U28" s="41">
        <f t="shared" si="21"/>
        <v>-0.61201672752471437</v>
      </c>
      <c r="V28" s="8"/>
      <c r="W28" s="8">
        <v>4.03498</v>
      </c>
      <c r="X28" s="41">
        <f t="shared" si="22"/>
        <v>-0.97773728382949376</v>
      </c>
      <c r="Y28" s="8"/>
      <c r="Z28" s="8">
        <v>0.64312999999999998</v>
      </c>
      <c r="AA28" s="41">
        <f t="shared" si="23"/>
        <v>-0.41011677442145666</v>
      </c>
      <c r="AB28" s="12"/>
      <c r="AC28" s="2">
        <v>44391</v>
      </c>
      <c r="AD28">
        <f t="shared" si="24"/>
        <v>12039.641040242259</v>
      </c>
      <c r="AE28">
        <f t="shared" si="25"/>
        <v>10972.596524569497</v>
      </c>
      <c r="AF28">
        <f t="shared" si="26"/>
        <v>11765.158725901889</v>
      </c>
      <c r="AG28">
        <f t="shared" si="27"/>
        <v>34777.396290713645</v>
      </c>
      <c r="AH28" s="12">
        <f t="shared" si="28"/>
        <v>-0.44570640376862442</v>
      </c>
      <c r="AI28">
        <f t="shared" si="29"/>
        <v>47.292079999999999</v>
      </c>
      <c r="AJ28">
        <f t="shared" si="30"/>
        <v>16.849165118397089</v>
      </c>
      <c r="AK28">
        <f t="shared" si="31"/>
        <v>15.601857407407406</v>
      </c>
      <c r="AL28">
        <f t="shared" si="32"/>
        <v>51.970189999999995</v>
      </c>
      <c r="AM28" s="12">
        <f t="shared" si="33"/>
        <v>-0.45328539827750858</v>
      </c>
      <c r="AN28">
        <f t="shared" si="34"/>
        <v>48.82946345634921</v>
      </c>
      <c r="AO28">
        <f t="shared" si="35"/>
        <v>36.704026222222218</v>
      </c>
      <c r="AP28">
        <f t="shared" si="36"/>
        <v>45.94188237710074</v>
      </c>
      <c r="AQ28">
        <f t="shared" si="37"/>
        <v>131.47537205567215</v>
      </c>
      <c r="AR28" s="12">
        <f t="shared" si="38"/>
        <v>-1.1830383692266007</v>
      </c>
      <c r="AS28" s="30">
        <f t="shared" si="39"/>
        <v>0.73733196545797619</v>
      </c>
      <c r="AT28">
        <f t="shared" si="0"/>
        <v>0.94259079354631092</v>
      </c>
      <c r="AU28">
        <f t="shared" si="1"/>
        <v>1.0929969426616246E-4</v>
      </c>
      <c r="AV28">
        <f t="shared" si="2"/>
        <v>1.0929969426616246E-4</v>
      </c>
      <c r="AW28">
        <f t="shared" si="3"/>
        <v>36070.320475</v>
      </c>
      <c r="AX28">
        <f t="shared" si="4"/>
        <v>32047.891034260272</v>
      </c>
      <c r="AY28" s="12">
        <f t="shared" si="40"/>
        <v>-0.44030016945025591</v>
      </c>
      <c r="AZ28">
        <f t="shared" si="5"/>
        <v>0.90998474317680966</v>
      </c>
      <c r="BA28">
        <f t="shared" si="6"/>
        <v>7.7640278013222583E-2</v>
      </c>
      <c r="BB28">
        <f t="shared" si="7"/>
        <v>1.2374978809967793E-2</v>
      </c>
      <c r="BC28">
        <f t="shared" si="8"/>
        <v>51.970189999999995</v>
      </c>
      <c r="BD28">
        <f t="shared" si="9"/>
        <v>43.356306962196989</v>
      </c>
      <c r="BE28" s="12">
        <f t="shared" si="41"/>
        <v>-0.37297764382393295</v>
      </c>
      <c r="BF28">
        <f t="shared" si="10"/>
        <v>9.522470473950613E-3</v>
      </c>
      <c r="BG28">
        <f t="shared" si="11"/>
        <v>1.4826933892325787E-3</v>
      </c>
      <c r="BH28">
        <f t="shared" si="12"/>
        <v>0.98899483613681693</v>
      </c>
      <c r="BI28">
        <f t="shared" si="13"/>
        <v>137.85183199999997</v>
      </c>
      <c r="BJ28">
        <f t="shared" si="14"/>
        <v>134.84716683843754</v>
      </c>
      <c r="BK28" s="12">
        <f t="shared" si="42"/>
        <v>-0.60610729288487475</v>
      </c>
      <c r="BL28">
        <f t="shared" si="43"/>
        <v>0.16580712343461884</v>
      </c>
    </row>
    <row r="29" spans="1:64" x14ac:dyDescent="0.3">
      <c r="A29" s="2">
        <v>44392</v>
      </c>
      <c r="B29" s="4">
        <v>1.27745</v>
      </c>
      <c r="C29" s="41">
        <f t="shared" si="15"/>
        <v>-2.7212563524884699</v>
      </c>
      <c r="D29" s="8"/>
      <c r="E29" s="8">
        <v>33130.885999999999</v>
      </c>
      <c r="F29" s="41">
        <f t="shared" si="16"/>
        <v>-2.5881388971437369</v>
      </c>
      <c r="G29" s="8"/>
      <c r="H29" s="8">
        <v>0.19381999999999999</v>
      </c>
      <c r="I29" s="41">
        <f t="shared" si="17"/>
        <v>-5.3109825313948411</v>
      </c>
      <c r="J29" s="8"/>
      <c r="K29" s="8">
        <v>3.81473</v>
      </c>
      <c r="L29" s="41">
        <f t="shared" si="18"/>
        <v>-3.2938809712420234</v>
      </c>
      <c r="M29" s="8"/>
      <c r="N29" s="8">
        <v>44.939809999999994</v>
      </c>
      <c r="O29" s="41">
        <f t="shared" si="19"/>
        <v>-5.1018800728591227</v>
      </c>
      <c r="P29" s="8"/>
      <c r="Q29" s="8">
        <v>1997.2269999999999</v>
      </c>
      <c r="R29" s="41">
        <f t="shared" si="20"/>
        <v>-3.4254378705891897</v>
      </c>
      <c r="S29" s="8"/>
      <c r="T29" s="8">
        <v>130.96064999999999</v>
      </c>
      <c r="U29" s="41">
        <f t="shared" si="21"/>
        <v>-4.0216362120598825</v>
      </c>
      <c r="V29" s="8"/>
      <c r="W29" s="8">
        <v>3.9160449999999996</v>
      </c>
      <c r="X29" s="41">
        <f t="shared" si="22"/>
        <v>-2.9919129160225788</v>
      </c>
      <c r="Y29" s="8"/>
      <c r="Z29" s="8">
        <v>0.62198599999999993</v>
      </c>
      <c r="AA29" s="41">
        <f t="shared" si="23"/>
        <v>-3.3429296649194828</v>
      </c>
      <c r="AB29" s="12"/>
      <c r="AC29" s="2">
        <v>44392</v>
      </c>
      <c r="AD29">
        <f t="shared" si="24"/>
        <v>11732.036198158956</v>
      </c>
      <c r="AE29">
        <f t="shared" si="25"/>
        <v>10617.059877404676</v>
      </c>
      <c r="AF29">
        <f t="shared" si="26"/>
        <v>11368.974779036478</v>
      </c>
      <c r="AG29">
        <f t="shared" si="27"/>
        <v>33718.070854600111</v>
      </c>
      <c r="AH29" s="12">
        <f t="shared" si="28"/>
        <v>-3.0933723087778895</v>
      </c>
      <c r="AI29">
        <f t="shared" si="29"/>
        <v>44.939809999999994</v>
      </c>
      <c r="AJ29">
        <f t="shared" si="30"/>
        <v>16.352519421675773</v>
      </c>
      <c r="AK29">
        <f t="shared" si="31"/>
        <v>15.088919629629627</v>
      </c>
      <c r="AL29">
        <f t="shared" si="32"/>
        <v>49.477840999999991</v>
      </c>
      <c r="AM29" s="12">
        <f t="shared" si="33"/>
        <v>-4.9145372188151715</v>
      </c>
      <c r="AN29">
        <f t="shared" si="34"/>
        <v>47.518605376984134</v>
      </c>
      <c r="AO29">
        <f t="shared" si="35"/>
        <v>34.805542107279692</v>
      </c>
      <c r="AP29">
        <f t="shared" si="36"/>
        <v>44.130926108924228</v>
      </c>
      <c r="AQ29">
        <f t="shared" si="37"/>
        <v>126.45507359318805</v>
      </c>
      <c r="AR29" s="12">
        <f t="shared" si="38"/>
        <v>-3.8932453703995304</v>
      </c>
      <c r="AS29" s="30">
        <f t="shared" si="39"/>
        <v>0.79987306162164096</v>
      </c>
      <c r="AT29">
        <f t="shared" si="0"/>
        <v>0.94304207428130227</v>
      </c>
      <c r="AU29">
        <f t="shared" si="1"/>
        <v>1.0858299690576075E-4</v>
      </c>
      <c r="AV29">
        <f t="shared" si="2"/>
        <v>1.0858299690576075E-4</v>
      </c>
      <c r="AW29">
        <f t="shared" si="3"/>
        <v>35131.927729999996</v>
      </c>
      <c r="AX29">
        <f t="shared" si="4"/>
        <v>31244.036735325335</v>
      </c>
      <c r="AY29" s="12">
        <f t="shared" si="40"/>
        <v>-2.5402845334918953</v>
      </c>
      <c r="AZ29">
        <f t="shared" si="5"/>
        <v>0.9082815476932391</v>
      </c>
      <c r="BA29">
        <f t="shared" si="6"/>
        <v>7.9147451078150327E-2</v>
      </c>
      <c r="BB29">
        <f t="shared" si="7"/>
        <v>1.2571001228610603E-2</v>
      </c>
      <c r="BC29">
        <f t="shared" si="8"/>
        <v>49.477840999999991</v>
      </c>
      <c r="BD29">
        <f t="shared" si="9"/>
        <v>41.135764146667611</v>
      </c>
      <c r="BE29" s="12">
        <f t="shared" si="41"/>
        <v>-5.2574264962802157</v>
      </c>
      <c r="BF29">
        <f t="shared" si="10"/>
        <v>9.6460883448642905E-3</v>
      </c>
      <c r="BG29">
        <f t="shared" si="11"/>
        <v>1.4635444385311337E-3</v>
      </c>
      <c r="BH29">
        <f t="shared" si="12"/>
        <v>0.9888903672166045</v>
      </c>
      <c r="BI29">
        <f t="shared" si="13"/>
        <v>132.43191999999999</v>
      </c>
      <c r="BJ29">
        <f t="shared" si="14"/>
        <v>129.51833132916443</v>
      </c>
      <c r="BK29" s="12">
        <f t="shared" si="42"/>
        <v>-4.0319613851908818</v>
      </c>
      <c r="BL29">
        <f t="shared" si="43"/>
        <v>1.4916768516989865</v>
      </c>
    </row>
    <row r="30" spans="1:64" x14ac:dyDescent="0.3">
      <c r="A30" s="2">
        <v>44393</v>
      </c>
      <c r="B30" s="4">
        <v>1.2201849999999999</v>
      </c>
      <c r="C30" s="41">
        <f t="shared" si="15"/>
        <v>-4.5863416793181306</v>
      </c>
      <c r="D30" s="8"/>
      <c r="E30" s="8">
        <v>32772.318999999996</v>
      </c>
      <c r="F30" s="41">
        <f t="shared" si="16"/>
        <v>-1.0881732935932082</v>
      </c>
      <c r="G30" s="8"/>
      <c r="H30" s="8">
        <v>0.17972399999999999</v>
      </c>
      <c r="I30" s="41">
        <f t="shared" si="17"/>
        <v>-7.5507552508145173</v>
      </c>
      <c r="J30" s="8"/>
      <c r="K30" s="8">
        <v>3.8235399999999999</v>
      </c>
      <c r="L30" s="41">
        <f t="shared" si="18"/>
        <v>0.2306806097915092</v>
      </c>
      <c r="M30" s="8"/>
      <c r="N30" s="8">
        <v>42.895889999999994</v>
      </c>
      <c r="O30" s="41">
        <f t="shared" si="19"/>
        <v>-4.6548021740225654</v>
      </c>
      <c r="P30" s="8"/>
      <c r="Q30" s="8">
        <v>1959.3439999999998</v>
      </c>
      <c r="R30" s="41">
        <f t="shared" si="20"/>
        <v>-1.9149995137056004</v>
      </c>
      <c r="S30" s="8"/>
      <c r="T30" s="8">
        <v>126.11514999999999</v>
      </c>
      <c r="U30" s="41">
        <f t="shared" si="21"/>
        <v>-3.7701517899982591</v>
      </c>
      <c r="V30" s="8"/>
      <c r="W30" s="8">
        <v>3.7662749999999998</v>
      </c>
      <c r="X30" s="41">
        <f t="shared" si="22"/>
        <v>-3.8995766577144328</v>
      </c>
      <c r="Y30" s="8"/>
      <c r="Z30" s="8">
        <v>0.61493799999999998</v>
      </c>
      <c r="AA30" s="41">
        <f t="shared" si="23"/>
        <v>-1.1396134730869469</v>
      </c>
      <c r="AB30" s="12"/>
      <c r="AC30" s="2">
        <v>44393</v>
      </c>
      <c r="AD30">
        <f t="shared" si="24"/>
        <v>11605.063408374062</v>
      </c>
      <c r="AE30">
        <f t="shared" si="25"/>
        <v>10641.579646174663</v>
      </c>
      <c r="AF30">
        <f t="shared" si="26"/>
        <v>11153.330352261635</v>
      </c>
      <c r="AG30">
        <f t="shared" si="27"/>
        <v>33399.973406810357</v>
      </c>
      <c r="AH30" s="12">
        <f t="shared" si="28"/>
        <v>-0.94788170003325023</v>
      </c>
      <c r="AI30">
        <f t="shared" si="29"/>
        <v>42.895889999999994</v>
      </c>
      <c r="AJ30">
        <f t="shared" si="30"/>
        <v>15.727113729508197</v>
      </c>
      <c r="AK30">
        <f t="shared" si="31"/>
        <v>14.917940370370371</v>
      </c>
      <c r="AL30">
        <f t="shared" si="32"/>
        <v>47.277102999999997</v>
      </c>
      <c r="AM30" s="12">
        <f t="shared" si="33"/>
        <v>-4.5498814825966436</v>
      </c>
      <c r="AN30">
        <f t="shared" si="34"/>
        <v>45.388460998015873</v>
      </c>
      <c r="AO30">
        <f t="shared" si="35"/>
        <v>32.274229954022985</v>
      </c>
      <c r="AP30">
        <f t="shared" si="36"/>
        <v>42.498096686797872</v>
      </c>
      <c r="AQ30">
        <f t="shared" si="37"/>
        <v>120.16078763883672</v>
      </c>
      <c r="AR30" s="12">
        <f t="shared" si="38"/>
        <v>-5.1056352714680822</v>
      </c>
      <c r="AS30" s="30">
        <f t="shared" si="39"/>
        <v>4.1577535714348315</v>
      </c>
      <c r="AT30">
        <f t="shared" si="0"/>
        <v>0.94348236528256801</v>
      </c>
      <c r="AU30">
        <f t="shared" si="1"/>
        <v>1.1007590164591375E-4</v>
      </c>
      <c r="AV30">
        <f t="shared" si="2"/>
        <v>1.1007590164591375E-4</v>
      </c>
      <c r="AW30">
        <f t="shared" si="3"/>
        <v>34735.486539999991</v>
      </c>
      <c r="AX30">
        <f t="shared" si="4"/>
        <v>30920.321143351885</v>
      </c>
      <c r="AY30" s="12">
        <f t="shared" si="40"/>
        <v>-1.0414923571999499</v>
      </c>
      <c r="AZ30">
        <f t="shared" si="5"/>
        <v>0.90732907217263281</v>
      </c>
      <c r="BA30">
        <f t="shared" si="6"/>
        <v>7.9663827963401226E-2</v>
      </c>
      <c r="BB30">
        <f t="shared" si="7"/>
        <v>1.3007099863965862E-2</v>
      </c>
      <c r="BC30">
        <f t="shared" si="8"/>
        <v>47.277102999999997</v>
      </c>
      <c r="BD30">
        <f t="shared" si="9"/>
        <v>39.228722517358314</v>
      </c>
      <c r="BE30" s="12">
        <f t="shared" si="41"/>
        <v>-4.7468721235526496</v>
      </c>
      <c r="BF30">
        <f t="shared" si="10"/>
        <v>9.5689482447716238E-3</v>
      </c>
      <c r="BG30">
        <f t="shared" si="11"/>
        <v>1.4094335320818856E-3</v>
      </c>
      <c r="BH30">
        <f t="shared" si="12"/>
        <v>0.98902161822314649</v>
      </c>
      <c r="BI30">
        <f t="shared" si="13"/>
        <v>127.51505899999998</v>
      </c>
      <c r="BJ30">
        <f t="shared" si="14"/>
        <v>124.742538931601</v>
      </c>
      <c r="BK30" s="12">
        <f t="shared" si="42"/>
        <v>-3.7570501107509009</v>
      </c>
      <c r="BL30">
        <f t="shared" si="43"/>
        <v>2.715557753550951</v>
      </c>
    </row>
    <row r="31" spans="1:64" x14ac:dyDescent="0.3">
      <c r="A31" s="2">
        <v>44394</v>
      </c>
      <c r="B31" s="4">
        <v>1.2201849999999999</v>
      </c>
      <c r="C31" s="41">
        <f t="shared" si="15"/>
        <v>0</v>
      </c>
      <c r="D31" s="8"/>
      <c r="E31" s="8">
        <v>32777.604999999996</v>
      </c>
      <c r="F31" s="41">
        <f t="shared" si="16"/>
        <v>1.6128165187375216E-2</v>
      </c>
      <c r="G31" s="8"/>
      <c r="H31" s="8">
        <v>0.19470099999999999</v>
      </c>
      <c r="I31" s="41">
        <f t="shared" si="17"/>
        <v>8.0042707673536349</v>
      </c>
      <c r="J31" s="8"/>
      <c r="K31" s="8">
        <v>3.79711</v>
      </c>
      <c r="L31" s="41">
        <f t="shared" si="18"/>
        <v>-0.6936443996657099</v>
      </c>
      <c r="M31" s="8"/>
      <c r="N31" s="8">
        <v>43.195429999999995</v>
      </c>
      <c r="O31" s="41">
        <f t="shared" si="19"/>
        <v>0.6958685468532263</v>
      </c>
      <c r="P31" s="8"/>
      <c r="Q31" s="8">
        <v>1973.4399999999998</v>
      </c>
      <c r="R31" s="41">
        <f t="shared" si="20"/>
        <v>0.71684894786124964</v>
      </c>
      <c r="S31" s="8"/>
      <c r="T31" s="8">
        <v>124.79365</v>
      </c>
      <c r="U31" s="41">
        <f t="shared" si="21"/>
        <v>-1.0533805267598435</v>
      </c>
      <c r="V31" s="8"/>
      <c r="W31" s="8">
        <v>3.8235399999999999</v>
      </c>
      <c r="X31" s="41">
        <f t="shared" si="22"/>
        <v>1.5090245723590072</v>
      </c>
      <c r="Y31" s="8"/>
      <c r="Z31" s="8">
        <v>0.60700899999999991</v>
      </c>
      <c r="AA31" s="41">
        <f t="shared" si="23"/>
        <v>-1.2977831748713988</v>
      </c>
      <c r="AB31" s="12"/>
      <c r="AC31" s="2">
        <v>44394</v>
      </c>
      <c r="AD31">
        <f t="shared" si="24"/>
        <v>11606.935243112906</v>
      </c>
      <c r="AE31">
        <f t="shared" si="25"/>
        <v>10568.020339864701</v>
      </c>
      <c r="AF31">
        <f t="shared" si="26"/>
        <v>11233.570138968555</v>
      </c>
      <c r="AG31">
        <f t="shared" si="27"/>
        <v>33408.525721946164</v>
      </c>
      <c r="AH31" s="12">
        <f t="shared" si="28"/>
        <v>2.5602476613166492E-2</v>
      </c>
      <c r="AI31">
        <f t="shared" si="29"/>
        <v>43.195429999999995</v>
      </c>
      <c r="AJ31">
        <f t="shared" si="30"/>
        <v>15.966239435336977</v>
      </c>
      <c r="AK31">
        <f t="shared" si="31"/>
        <v>14.725588703703702</v>
      </c>
      <c r="AL31">
        <f t="shared" si="32"/>
        <v>47.625978999999994</v>
      </c>
      <c r="AM31" s="12">
        <f t="shared" si="33"/>
        <v>0.7352291711122515</v>
      </c>
      <c r="AN31">
        <f t="shared" si="34"/>
        <v>45.388460998015873</v>
      </c>
      <c r="AO31">
        <f t="shared" si="35"/>
        <v>34.963749116858232</v>
      </c>
      <c r="AP31">
        <f t="shared" si="36"/>
        <v>42.052779571672502</v>
      </c>
      <c r="AQ31">
        <f t="shared" si="37"/>
        <v>122.40498968654661</v>
      </c>
      <c r="AR31" s="12">
        <f t="shared" si="38"/>
        <v>1.850439174887698</v>
      </c>
      <c r="AS31" s="30">
        <f t="shared" si="39"/>
        <v>-1.8248366982745317</v>
      </c>
      <c r="AT31">
        <f t="shared" si="0"/>
        <v>0.94310901762286836</v>
      </c>
      <c r="AU31">
        <f t="shared" si="1"/>
        <v>1.0925412890618367E-4</v>
      </c>
      <c r="AV31">
        <f t="shared" si="2"/>
        <v>1.0925412890618367E-4</v>
      </c>
      <c r="AW31">
        <f t="shared" si="3"/>
        <v>34754.842109999998</v>
      </c>
      <c r="AX31">
        <f t="shared" si="4"/>
        <v>30913.070872898508</v>
      </c>
      <c r="AY31" s="12">
        <f t="shared" si="40"/>
        <v>-2.3450987404017586E-2</v>
      </c>
      <c r="AZ31">
        <f t="shared" si="5"/>
        <v>0.90697201206089639</v>
      </c>
      <c r="BA31">
        <f t="shared" si="6"/>
        <v>8.0282654137146456E-2</v>
      </c>
      <c r="BB31">
        <f t="shared" si="7"/>
        <v>1.274533380195712E-2</v>
      </c>
      <c r="BC31">
        <f t="shared" si="8"/>
        <v>47.625978999999994</v>
      </c>
      <c r="BD31">
        <f t="shared" si="9"/>
        <v>39.49174653066094</v>
      </c>
      <c r="BE31" s="12">
        <f t="shared" si="41"/>
        <v>0.66825057137022559</v>
      </c>
      <c r="BF31">
        <f t="shared" si="10"/>
        <v>9.6680069246663312E-3</v>
      </c>
      <c r="BG31">
        <f t="shared" si="11"/>
        <v>1.5426928016976601E-3</v>
      </c>
      <c r="BH31">
        <f t="shared" si="12"/>
        <v>0.9887893002736361</v>
      </c>
      <c r="BI31">
        <f t="shared" si="13"/>
        <v>126.208536</v>
      </c>
      <c r="BJ31">
        <f t="shared" si="14"/>
        <v>123.40672298295361</v>
      </c>
      <c r="BK31" s="12">
        <f t="shared" si="42"/>
        <v>-1.0766333469003071</v>
      </c>
      <c r="BL31">
        <f t="shared" si="43"/>
        <v>1.0531823594962895</v>
      </c>
    </row>
    <row r="32" spans="1:64" x14ac:dyDescent="0.3">
      <c r="A32" s="2">
        <v>44395</v>
      </c>
      <c r="B32" s="4">
        <v>1.2333999999999998</v>
      </c>
      <c r="C32" s="41">
        <f t="shared" si="15"/>
        <v>1.0772096981911041</v>
      </c>
      <c r="D32" s="8">
        <f>(B25-B32)/B26</f>
        <v>0.11612903225806465</v>
      </c>
      <c r="E32" s="8">
        <v>33181.102999999996</v>
      </c>
      <c r="F32" s="41">
        <f t="shared" si="16"/>
        <v>1.2235019323917971</v>
      </c>
      <c r="G32" s="8">
        <f>(E25-E32)/E26</f>
        <v>6.4577858291021403E-2</v>
      </c>
      <c r="H32" s="8">
        <v>0.189415</v>
      </c>
      <c r="I32" s="41">
        <f t="shared" si="17"/>
        <v>-2.7524673390089918</v>
      </c>
      <c r="J32" s="8">
        <f>(H25-H32)/H26</f>
        <v>0.15447154471544708</v>
      </c>
      <c r="K32" s="8">
        <v>3.79711</v>
      </c>
      <c r="L32" s="41">
        <f t="shared" si="18"/>
        <v>0</v>
      </c>
      <c r="M32" s="8">
        <f>(K25-K32)/K26</f>
        <v>9.6969696969697011E-2</v>
      </c>
      <c r="N32" s="8">
        <v>43.74165</v>
      </c>
      <c r="O32" s="41">
        <f t="shared" si="19"/>
        <v>1.256603482803974</v>
      </c>
      <c r="P32" s="8">
        <f>(N25-N32)/N26</f>
        <v>0.15379163713678234</v>
      </c>
      <c r="Q32" s="8">
        <v>1975.2019999999998</v>
      </c>
      <c r="R32" s="41">
        <f t="shared" si="20"/>
        <v>8.9245878301956974E-2</v>
      </c>
      <c r="S32" s="8">
        <f>(Q25-Q32)/Q26</f>
        <v>0.11254152823920276</v>
      </c>
      <c r="T32" s="8">
        <v>124.3972</v>
      </c>
      <c r="U32" s="41">
        <f t="shared" si="21"/>
        <v>-0.31819012173838684</v>
      </c>
      <c r="V32" s="8">
        <f>(T25-T32)/T26</f>
        <v>0.10494610019023455</v>
      </c>
      <c r="W32" s="8">
        <v>3.8235399999999999</v>
      </c>
      <c r="X32" s="41">
        <f t="shared" si="22"/>
        <v>0</v>
      </c>
      <c r="Y32" s="8">
        <f>(W25-W32)/W26</f>
        <v>0.11514522821576749</v>
      </c>
      <c r="Z32" s="8">
        <v>0.61229499999999992</v>
      </c>
      <c r="AA32" s="41">
        <f t="shared" si="23"/>
        <v>0.86705745511335763</v>
      </c>
      <c r="AB32" s="12">
        <f>(Z25-Z32)/Z26</f>
        <v>6.8733153638814104E-2</v>
      </c>
      <c r="AC32" s="2">
        <v>44395</v>
      </c>
      <c r="AD32">
        <f t="shared" si="24"/>
        <v>11749.818628177969</v>
      </c>
      <c r="AE32">
        <f t="shared" si="25"/>
        <v>10568.020339864701</v>
      </c>
      <c r="AF32">
        <f t="shared" si="26"/>
        <v>11243.600112306918</v>
      </c>
      <c r="AG32">
        <f t="shared" si="27"/>
        <v>33561.439080349592</v>
      </c>
      <c r="AH32" s="12">
        <f t="shared" si="28"/>
        <v>0.45666329553682378</v>
      </c>
      <c r="AI32">
        <f t="shared" si="29"/>
        <v>43.74165</v>
      </c>
      <c r="AJ32">
        <f t="shared" si="30"/>
        <v>15.966239435336977</v>
      </c>
      <c r="AK32">
        <f t="shared" si="31"/>
        <v>14.853823148148146</v>
      </c>
      <c r="AL32">
        <f t="shared" si="32"/>
        <v>48.177485000000004</v>
      </c>
      <c r="AM32" s="12">
        <f t="shared" si="33"/>
        <v>1.1513406075201098</v>
      </c>
      <c r="AN32">
        <f t="shared" si="34"/>
        <v>45.880032777777778</v>
      </c>
      <c r="AO32">
        <f t="shared" si="35"/>
        <v>34.014507059386972</v>
      </c>
      <c r="AP32">
        <f t="shared" si="36"/>
        <v>41.919184437134895</v>
      </c>
      <c r="AQ32">
        <f t="shared" si="37"/>
        <v>121.81372427429966</v>
      </c>
      <c r="AR32" s="12">
        <f t="shared" si="38"/>
        <v>-0.48421069613474743</v>
      </c>
      <c r="AS32" s="30">
        <f t="shared" si="39"/>
        <v>0.94087399167157115</v>
      </c>
      <c r="AT32">
        <f t="shared" si="0"/>
        <v>0.94371463701076275</v>
      </c>
      <c r="AU32">
        <f t="shared" si="1"/>
        <v>1.0799485132667041E-4</v>
      </c>
      <c r="AV32">
        <f t="shared" si="2"/>
        <v>1.0799485132667041E-4</v>
      </c>
      <c r="AW32">
        <f t="shared" si="3"/>
        <v>35160.102109999993</v>
      </c>
      <c r="AX32">
        <f t="shared" si="4"/>
        <v>31313.706294976386</v>
      </c>
      <c r="AY32" s="12">
        <f t="shared" si="40"/>
        <v>1.2876802436025905</v>
      </c>
      <c r="AZ32">
        <f t="shared" si="5"/>
        <v>0.90792721953003552</v>
      </c>
      <c r="BA32">
        <f t="shared" si="6"/>
        <v>7.9363628051568061E-2</v>
      </c>
      <c r="BB32">
        <f t="shared" si="7"/>
        <v>1.2709152418396267E-2</v>
      </c>
      <c r="BC32">
        <f t="shared" si="8"/>
        <v>48.177485000000004</v>
      </c>
      <c r="BD32">
        <f t="shared" si="9"/>
        <v>40.025466419036292</v>
      </c>
      <c r="BE32" s="12">
        <f t="shared" si="41"/>
        <v>1.3424210524126663</v>
      </c>
      <c r="BF32">
        <f t="shared" si="10"/>
        <v>9.8028918530966621E-3</v>
      </c>
      <c r="BG32">
        <f t="shared" si="11"/>
        <v>1.5054441060112734E-3</v>
      </c>
      <c r="BH32">
        <f t="shared" si="12"/>
        <v>0.98869166404089204</v>
      </c>
      <c r="BI32">
        <f t="shared" si="13"/>
        <v>125.820015</v>
      </c>
      <c r="BJ32">
        <f t="shared" si="14"/>
        <v>123.0028507105346</v>
      </c>
      <c r="BK32" s="12">
        <f t="shared" si="42"/>
        <v>-0.32780595982687044</v>
      </c>
      <c r="BL32">
        <f t="shared" si="43"/>
        <v>1.615486203429461</v>
      </c>
    </row>
    <row r="33" spans="1:64" x14ac:dyDescent="0.3">
      <c r="A33" s="2">
        <v>44396</v>
      </c>
      <c r="B33" s="4">
        <v>1.1805399999999999</v>
      </c>
      <c r="C33" s="41">
        <f t="shared" si="15"/>
        <v>-4.3802622658392885</v>
      </c>
      <c r="D33" s="8"/>
      <c r="E33" s="8">
        <v>32419.918999999998</v>
      </c>
      <c r="F33" s="41">
        <f t="shared" si="16"/>
        <v>-2.320750928051825</v>
      </c>
      <c r="G33" s="8"/>
      <c r="H33" s="8">
        <v>0.18324799999999999</v>
      </c>
      <c r="I33" s="41">
        <f t="shared" si="17"/>
        <v>-3.3099948426344836</v>
      </c>
      <c r="J33" s="8"/>
      <c r="K33" s="8">
        <v>3.6120999999999999</v>
      </c>
      <c r="L33" s="41">
        <f t="shared" si="18"/>
        <v>-4.9950930405394312</v>
      </c>
      <c r="M33" s="8"/>
      <c r="N33" s="8">
        <v>43.794509999999995</v>
      </c>
      <c r="O33" s="41">
        <f t="shared" si="19"/>
        <v>0.12077296153995377</v>
      </c>
      <c r="P33" s="8"/>
      <c r="Q33" s="8">
        <v>1910.8889999999999</v>
      </c>
      <c r="R33" s="41">
        <f t="shared" si="20"/>
        <v>-3.3102092805230745</v>
      </c>
      <c r="S33" s="8"/>
      <c r="T33" s="8">
        <v>118.80284999999999</v>
      </c>
      <c r="U33" s="41">
        <f t="shared" si="21"/>
        <v>-4.6014275473402737</v>
      </c>
      <c r="V33" s="8"/>
      <c r="W33" s="8">
        <v>3.5151899999999996</v>
      </c>
      <c r="X33" s="41">
        <f t="shared" si="22"/>
        <v>-8.4083117210541438</v>
      </c>
      <c r="Y33" s="8"/>
      <c r="Z33" s="8">
        <v>0.58586499999999997</v>
      </c>
      <c r="AA33" s="41">
        <f t="shared" si="23"/>
        <v>-4.4124804908937945</v>
      </c>
      <c r="AB33" s="12"/>
      <c r="AC33" s="2">
        <v>44396</v>
      </c>
      <c r="AD33">
        <f t="shared" si="24"/>
        <v>11480.274425784488</v>
      </c>
      <c r="AE33">
        <f t="shared" si="25"/>
        <v>10053.105195694958</v>
      </c>
      <c r="AF33">
        <f t="shared" si="26"/>
        <v>10877.506085456604</v>
      </c>
      <c r="AG33">
        <f t="shared" si="27"/>
        <v>32410.885706936049</v>
      </c>
      <c r="AH33" s="12">
        <f t="shared" si="28"/>
        <v>-3.4883416521307997</v>
      </c>
      <c r="AI33">
        <f t="shared" si="29"/>
        <v>43.794509999999995</v>
      </c>
      <c r="AJ33">
        <f t="shared" si="30"/>
        <v>14.678639480874317</v>
      </c>
      <c r="AK33">
        <f t="shared" si="31"/>
        <v>14.212650925925926</v>
      </c>
      <c r="AL33">
        <f t="shared" si="32"/>
        <v>47.895564999999991</v>
      </c>
      <c r="AM33" s="12">
        <f t="shared" si="33"/>
        <v>-0.58688843374765565</v>
      </c>
      <c r="AN33">
        <f t="shared" si="34"/>
        <v>43.913745658730157</v>
      </c>
      <c r="AO33">
        <f t="shared" si="35"/>
        <v>32.907057992337165</v>
      </c>
      <c r="AP33">
        <f t="shared" si="36"/>
        <v>40.034008649770819</v>
      </c>
      <c r="AQ33">
        <f t="shared" si="37"/>
        <v>116.85481230083815</v>
      </c>
      <c r="AR33" s="12">
        <f t="shared" si="38"/>
        <v>-4.1560783986256462</v>
      </c>
      <c r="AS33" s="30">
        <f t="shared" si="39"/>
        <v>0.66773674649484649</v>
      </c>
      <c r="AT33">
        <f t="shared" si="0"/>
        <v>0.94423959704506566</v>
      </c>
      <c r="AU33">
        <f t="shared" si="1"/>
        <v>1.0520346606931627E-4</v>
      </c>
      <c r="AV33">
        <f t="shared" si="2"/>
        <v>1.0520346606931627E-4</v>
      </c>
      <c r="AW33">
        <f t="shared" si="3"/>
        <v>34334.420099999996</v>
      </c>
      <c r="AX33">
        <f t="shared" si="4"/>
        <v>30612.372664945178</v>
      </c>
      <c r="AY33" s="12">
        <f t="shared" si="40"/>
        <v>-2.265163980099437</v>
      </c>
      <c r="AZ33">
        <f t="shared" si="5"/>
        <v>0.91437505748183578</v>
      </c>
      <c r="BA33">
        <f t="shared" si="6"/>
        <v>7.3392807872712226E-2</v>
      </c>
      <c r="BB33">
        <f t="shared" si="7"/>
        <v>1.2232134645452039E-2</v>
      </c>
      <c r="BC33">
        <f t="shared" si="8"/>
        <v>47.895564999999991</v>
      </c>
      <c r="BD33">
        <f t="shared" si="9"/>
        <v>40.309763642508962</v>
      </c>
      <c r="BE33" s="12">
        <f t="shared" si="41"/>
        <v>0.70778016091535756</v>
      </c>
      <c r="BF33">
        <f t="shared" si="10"/>
        <v>9.8241909705420894E-3</v>
      </c>
      <c r="BG33">
        <f t="shared" si="11"/>
        <v>1.5249490461736975E-3</v>
      </c>
      <c r="BH33">
        <f t="shared" si="12"/>
        <v>0.98865085998328417</v>
      </c>
      <c r="BI33">
        <f t="shared" si="13"/>
        <v>120.16663799999999</v>
      </c>
      <c r="BJ33">
        <f t="shared" si="14"/>
        <v>117.46641711523628</v>
      </c>
      <c r="BK33" s="12">
        <f t="shared" si="42"/>
        <v>-4.6055050665239756</v>
      </c>
      <c r="BL33">
        <f t="shared" si="43"/>
        <v>2.3403410864245386</v>
      </c>
    </row>
    <row r="34" spans="1:64" x14ac:dyDescent="0.3">
      <c r="A34" s="2">
        <v>44397</v>
      </c>
      <c r="B34" s="4">
        <v>1.1056549999999998</v>
      </c>
      <c r="C34" s="41">
        <f t="shared" si="15"/>
        <v>-6.5534041379072931</v>
      </c>
      <c r="D34" s="8"/>
      <c r="E34" s="8">
        <v>31103.704999999998</v>
      </c>
      <c r="F34" s="41">
        <f t="shared" si="16"/>
        <v>-4.144607392431408</v>
      </c>
      <c r="G34" s="8"/>
      <c r="H34" s="8">
        <v>0.178843</v>
      </c>
      <c r="I34" s="41">
        <f t="shared" si="17"/>
        <v>-2.4332100659530553</v>
      </c>
      <c r="J34" s="8"/>
      <c r="K34" s="8">
        <v>3.4094699999999998</v>
      </c>
      <c r="L34" s="41">
        <f t="shared" si="18"/>
        <v>-5.7732466668571734</v>
      </c>
      <c r="M34" s="8"/>
      <c r="N34" s="8">
        <v>41.362949999999998</v>
      </c>
      <c r="O34" s="41">
        <f t="shared" si="19"/>
        <v>-5.712291445230921</v>
      </c>
      <c r="P34" s="8"/>
      <c r="Q34" s="8">
        <v>1866.8389999999999</v>
      </c>
      <c r="R34" s="41">
        <f t="shared" si="20"/>
        <v>-2.3321952558575338</v>
      </c>
      <c r="S34" s="8"/>
      <c r="T34" s="8">
        <v>112.19534999999999</v>
      </c>
      <c r="U34" s="41">
        <f t="shared" si="21"/>
        <v>-5.7223848160272954</v>
      </c>
      <c r="V34" s="8"/>
      <c r="W34" s="8">
        <v>3.3169649999999997</v>
      </c>
      <c r="X34" s="41">
        <f t="shared" si="22"/>
        <v>-5.8043369649915153</v>
      </c>
      <c r="Y34" s="8"/>
      <c r="Z34" s="8">
        <v>0.55238699999999996</v>
      </c>
      <c r="AA34" s="41">
        <f t="shared" si="23"/>
        <v>-5.8840500022933462</v>
      </c>
      <c r="AB34" s="12"/>
      <c r="AC34" s="2">
        <v>44397</v>
      </c>
      <c r="AD34">
        <f t="shared" si="24"/>
        <v>11014.187575812422</v>
      </c>
      <c r="AE34">
        <f t="shared" si="25"/>
        <v>9489.1505139852397</v>
      </c>
      <c r="AF34">
        <f t="shared" si="26"/>
        <v>10626.756751997485</v>
      </c>
      <c r="AG34">
        <f t="shared" si="27"/>
        <v>31130.094841795144</v>
      </c>
      <c r="AH34" s="12">
        <f t="shared" si="28"/>
        <v>-4.0319313893842184</v>
      </c>
      <c r="AI34">
        <f t="shared" si="29"/>
        <v>41.362949999999998</v>
      </c>
      <c r="AJ34">
        <f t="shared" si="30"/>
        <v>13.850896653005465</v>
      </c>
      <c r="AK34">
        <f t="shared" si="31"/>
        <v>13.400499444444444</v>
      </c>
      <c r="AL34">
        <f t="shared" si="32"/>
        <v>45.232301999999997</v>
      </c>
      <c r="AM34" s="12">
        <f t="shared" si="33"/>
        <v>-5.7211433785739905</v>
      </c>
      <c r="AN34">
        <f t="shared" si="34"/>
        <v>41.128172240079365</v>
      </c>
      <c r="AO34">
        <f t="shared" si="35"/>
        <v>32.116022944444445</v>
      </c>
      <c r="AP34">
        <f t="shared" si="36"/>
        <v>37.807423074143969</v>
      </c>
      <c r="AQ34">
        <f t="shared" si="37"/>
        <v>111.05161825866779</v>
      </c>
      <c r="AR34" s="12">
        <f t="shared" si="38"/>
        <v>-5.0937121135637931</v>
      </c>
      <c r="AS34" s="30">
        <f t="shared" si="39"/>
        <v>1.0617807241795747</v>
      </c>
      <c r="AT34">
        <f t="shared" si="0"/>
        <v>0.94328103629728344</v>
      </c>
      <c r="AU34">
        <f t="shared" si="1"/>
        <v>1.0339888430733569E-4</v>
      </c>
      <c r="AV34">
        <f t="shared" si="2"/>
        <v>1.0339888430733569E-4</v>
      </c>
      <c r="AW34">
        <f t="shared" si="3"/>
        <v>32973.953469999993</v>
      </c>
      <c r="AX34">
        <f t="shared" si="4"/>
        <v>29339.728466690169</v>
      </c>
      <c r="AY34" s="12">
        <f t="shared" si="40"/>
        <v>-4.2461744734533289</v>
      </c>
      <c r="AZ34">
        <f t="shared" si="5"/>
        <v>0.91445600093490709</v>
      </c>
      <c r="BA34">
        <f t="shared" si="6"/>
        <v>7.3331775154843987E-2</v>
      </c>
      <c r="BB34">
        <f t="shared" si="7"/>
        <v>1.2212223910248919E-2</v>
      </c>
      <c r="BC34">
        <f t="shared" si="8"/>
        <v>45.232301999999997</v>
      </c>
      <c r="BD34">
        <f t="shared" si="9"/>
        <v>38.074582649176108</v>
      </c>
      <c r="BE34" s="12">
        <f t="shared" si="41"/>
        <v>-5.7046776177853946</v>
      </c>
      <c r="BF34">
        <f t="shared" si="10"/>
        <v>9.743183653189243E-3</v>
      </c>
      <c r="BG34">
        <f t="shared" si="11"/>
        <v>1.5759890690019256E-3</v>
      </c>
      <c r="BH34">
        <f t="shared" si="12"/>
        <v>0.98868082727780882</v>
      </c>
      <c r="BI34">
        <f t="shared" si="13"/>
        <v>113.47984799999999</v>
      </c>
      <c r="BJ34">
        <f t="shared" si="14"/>
        <v>110.93644590905843</v>
      </c>
      <c r="BK34" s="12">
        <f t="shared" si="42"/>
        <v>-5.7195002987249577</v>
      </c>
      <c r="BL34">
        <f t="shared" si="43"/>
        <v>1.4733258252716288</v>
      </c>
    </row>
    <row r="35" spans="1:64" x14ac:dyDescent="0.3">
      <c r="A35" s="2">
        <v>44398</v>
      </c>
      <c r="B35" s="4">
        <v>1.2245899999999998</v>
      </c>
      <c r="C35" s="41">
        <f t="shared" si="15"/>
        <v>10.21681745588533</v>
      </c>
      <c r="D35" s="8"/>
      <c r="E35" s="8">
        <v>33489.453000000001</v>
      </c>
      <c r="F35" s="41">
        <f t="shared" si="16"/>
        <v>7.390360951657077</v>
      </c>
      <c r="G35" s="8"/>
      <c r="H35" s="8">
        <v>0.19822499999999998</v>
      </c>
      <c r="I35" s="41">
        <f t="shared" si="17"/>
        <v>10.289442316263269</v>
      </c>
      <c r="J35" s="8"/>
      <c r="K35" s="8">
        <v>3.6429349999999996</v>
      </c>
      <c r="L35" s="41">
        <f t="shared" si="18"/>
        <v>6.6232821433964171</v>
      </c>
      <c r="M35" s="8"/>
      <c r="N35" s="8">
        <v>44.640269999999994</v>
      </c>
      <c r="O35" s="41">
        <f t="shared" si="19"/>
        <v>7.6250813833546367</v>
      </c>
      <c r="P35" s="8"/>
      <c r="Q35" s="8">
        <v>2080.922</v>
      </c>
      <c r="R35" s="41">
        <f t="shared" si="20"/>
        <v>10.856443848900851</v>
      </c>
      <c r="S35" s="8"/>
      <c r="T35" s="8">
        <v>122.41494999999999</v>
      </c>
      <c r="U35" s="41">
        <f t="shared" si="21"/>
        <v>8.7174954763046628</v>
      </c>
      <c r="V35" s="8"/>
      <c r="W35" s="8">
        <v>3.6076949999999997</v>
      </c>
      <c r="X35" s="41">
        <f t="shared" si="22"/>
        <v>8.4018856053175774</v>
      </c>
      <c r="Y35" s="8"/>
      <c r="Z35" s="8">
        <v>0.59555599999999997</v>
      </c>
      <c r="AA35" s="41">
        <f t="shared" si="23"/>
        <v>7.5246535410043389</v>
      </c>
      <c r="AB35" s="12"/>
      <c r="AC35" s="2">
        <v>44398</v>
      </c>
      <c r="AD35">
        <f t="shared" si="24"/>
        <v>11859.008987943851</v>
      </c>
      <c r="AE35">
        <f t="shared" si="25"/>
        <v>10138.924386389914</v>
      </c>
      <c r="AF35">
        <f t="shared" si="26"/>
        <v>11845.398512608806</v>
      </c>
      <c r="AG35">
        <f t="shared" si="27"/>
        <v>33843.331886942571</v>
      </c>
      <c r="AH35" s="12">
        <f t="shared" si="28"/>
        <v>8.3566958821781974</v>
      </c>
      <c r="AI35">
        <f t="shared" si="29"/>
        <v>44.640269999999994</v>
      </c>
      <c r="AJ35">
        <f t="shared" si="30"/>
        <v>15.064919467213114</v>
      </c>
      <c r="AK35">
        <f t="shared" si="31"/>
        <v>14.447747407407407</v>
      </c>
      <c r="AL35">
        <f t="shared" si="32"/>
        <v>48.843520999999996</v>
      </c>
      <c r="AM35" s="12">
        <f t="shared" si="33"/>
        <v>7.681026157303843</v>
      </c>
      <c r="AN35">
        <f t="shared" si="34"/>
        <v>45.552318257936506</v>
      </c>
      <c r="AO35">
        <f t="shared" si="35"/>
        <v>35.596577155172412</v>
      </c>
      <c r="AP35">
        <f t="shared" si="36"/>
        <v>41.251208764446837</v>
      </c>
      <c r="AQ35">
        <f t="shared" si="37"/>
        <v>122.40010417755576</v>
      </c>
      <c r="AR35" s="12">
        <f t="shared" si="38"/>
        <v>9.7300098624625644</v>
      </c>
      <c r="AS35" s="30">
        <f t="shared" si="39"/>
        <v>-1.373313980284367</v>
      </c>
      <c r="AT35">
        <f t="shared" si="0"/>
        <v>0.94140203845377068</v>
      </c>
      <c r="AU35">
        <f t="shared" si="1"/>
        <v>1.0240437295152556E-4</v>
      </c>
      <c r="AV35">
        <f t="shared" si="2"/>
        <v>1.0240437295152556E-4</v>
      </c>
      <c r="AW35">
        <f t="shared" si="3"/>
        <v>35574.017935000003</v>
      </c>
      <c r="AX35">
        <f t="shared" si="4"/>
        <v>31527.252789466791</v>
      </c>
      <c r="AY35" s="12">
        <f t="shared" si="40"/>
        <v>7.1909821751153444</v>
      </c>
      <c r="AZ35">
        <f t="shared" si="5"/>
        <v>0.91394455366966676</v>
      </c>
      <c r="BA35">
        <f t="shared" si="6"/>
        <v>7.3862304070994395E-2</v>
      </c>
      <c r="BB35">
        <f t="shared" si="7"/>
        <v>1.2193142259338758E-2</v>
      </c>
      <c r="BC35">
        <f t="shared" si="8"/>
        <v>48.843520999999996</v>
      </c>
      <c r="BD35">
        <f t="shared" si="9"/>
        <v>41.072466004960219</v>
      </c>
      <c r="BE35" s="12">
        <f t="shared" si="41"/>
        <v>7.5791032675445864</v>
      </c>
      <c r="BF35">
        <f t="shared" si="10"/>
        <v>9.8886636075836802E-3</v>
      </c>
      <c r="BG35">
        <f t="shared" si="11"/>
        <v>1.6006829580621064E-3</v>
      </c>
      <c r="BH35">
        <f t="shared" si="12"/>
        <v>0.98851065343435418</v>
      </c>
      <c r="BI35">
        <f t="shared" si="13"/>
        <v>123.83776499999999</v>
      </c>
      <c r="BJ35">
        <f t="shared" si="14"/>
        <v>121.02090906858037</v>
      </c>
      <c r="BK35" s="12">
        <f t="shared" si="42"/>
        <v>8.7005854928061357</v>
      </c>
      <c r="BL35">
        <f t="shared" si="43"/>
        <v>-1.5096033176907913</v>
      </c>
    </row>
    <row r="36" spans="1:64" x14ac:dyDescent="0.3">
      <c r="A36" s="2">
        <v>44399</v>
      </c>
      <c r="B36" s="4">
        <v>1.2289949999999998</v>
      </c>
      <c r="C36" s="41">
        <f t="shared" si="15"/>
        <v>0.35906681307285399</v>
      </c>
      <c r="D36" s="8"/>
      <c r="E36" s="8">
        <v>33411.924999999996</v>
      </c>
      <c r="F36" s="41">
        <f t="shared" si="16"/>
        <v>-0.23176812502851726</v>
      </c>
      <c r="G36" s="8"/>
      <c r="H36" s="8">
        <v>0.19734399999999999</v>
      </c>
      <c r="I36" s="41">
        <f t="shared" si="17"/>
        <v>-0.44543503493801967</v>
      </c>
      <c r="J36" s="8"/>
      <c r="K36" s="8">
        <v>3.6825799999999997</v>
      </c>
      <c r="L36" s="41">
        <f t="shared" si="18"/>
        <v>1.0823918061010294</v>
      </c>
      <c r="M36" s="8"/>
      <c r="N36" s="8">
        <v>44.869329999999998</v>
      </c>
      <c r="O36" s="41">
        <f t="shared" si="19"/>
        <v>0.51181214086948734</v>
      </c>
      <c r="P36" s="8"/>
      <c r="Q36" s="8">
        <v>2089.732</v>
      </c>
      <c r="R36" s="41">
        <f t="shared" si="20"/>
        <v>0.42247633603084744</v>
      </c>
      <c r="S36" s="8"/>
      <c r="T36" s="8">
        <v>124.66149999999999</v>
      </c>
      <c r="U36" s="41">
        <f t="shared" si="21"/>
        <v>1.8185560894779593</v>
      </c>
      <c r="V36" s="8"/>
      <c r="W36" s="8">
        <v>3.7001999999999997</v>
      </c>
      <c r="X36" s="41">
        <f t="shared" si="22"/>
        <v>2.5317807984289784</v>
      </c>
      <c r="Y36" s="8"/>
      <c r="Z36" s="8">
        <v>0.61141400000000001</v>
      </c>
      <c r="AA36" s="41">
        <f t="shared" si="23"/>
        <v>2.6278884463840435</v>
      </c>
      <c r="AB36" s="12"/>
      <c r="AC36" s="2">
        <v>44399</v>
      </c>
      <c r="AD36">
        <f t="shared" si="24"/>
        <v>11831.555411774141</v>
      </c>
      <c r="AE36">
        <f t="shared" si="25"/>
        <v>10249.263345854859</v>
      </c>
      <c r="AF36">
        <f t="shared" si="26"/>
        <v>11895.54837930063</v>
      </c>
      <c r="AG36">
        <f t="shared" si="27"/>
        <v>33976.367136929628</v>
      </c>
      <c r="AH36" s="12">
        <f t="shared" si="28"/>
        <v>0.3923208817994534</v>
      </c>
      <c r="AI36">
        <f t="shared" si="29"/>
        <v>44.869329999999998</v>
      </c>
      <c r="AJ36">
        <f t="shared" si="30"/>
        <v>15.451199453551913</v>
      </c>
      <c r="AK36">
        <f t="shared" si="31"/>
        <v>14.832450740740741</v>
      </c>
      <c r="AL36">
        <f t="shared" si="32"/>
        <v>49.180944000000004</v>
      </c>
      <c r="AM36" s="12">
        <f t="shared" si="33"/>
        <v>0.68844922074071957</v>
      </c>
      <c r="AN36">
        <f t="shared" si="34"/>
        <v>45.716175517857138</v>
      </c>
      <c r="AO36">
        <f t="shared" si="35"/>
        <v>35.438370145593865</v>
      </c>
      <c r="AP36">
        <f t="shared" si="36"/>
        <v>42.008247860159962</v>
      </c>
      <c r="AQ36">
        <f t="shared" si="37"/>
        <v>123.16279352361096</v>
      </c>
      <c r="AR36" s="12">
        <f t="shared" si="38"/>
        <v>0.62117836663227799</v>
      </c>
      <c r="AS36" s="30">
        <f t="shared" si="39"/>
        <v>-0.22885748483282459</v>
      </c>
      <c r="AT36">
        <f t="shared" si="0"/>
        <v>0.94103944351009061</v>
      </c>
      <c r="AU36">
        <f t="shared" si="1"/>
        <v>1.0371904743235805E-4</v>
      </c>
      <c r="AV36">
        <f t="shared" si="2"/>
        <v>1.0371904743235805E-4</v>
      </c>
      <c r="AW36">
        <f t="shared" si="3"/>
        <v>35505.33958</v>
      </c>
      <c r="AX36">
        <f t="shared" si="4"/>
        <v>31442.156435566998</v>
      </c>
      <c r="AY36" s="12">
        <f t="shared" si="40"/>
        <v>-0.27027855827085268</v>
      </c>
      <c r="AZ36">
        <f t="shared" si="5"/>
        <v>0.91233161364287751</v>
      </c>
      <c r="BA36">
        <f t="shared" si="6"/>
        <v>7.5236457437661206E-2</v>
      </c>
      <c r="BB36">
        <f t="shared" si="7"/>
        <v>1.2431928919461164E-2</v>
      </c>
      <c r="BC36">
        <f t="shared" si="8"/>
        <v>49.180944000000004</v>
      </c>
      <c r="BD36">
        <f t="shared" si="9"/>
        <v>41.221699237173972</v>
      </c>
      <c r="BE36" s="12">
        <f t="shared" si="41"/>
        <v>0.36268281076223946</v>
      </c>
      <c r="BF36">
        <f t="shared" si="10"/>
        <v>9.7471335042866418E-3</v>
      </c>
      <c r="BG36">
        <f t="shared" si="11"/>
        <v>1.5651311146668157E-3</v>
      </c>
      <c r="BH36">
        <f t="shared" si="12"/>
        <v>0.9886877353810466</v>
      </c>
      <c r="BI36">
        <f t="shared" si="13"/>
        <v>126.08783899999999</v>
      </c>
      <c r="BJ36">
        <f t="shared" si="14"/>
        <v>123.26358417178012</v>
      </c>
      <c r="BK36" s="12">
        <f t="shared" si="42"/>
        <v>1.8361690365483636</v>
      </c>
      <c r="BL36">
        <f t="shared" si="43"/>
        <v>-2.1064475948192163</v>
      </c>
    </row>
    <row r="37" spans="1:64" x14ac:dyDescent="0.3">
      <c r="A37" s="2">
        <v>44400</v>
      </c>
      <c r="B37" s="4">
        <v>1.2378049999999998</v>
      </c>
      <c r="C37" s="41">
        <f t="shared" si="15"/>
        <v>0.71428875123802038</v>
      </c>
      <c r="D37" s="8"/>
      <c r="E37" s="8">
        <v>34454.148000000001</v>
      </c>
      <c r="F37" s="41">
        <f t="shared" si="16"/>
        <v>3.0716524408828993</v>
      </c>
      <c r="G37" s="8"/>
      <c r="H37" s="8">
        <v>0.199987</v>
      </c>
      <c r="I37" s="41">
        <f t="shared" si="17"/>
        <v>1.3303965626362886</v>
      </c>
      <c r="J37" s="8"/>
      <c r="K37" s="8">
        <v>3.7266299999999997</v>
      </c>
      <c r="L37" s="41">
        <f t="shared" si="18"/>
        <v>1.1890746521521554</v>
      </c>
      <c r="M37" s="8"/>
      <c r="N37" s="8">
        <v>46.895629999999997</v>
      </c>
      <c r="O37" s="41">
        <f t="shared" si="19"/>
        <v>4.4170006288152663</v>
      </c>
      <c r="P37" s="8"/>
      <c r="Q37" s="8">
        <v>2176.951</v>
      </c>
      <c r="R37" s="41">
        <f t="shared" si="20"/>
        <v>4.088944587099399</v>
      </c>
      <c r="S37" s="8"/>
      <c r="T37" s="8">
        <v>127.43664999999999</v>
      </c>
      <c r="U37" s="41">
        <f t="shared" si="21"/>
        <v>2.2017314338851768</v>
      </c>
      <c r="V37" s="8"/>
      <c r="W37" s="8">
        <v>3.79711</v>
      </c>
      <c r="X37" s="41">
        <f t="shared" si="22"/>
        <v>2.5853378826333926</v>
      </c>
      <c r="Y37" s="8"/>
      <c r="Z37" s="8">
        <v>0.62374799999999997</v>
      </c>
      <c r="AA37" s="41">
        <f t="shared" si="23"/>
        <v>1.9972133186915171</v>
      </c>
      <c r="AB37" s="12"/>
      <c r="AC37" s="2">
        <v>44400</v>
      </c>
      <c r="AD37">
        <f t="shared" si="24"/>
        <v>12200.618827782813</v>
      </c>
      <c r="AE37">
        <f t="shared" si="25"/>
        <v>10371.862189704798</v>
      </c>
      <c r="AF37">
        <f t="shared" si="26"/>
        <v>12392.032059549687</v>
      </c>
      <c r="AG37">
        <f t="shared" si="27"/>
        <v>34964.5130770373</v>
      </c>
      <c r="AH37" s="12">
        <f t="shared" si="28"/>
        <v>2.8668436323021678</v>
      </c>
      <c r="AI37">
        <f t="shared" si="29"/>
        <v>46.895629999999997</v>
      </c>
      <c r="AJ37">
        <f t="shared" si="30"/>
        <v>15.855873724954463</v>
      </c>
      <c r="AK37">
        <f t="shared" si="31"/>
        <v>15.131664444444445</v>
      </c>
      <c r="AL37">
        <f t="shared" si="32"/>
        <v>51.316488</v>
      </c>
      <c r="AM37" s="12">
        <f t="shared" si="33"/>
        <v>4.250587264799158</v>
      </c>
      <c r="AN37">
        <f t="shared" si="34"/>
        <v>46.043890037698411</v>
      </c>
      <c r="AO37">
        <f t="shared" si="35"/>
        <v>35.912991174329498</v>
      </c>
      <c r="AP37">
        <f t="shared" si="36"/>
        <v>42.943413801923242</v>
      </c>
      <c r="AQ37">
        <f t="shared" si="37"/>
        <v>124.90029501395115</v>
      </c>
      <c r="AR37" s="12">
        <f t="shared" si="38"/>
        <v>1.4008774261944694</v>
      </c>
      <c r="AS37" s="30">
        <f t="shared" si="39"/>
        <v>1.4659662061076983</v>
      </c>
      <c r="AT37">
        <f t="shared" si="0"/>
        <v>0.94047528294459093</v>
      </c>
      <c r="AU37">
        <f t="shared" si="1"/>
        <v>1.0172369967412344E-4</v>
      </c>
      <c r="AV37">
        <f t="shared" si="2"/>
        <v>1.0172369967412344E-4</v>
      </c>
      <c r="AW37">
        <f t="shared" si="3"/>
        <v>36634.825629999999</v>
      </c>
      <c r="AX37">
        <f t="shared" si="4"/>
        <v>32403.496415511134</v>
      </c>
      <c r="AY37" s="12">
        <f t="shared" si="40"/>
        <v>3.0116776908547149</v>
      </c>
      <c r="AZ37">
        <f t="shared" si="5"/>
        <v>0.91385111935173735</v>
      </c>
      <c r="BA37">
        <f t="shared" si="6"/>
        <v>7.3993956874055758E-2</v>
      </c>
      <c r="BB37">
        <f t="shared" si="7"/>
        <v>1.2154923774206839E-2</v>
      </c>
      <c r="BC37">
        <f t="shared" si="8"/>
        <v>51.316488</v>
      </c>
      <c r="BD37">
        <f t="shared" si="9"/>
        <v>43.144168771185271</v>
      </c>
      <c r="BE37" s="12">
        <f t="shared" si="41"/>
        <v>4.5582471616630986</v>
      </c>
      <c r="BF37">
        <f t="shared" si="10"/>
        <v>9.6047360577514659E-3</v>
      </c>
      <c r="BG37">
        <f t="shared" si="11"/>
        <v>1.5517972136011267E-3</v>
      </c>
      <c r="BH37">
        <f t="shared" si="12"/>
        <v>0.98884346672864742</v>
      </c>
      <c r="BI37">
        <f t="shared" si="13"/>
        <v>128.87444199999999</v>
      </c>
      <c r="BJ37">
        <f t="shared" si="14"/>
        <v>126.0270979038706</v>
      </c>
      <c r="BK37" s="12">
        <f t="shared" si="42"/>
        <v>2.2171923304622765</v>
      </c>
      <c r="BL37">
        <f t="shared" si="43"/>
        <v>0.79448536039243844</v>
      </c>
    </row>
    <row r="38" spans="1:64" x14ac:dyDescent="0.3">
      <c r="A38" s="2">
        <v>44401</v>
      </c>
      <c r="B38" s="4">
        <v>1.26864</v>
      </c>
      <c r="C38" s="41">
        <f t="shared" si="15"/>
        <v>2.4605810802200194</v>
      </c>
      <c r="D38" s="8"/>
      <c r="E38" s="8">
        <v>35338.671999999999</v>
      </c>
      <c r="F38" s="41">
        <f t="shared" si="16"/>
        <v>2.5348491772512736</v>
      </c>
      <c r="G38" s="8"/>
      <c r="H38" s="8">
        <v>0.203511</v>
      </c>
      <c r="I38" s="41">
        <f t="shared" si="17"/>
        <v>1.7467693040390779</v>
      </c>
      <c r="J38" s="8"/>
      <c r="K38" s="8">
        <v>3.7838949999999998</v>
      </c>
      <c r="L38" s="41">
        <f t="shared" si="18"/>
        <v>1.5249562378032169</v>
      </c>
      <c r="M38" s="8"/>
      <c r="N38" s="8">
        <v>50.842509999999997</v>
      </c>
      <c r="O38" s="41">
        <f t="shared" si="19"/>
        <v>8.0808321538209018</v>
      </c>
      <c r="P38" s="8"/>
      <c r="Q38" s="8">
        <v>2253.598</v>
      </c>
      <c r="R38" s="41">
        <f t="shared" si="20"/>
        <v>3.4602776150177963</v>
      </c>
      <c r="S38" s="8"/>
      <c r="T38" s="8">
        <v>130.16774999999998</v>
      </c>
      <c r="U38" s="41">
        <f t="shared" si="21"/>
        <v>2.1204624864063559</v>
      </c>
      <c r="V38" s="8"/>
      <c r="W38" s="8">
        <v>3.8455649999999997</v>
      </c>
      <c r="X38" s="41">
        <f t="shared" si="22"/>
        <v>1.268028517590899</v>
      </c>
      <c r="Y38" s="8"/>
      <c r="Z38" s="8">
        <v>0.62903399999999998</v>
      </c>
      <c r="AA38" s="41">
        <f t="shared" si="23"/>
        <v>0.84388686458646034</v>
      </c>
      <c r="AB38" s="12"/>
      <c r="AC38" s="2">
        <v>44401</v>
      </c>
      <c r="AD38">
        <f t="shared" si="24"/>
        <v>12513.839174082648</v>
      </c>
      <c r="AE38">
        <f t="shared" si="25"/>
        <v>10531.240686709718</v>
      </c>
      <c r="AF38">
        <f t="shared" si="26"/>
        <v>12828.335899768555</v>
      </c>
      <c r="AG38">
        <f t="shared" si="27"/>
        <v>35873.415760560922</v>
      </c>
      <c r="AH38" s="12">
        <f t="shared" si="28"/>
        <v>2.5662878072136732</v>
      </c>
      <c r="AI38">
        <f t="shared" si="29"/>
        <v>50.842509999999997</v>
      </c>
      <c r="AJ38">
        <f t="shared" si="30"/>
        <v>16.058210860655738</v>
      </c>
      <c r="AK38">
        <f t="shared" si="31"/>
        <v>15.259898888888889</v>
      </c>
      <c r="AL38">
        <f t="shared" si="32"/>
        <v>55.317108999999995</v>
      </c>
      <c r="AM38" s="12">
        <f t="shared" si="33"/>
        <v>7.5070141803903585</v>
      </c>
      <c r="AN38">
        <f t="shared" si="34"/>
        <v>47.190890857142861</v>
      </c>
      <c r="AO38">
        <f t="shared" si="35"/>
        <v>36.545819212643678</v>
      </c>
      <c r="AP38">
        <f t="shared" si="36"/>
        <v>43.863735839849006</v>
      </c>
      <c r="AQ38">
        <f t="shared" si="37"/>
        <v>127.60044590963554</v>
      </c>
      <c r="AR38" s="12">
        <f t="shared" si="38"/>
        <v>2.1388086364251095</v>
      </c>
      <c r="AS38" s="30">
        <f t="shared" si="39"/>
        <v>0.42747917078856368</v>
      </c>
      <c r="AT38">
        <f t="shared" si="0"/>
        <v>0.93995694597883817</v>
      </c>
      <c r="AU38">
        <f t="shared" si="1"/>
        <v>1.0064606808384298E-4</v>
      </c>
      <c r="AV38">
        <f t="shared" si="2"/>
        <v>1.0064606808384298E-4</v>
      </c>
      <c r="AW38">
        <f t="shared" si="3"/>
        <v>37596.053894999997</v>
      </c>
      <c r="AX38">
        <f t="shared" si="4"/>
        <v>33217.057404679777</v>
      </c>
      <c r="AY38" s="12">
        <f t="shared" si="40"/>
        <v>2.4797190198526016</v>
      </c>
      <c r="AZ38">
        <f t="shared" si="5"/>
        <v>0.91911003519724799</v>
      </c>
      <c r="BA38">
        <f t="shared" si="6"/>
        <v>6.9518546242176182E-2</v>
      </c>
      <c r="BB38">
        <f t="shared" si="7"/>
        <v>1.1371418560575898E-2</v>
      </c>
      <c r="BC38">
        <f t="shared" si="8"/>
        <v>55.317108999999995</v>
      </c>
      <c r="BD38">
        <f t="shared" si="9"/>
        <v>47.004352252799059</v>
      </c>
      <c r="BE38" s="12">
        <f t="shared" si="41"/>
        <v>8.5692928707682352</v>
      </c>
      <c r="BF38">
        <f t="shared" si="10"/>
        <v>9.6371995904190183E-3</v>
      </c>
      <c r="BG38">
        <f t="shared" si="11"/>
        <v>1.5459674342963843E-3</v>
      </c>
      <c r="BH38">
        <f t="shared" si="12"/>
        <v>0.98881683297528467</v>
      </c>
      <c r="BI38">
        <f t="shared" si="13"/>
        <v>131.63990099999998</v>
      </c>
      <c r="BJ38">
        <f t="shared" si="14"/>
        <v>128.72460306878551</v>
      </c>
      <c r="BK38" s="12">
        <f t="shared" si="42"/>
        <v>2.1178315809876076</v>
      </c>
      <c r="BL38">
        <f t="shared" si="43"/>
        <v>0.36188743886499397</v>
      </c>
    </row>
    <row r="39" spans="1:64" x14ac:dyDescent="0.3">
      <c r="A39" s="2">
        <v>44402</v>
      </c>
      <c r="B39" s="4">
        <v>1.25983</v>
      </c>
      <c r="C39" s="41">
        <f t="shared" si="15"/>
        <v>-0.69686693160933155</v>
      </c>
      <c r="D39" s="8">
        <f>(B32-B39)/B33</f>
        <v>-2.2388059701492689E-2</v>
      </c>
      <c r="E39" s="8">
        <v>36182.67</v>
      </c>
      <c r="F39" s="41">
        <f t="shared" si="16"/>
        <v>2.3602386552529704</v>
      </c>
      <c r="G39" s="8">
        <f>(E32-E39)/E33</f>
        <v>-9.2584037609717743E-2</v>
      </c>
      <c r="H39" s="8">
        <v>0.20174899999999998</v>
      </c>
      <c r="I39" s="41">
        <f t="shared" si="17"/>
        <v>-0.86957069675539322</v>
      </c>
      <c r="J39" s="8">
        <f>(H32-H39)/H33</f>
        <v>-6.7307692307692221E-2</v>
      </c>
      <c r="K39" s="8">
        <v>3.7442499999999996</v>
      </c>
      <c r="L39" s="41">
        <f t="shared" si="18"/>
        <v>-1.0532572499893267</v>
      </c>
      <c r="M39" s="8">
        <f>(K32-K39)/K33</f>
        <v>1.4634146341463513E-2</v>
      </c>
      <c r="N39" s="8">
        <v>49.388859999999994</v>
      </c>
      <c r="O39" s="41">
        <f t="shared" si="19"/>
        <v>-2.9007922986232915</v>
      </c>
      <c r="P39" s="8">
        <f>(N32-N39)/N33</f>
        <v>-0.12894789780728211</v>
      </c>
      <c r="Q39" s="8">
        <v>2237.7399999999998</v>
      </c>
      <c r="R39" s="41">
        <f t="shared" si="20"/>
        <v>-0.70616221262057566</v>
      </c>
      <c r="S39" s="8">
        <f>(Q32-Q39)/Q33</f>
        <v>-0.13739050253573076</v>
      </c>
      <c r="T39" s="8">
        <v>130.5642</v>
      </c>
      <c r="U39" s="41">
        <f t="shared" si="21"/>
        <v>0.30410565757791419</v>
      </c>
      <c r="V39" s="8">
        <f>(T32-T39)/T33</f>
        <v>-5.1909529106414554E-2</v>
      </c>
      <c r="W39" s="8">
        <v>3.8631849999999996</v>
      </c>
      <c r="X39" s="41">
        <f t="shared" si="22"/>
        <v>0.45714365325808187</v>
      </c>
      <c r="Y39" s="8">
        <f>(W32-W39)/W33</f>
        <v>-1.1278195488721722E-2</v>
      </c>
      <c r="Z39" s="8">
        <v>0.620224</v>
      </c>
      <c r="AA39" s="41">
        <f t="shared" si="23"/>
        <v>-1.4104606181541934</v>
      </c>
      <c r="AB39" s="12">
        <f>(Z32-Z39)/Z33</f>
        <v>-1.3533834586466294E-2</v>
      </c>
      <c r="AC39" s="2">
        <v>44402</v>
      </c>
      <c r="AD39">
        <f t="shared" si="24"/>
        <v>12812.708787384681</v>
      </c>
      <c r="AE39">
        <f t="shared" si="25"/>
        <v>10420.901727244773</v>
      </c>
      <c r="AF39">
        <f t="shared" si="26"/>
        <v>12738.066139723271</v>
      </c>
      <c r="AG39">
        <f t="shared" si="27"/>
        <v>35971.676654352726</v>
      </c>
      <c r="AH39" s="12">
        <f t="shared" si="28"/>
        <v>0.27353560766938212</v>
      </c>
      <c r="AI39">
        <f t="shared" si="29"/>
        <v>49.388859999999994</v>
      </c>
      <c r="AJ39">
        <f t="shared" si="30"/>
        <v>16.131788000910745</v>
      </c>
      <c r="AK39">
        <f t="shared" si="31"/>
        <v>15.046174814814815</v>
      </c>
      <c r="AL39">
        <f t="shared" si="32"/>
        <v>53.872268999999996</v>
      </c>
      <c r="AM39" s="12">
        <f t="shared" si="33"/>
        <v>-2.646639012661069</v>
      </c>
      <c r="AN39">
        <f t="shared" si="34"/>
        <v>46.863176337301589</v>
      </c>
      <c r="AO39">
        <f t="shared" si="35"/>
        <v>36.229405193486585</v>
      </c>
      <c r="AP39">
        <f t="shared" si="36"/>
        <v>43.997330974386621</v>
      </c>
      <c r="AQ39">
        <f t="shared" si="37"/>
        <v>127.08991250517479</v>
      </c>
      <c r="AR39" s="12">
        <f t="shared" si="38"/>
        <v>-0.40090570482167237</v>
      </c>
      <c r="AS39" s="30">
        <f t="shared" si="39"/>
        <v>0.67444131249105443</v>
      </c>
      <c r="AT39">
        <f t="shared" si="0"/>
        <v>0.94166470820889958</v>
      </c>
      <c r="AU39">
        <f t="shared" si="1"/>
        <v>9.7445215726511402E-5</v>
      </c>
      <c r="AV39">
        <f t="shared" si="2"/>
        <v>9.7445215726511402E-5</v>
      </c>
      <c r="AW39">
        <f t="shared" si="3"/>
        <v>38424.15425</v>
      </c>
      <c r="AX39">
        <f t="shared" si="4"/>
        <v>34072.161809685189</v>
      </c>
      <c r="AY39" s="12">
        <f t="shared" si="40"/>
        <v>2.5417160427716379</v>
      </c>
      <c r="AZ39">
        <f t="shared" si="5"/>
        <v>0.91677705277273536</v>
      </c>
      <c r="BA39">
        <f t="shared" si="6"/>
        <v>7.1710085201720383E-2</v>
      </c>
      <c r="BB39">
        <f t="shared" si="7"/>
        <v>1.1512862025544163E-2</v>
      </c>
      <c r="BC39">
        <f t="shared" si="8"/>
        <v>53.872268999999996</v>
      </c>
      <c r="BD39">
        <f t="shared" si="9"/>
        <v>45.562743389442176</v>
      </c>
      <c r="BE39" s="12">
        <f t="shared" si="41"/>
        <v>-3.1149846910853269</v>
      </c>
      <c r="BF39">
        <f t="shared" si="10"/>
        <v>9.5423030982456844E-3</v>
      </c>
      <c r="BG39">
        <f t="shared" si="11"/>
        <v>1.528103083565218E-3</v>
      </c>
      <c r="BH39">
        <f t="shared" si="12"/>
        <v>0.98892959381818912</v>
      </c>
      <c r="BI39">
        <f t="shared" si="13"/>
        <v>132.025779</v>
      </c>
      <c r="BJ39">
        <f t="shared" si="14"/>
        <v>129.13113124617806</v>
      </c>
      <c r="BK39" s="12">
        <f t="shared" si="42"/>
        <v>0.31531469741594803</v>
      </c>
      <c r="BL39">
        <f t="shared" si="43"/>
        <v>2.2264013453556899</v>
      </c>
    </row>
    <row r="40" spans="1:64" x14ac:dyDescent="0.3">
      <c r="A40" s="2">
        <v>44403</v>
      </c>
      <c r="B40" s="4">
        <v>1.273045</v>
      </c>
      <c r="C40" s="41">
        <f t="shared" si="15"/>
        <v>1.0434877292579494</v>
      </c>
      <c r="D40" s="8"/>
      <c r="E40" s="8">
        <v>37883.881000000001</v>
      </c>
      <c r="F40" s="41">
        <f t="shared" si="16"/>
        <v>4.5945443268636437</v>
      </c>
      <c r="G40" s="8"/>
      <c r="H40" s="8">
        <v>0.207035</v>
      </c>
      <c r="I40" s="41">
        <f t="shared" si="17"/>
        <v>2.5863510589919372</v>
      </c>
      <c r="J40" s="8"/>
      <c r="K40" s="8">
        <v>3.7486549999999998</v>
      </c>
      <c r="L40" s="41">
        <f t="shared" si="18"/>
        <v>0.11757790890120365</v>
      </c>
      <c r="M40" s="8"/>
      <c r="N40" s="8">
        <v>49.221469999999997</v>
      </c>
      <c r="O40" s="41">
        <f t="shared" si="19"/>
        <v>-0.33949822655847112</v>
      </c>
      <c r="P40" s="8"/>
      <c r="Q40" s="8">
        <v>2269.4559999999997</v>
      </c>
      <c r="R40" s="41">
        <f t="shared" si="20"/>
        <v>1.4073727211661899</v>
      </c>
      <c r="S40" s="8"/>
      <c r="T40" s="8">
        <v>133.47149999999999</v>
      </c>
      <c r="U40" s="41">
        <f t="shared" si="21"/>
        <v>2.2022912087437252</v>
      </c>
      <c r="V40" s="8"/>
      <c r="W40" s="8">
        <v>3.8631849999999996</v>
      </c>
      <c r="X40" s="41">
        <f t="shared" si="22"/>
        <v>0</v>
      </c>
      <c r="Y40" s="8"/>
      <c r="Z40" s="8">
        <v>0.63520100000000002</v>
      </c>
      <c r="AA40" s="41">
        <f t="shared" si="23"/>
        <v>2.3860781126906696</v>
      </c>
      <c r="AB40" s="12"/>
      <c r="AC40" s="2">
        <v>44403</v>
      </c>
      <c r="AD40">
        <f t="shared" si="24"/>
        <v>13415.127600835858</v>
      </c>
      <c r="AE40">
        <f t="shared" si="25"/>
        <v>10433.161611629768</v>
      </c>
      <c r="AF40">
        <f t="shared" si="26"/>
        <v>12918.605659813837</v>
      </c>
      <c r="AG40">
        <f t="shared" si="27"/>
        <v>36766.894872279467</v>
      </c>
      <c r="AH40" s="12">
        <f t="shared" si="28"/>
        <v>2.1865975236686506</v>
      </c>
      <c r="AI40">
        <f t="shared" si="29"/>
        <v>49.221469999999997</v>
      </c>
      <c r="AJ40">
        <f t="shared" si="30"/>
        <v>16.131788000910745</v>
      </c>
      <c r="AK40">
        <f t="shared" si="31"/>
        <v>15.409505740740741</v>
      </c>
      <c r="AL40">
        <f t="shared" si="32"/>
        <v>53.719856</v>
      </c>
      <c r="AM40" s="12">
        <f t="shared" si="33"/>
        <v>-0.28331646381985037</v>
      </c>
      <c r="AN40">
        <f t="shared" si="34"/>
        <v>47.354748117063494</v>
      </c>
      <c r="AO40">
        <f t="shared" si="35"/>
        <v>37.178647250957852</v>
      </c>
      <c r="AP40">
        <f t="shared" si="36"/>
        <v>44.977028627662435</v>
      </c>
      <c r="AQ40">
        <f t="shared" si="37"/>
        <v>129.51042399568377</v>
      </c>
      <c r="AR40" s="12">
        <f t="shared" si="38"/>
        <v>1.8866563629287454</v>
      </c>
      <c r="AS40" s="30">
        <f t="shared" si="39"/>
        <v>0.29994116073990518</v>
      </c>
      <c r="AT40">
        <f t="shared" si="0"/>
        <v>0.94339219049585188</v>
      </c>
      <c r="AU40">
        <f t="shared" si="1"/>
        <v>9.3349777227502833E-5</v>
      </c>
      <c r="AV40">
        <f t="shared" si="2"/>
        <v>9.3349777227502833E-5</v>
      </c>
      <c r="AW40">
        <f t="shared" si="3"/>
        <v>40157.085655000003</v>
      </c>
      <c r="AX40">
        <f t="shared" si="4"/>
        <v>35739.569684222326</v>
      </c>
      <c r="AY40" s="12">
        <f t="shared" si="40"/>
        <v>4.7777787824739582</v>
      </c>
      <c r="AZ40">
        <f t="shared" si="5"/>
        <v>0.91626213592233008</v>
      </c>
      <c r="BA40">
        <f t="shared" si="6"/>
        <v>7.1913539753345565E-2</v>
      </c>
      <c r="BB40">
        <f t="shared" si="7"/>
        <v>1.1824324324324325E-2</v>
      </c>
      <c r="BC40">
        <f t="shared" si="8"/>
        <v>53.719856</v>
      </c>
      <c r="BD40">
        <f t="shared" si="9"/>
        <v>45.38509536614405</v>
      </c>
      <c r="BE40" s="12">
        <f t="shared" si="41"/>
        <v>-0.39065963888748501</v>
      </c>
      <c r="BF40">
        <f t="shared" si="10"/>
        <v>9.4333463898681295E-3</v>
      </c>
      <c r="BG40">
        <f t="shared" si="11"/>
        <v>1.5341428384906648E-3</v>
      </c>
      <c r="BH40">
        <f t="shared" si="12"/>
        <v>0.98903251077164134</v>
      </c>
      <c r="BI40">
        <f t="shared" si="13"/>
        <v>134.95157999999998</v>
      </c>
      <c r="BJ40">
        <f t="shared" si="14"/>
        <v>132.01997945717457</v>
      </c>
      <c r="BK40" s="12">
        <f t="shared" si="42"/>
        <v>2.2124861314751745</v>
      </c>
      <c r="BL40">
        <f t="shared" si="43"/>
        <v>2.5652926509987837</v>
      </c>
    </row>
    <row r="41" spans="1:64" x14ac:dyDescent="0.3">
      <c r="A41" s="2">
        <v>44404</v>
      </c>
      <c r="B41" s="4">
        <v>1.2994749999999999</v>
      </c>
      <c r="C41" s="41">
        <f t="shared" si="15"/>
        <v>2.0548668227387541</v>
      </c>
      <c r="D41" s="8"/>
      <c r="E41" s="8">
        <v>40005.328999999998</v>
      </c>
      <c r="F41" s="41">
        <f t="shared" si="16"/>
        <v>5.4486952049127897</v>
      </c>
      <c r="G41" s="8"/>
      <c r="H41" s="8">
        <v>0.20879699999999998</v>
      </c>
      <c r="I41" s="41">
        <f t="shared" si="17"/>
        <v>0.8474626990972236</v>
      </c>
      <c r="J41" s="8"/>
      <c r="K41" s="8">
        <v>3.81473</v>
      </c>
      <c r="L41" s="41">
        <f t="shared" si="18"/>
        <v>1.7472779989061109</v>
      </c>
      <c r="M41" s="8"/>
      <c r="N41" s="8">
        <v>50.208189999999995</v>
      </c>
      <c r="O41" s="41">
        <f t="shared" si="19"/>
        <v>1.9848250375850756</v>
      </c>
      <c r="P41" s="8"/>
      <c r="Q41" s="8">
        <v>2331.1259999999997</v>
      </c>
      <c r="R41" s="41">
        <f t="shared" si="20"/>
        <v>2.6811257450656769</v>
      </c>
      <c r="S41" s="8"/>
      <c r="T41" s="8">
        <v>136.77525</v>
      </c>
      <c r="U41" s="41">
        <f t="shared" si="21"/>
        <v>2.4451095864164336</v>
      </c>
      <c r="V41" s="8"/>
      <c r="W41" s="8">
        <v>3.9909299999999996</v>
      </c>
      <c r="X41" s="41">
        <f t="shared" si="22"/>
        <v>3.2532313670796316</v>
      </c>
      <c r="Y41" s="8"/>
      <c r="Z41" s="8">
        <v>0.65546399999999994</v>
      </c>
      <c r="AA41" s="41">
        <f t="shared" si="23"/>
        <v>3.1401897548142563</v>
      </c>
      <c r="AB41" s="12"/>
      <c r="AC41" s="2">
        <v>44404</v>
      </c>
      <c r="AD41">
        <f t="shared" si="24"/>
        <v>14166.357276025103</v>
      </c>
      <c r="AE41">
        <f t="shared" si="25"/>
        <v>10617.059877404676</v>
      </c>
      <c r="AF41">
        <f t="shared" si="26"/>
        <v>13269.654726656603</v>
      </c>
      <c r="AG41">
        <f t="shared" si="27"/>
        <v>38053.071880086383</v>
      </c>
      <c r="AH41" s="12">
        <f t="shared" si="28"/>
        <v>3.4383969337639186</v>
      </c>
      <c r="AI41">
        <f t="shared" si="29"/>
        <v>50.208189999999995</v>
      </c>
      <c r="AJ41">
        <f t="shared" si="30"/>
        <v>16.665222267759564</v>
      </c>
      <c r="AK41">
        <f t="shared" si="31"/>
        <v>15.90107111111111</v>
      </c>
      <c r="AL41">
        <f t="shared" si="32"/>
        <v>54.854583999999996</v>
      </c>
      <c r="AM41" s="12">
        <f t="shared" si="33"/>
        <v>2.0903065525582463</v>
      </c>
      <c r="AN41">
        <f t="shared" si="34"/>
        <v>48.337891676587304</v>
      </c>
      <c r="AO41">
        <f t="shared" si="35"/>
        <v>37.495061270114938</v>
      </c>
      <c r="AP41">
        <f t="shared" si="36"/>
        <v>46.090321415475863</v>
      </c>
      <c r="AQ41">
        <f t="shared" si="37"/>
        <v>131.92327436217812</v>
      </c>
      <c r="AR41" s="12">
        <f t="shared" si="38"/>
        <v>1.8459126685033727</v>
      </c>
      <c r="AS41" s="30">
        <f t="shared" si="39"/>
        <v>1.592484265260546</v>
      </c>
      <c r="AT41">
        <f t="shared" si="0"/>
        <v>0.9448529557112012</v>
      </c>
      <c r="AU41">
        <f t="shared" si="1"/>
        <v>9.0096969724713194E-5</v>
      </c>
      <c r="AV41">
        <f t="shared" si="2"/>
        <v>9.0096969724713194E-5</v>
      </c>
      <c r="AW41">
        <f t="shared" si="3"/>
        <v>42340.269729999993</v>
      </c>
      <c r="AX41">
        <f t="shared" si="4"/>
        <v>37799.363720933288</v>
      </c>
      <c r="AY41" s="12">
        <f t="shared" si="40"/>
        <v>5.6033800218378493</v>
      </c>
      <c r="AZ41">
        <f t="shared" si="5"/>
        <v>0.91529615829371702</v>
      </c>
      <c r="BA41">
        <f t="shared" si="6"/>
        <v>7.275472182962868E-2</v>
      </c>
      <c r="BB41">
        <f t="shared" si="7"/>
        <v>1.1949119876654247E-2</v>
      </c>
      <c r="BC41">
        <f t="shared" si="8"/>
        <v>54.854583999999996</v>
      </c>
      <c r="BD41">
        <f t="shared" si="9"/>
        <v>46.253554641783367</v>
      </c>
      <c r="BE41" s="12">
        <f t="shared" si="41"/>
        <v>1.8954562878222143</v>
      </c>
      <c r="BF41">
        <f t="shared" si="10"/>
        <v>9.397178935028859E-3</v>
      </c>
      <c r="BG41">
        <f t="shared" si="11"/>
        <v>1.5099195983741286E-3</v>
      </c>
      <c r="BH41">
        <f t="shared" si="12"/>
        <v>0.98909290146659701</v>
      </c>
      <c r="BI41">
        <f t="shared" si="13"/>
        <v>138.283522</v>
      </c>
      <c r="BJ41">
        <f t="shared" si="14"/>
        <v>135.29595553709814</v>
      </c>
      <c r="BK41" s="12">
        <f t="shared" si="42"/>
        <v>2.4511371516672638</v>
      </c>
      <c r="BL41">
        <f t="shared" si="43"/>
        <v>3.1522428701705856</v>
      </c>
    </row>
    <row r="42" spans="1:64" x14ac:dyDescent="0.3">
      <c r="A42" s="2">
        <v>44405</v>
      </c>
      <c r="B42" s="4">
        <v>1.3170949999999999</v>
      </c>
      <c r="C42" s="41">
        <f t="shared" si="15"/>
        <v>1.3468217050866611</v>
      </c>
      <c r="D42" s="8"/>
      <c r="E42" s="8">
        <v>40834.35</v>
      </c>
      <c r="F42" s="41">
        <f t="shared" si="16"/>
        <v>2.0510968725632415</v>
      </c>
      <c r="G42" s="8"/>
      <c r="H42" s="8">
        <v>0.20967799999999998</v>
      </c>
      <c r="I42" s="41">
        <f t="shared" si="17"/>
        <v>0.42105325363434576</v>
      </c>
      <c r="J42" s="8"/>
      <c r="K42" s="8">
        <v>3.9997399999999996</v>
      </c>
      <c r="L42" s="41">
        <f t="shared" si="18"/>
        <v>4.7359470038858014</v>
      </c>
      <c r="M42" s="8"/>
      <c r="N42" s="8">
        <v>50.243429999999996</v>
      </c>
      <c r="O42" s="41">
        <f t="shared" si="19"/>
        <v>7.0163132153933078E-2</v>
      </c>
      <c r="P42" s="8"/>
      <c r="Q42" s="8">
        <v>2345.2219999999998</v>
      </c>
      <c r="R42" s="41">
        <f t="shared" si="20"/>
        <v>0.60286542801559784</v>
      </c>
      <c r="S42" s="8"/>
      <c r="T42" s="8">
        <v>143.51489999999998</v>
      </c>
      <c r="U42" s="41">
        <f t="shared" si="21"/>
        <v>4.8099794794411173</v>
      </c>
      <c r="V42" s="8"/>
      <c r="W42" s="8">
        <v>4.0261699999999996</v>
      </c>
      <c r="X42" s="41">
        <f t="shared" si="22"/>
        <v>0.87912654111707234</v>
      </c>
      <c r="Y42" s="8"/>
      <c r="Z42" s="8">
        <v>0.74973099999999993</v>
      </c>
      <c r="AA42" s="41">
        <f t="shared" si="23"/>
        <v>13.437109374028225</v>
      </c>
      <c r="AB42" s="12"/>
      <c r="AC42" s="2">
        <v>44405</v>
      </c>
      <c r="AD42">
        <f t="shared" si="24"/>
        <v>14459.923357567081</v>
      </c>
      <c r="AE42">
        <f t="shared" si="25"/>
        <v>11131.975021574417</v>
      </c>
      <c r="AF42">
        <f t="shared" si="26"/>
        <v>13349.894513363522</v>
      </c>
      <c r="AG42">
        <f t="shared" si="27"/>
        <v>38941.792892505022</v>
      </c>
      <c r="AH42" s="12">
        <f t="shared" si="28"/>
        <v>2.3086227549985474</v>
      </c>
      <c r="AI42">
        <f t="shared" si="29"/>
        <v>50.243429999999996</v>
      </c>
      <c r="AJ42">
        <f t="shared" si="30"/>
        <v>16.81237654826958</v>
      </c>
      <c r="AK42">
        <f t="shared" si="31"/>
        <v>18.187918703703701</v>
      </c>
      <c r="AL42">
        <f t="shared" si="32"/>
        <v>55.019330999999994</v>
      </c>
      <c r="AM42" s="12">
        <f t="shared" si="33"/>
        <v>0.29988395965440595</v>
      </c>
      <c r="AN42">
        <f t="shared" si="34"/>
        <v>48.993320716269842</v>
      </c>
      <c r="AO42">
        <f t="shared" si="35"/>
        <v>37.653268279693478</v>
      </c>
      <c r="AP42">
        <f t="shared" si="36"/>
        <v>48.361438702615253</v>
      </c>
      <c r="AQ42">
        <f t="shared" si="37"/>
        <v>135.00802769857859</v>
      </c>
      <c r="AR42" s="12">
        <f t="shared" si="38"/>
        <v>2.3113742344097354</v>
      </c>
      <c r="AS42" s="30">
        <f t="shared" si="39"/>
        <v>-2.7514794111880292E-3</v>
      </c>
      <c r="AT42">
        <f t="shared" si="0"/>
        <v>0.94559917937904225</v>
      </c>
      <c r="AU42">
        <f t="shared" si="1"/>
        <v>9.2621796642521068E-5</v>
      </c>
      <c r="AV42">
        <f t="shared" si="2"/>
        <v>9.2621796642521068E-5</v>
      </c>
      <c r="AW42">
        <f t="shared" si="3"/>
        <v>43183.571739999999</v>
      </c>
      <c r="AX42">
        <f t="shared" si="4"/>
        <v>38613.145439614855</v>
      </c>
      <c r="AY42" s="12">
        <f t="shared" si="40"/>
        <v>2.1300504221057044</v>
      </c>
      <c r="AZ42">
        <f t="shared" si="5"/>
        <v>0.91319594562136719</v>
      </c>
      <c r="BA42">
        <f t="shared" si="6"/>
        <v>7.3177371058910187E-2</v>
      </c>
      <c r="BB42">
        <f t="shared" si="7"/>
        <v>1.3626683319722662E-2</v>
      </c>
      <c r="BC42">
        <f t="shared" si="8"/>
        <v>55.019330999999994</v>
      </c>
      <c r="BD42">
        <f t="shared" si="9"/>
        <v>46.186937453059201</v>
      </c>
      <c r="BE42" s="12">
        <f t="shared" si="41"/>
        <v>-0.1441299126535372</v>
      </c>
      <c r="BF42">
        <f t="shared" si="10"/>
        <v>9.0808039700424597E-3</v>
      </c>
      <c r="BG42">
        <f t="shared" si="11"/>
        <v>1.4456396955652877E-3</v>
      </c>
      <c r="BH42">
        <f t="shared" si="12"/>
        <v>0.98947355633439227</v>
      </c>
      <c r="BI42">
        <f t="shared" si="13"/>
        <v>145.04167299999997</v>
      </c>
      <c r="BJ42">
        <f t="shared" si="14"/>
        <v>142.01646189031968</v>
      </c>
      <c r="BK42" s="12">
        <f t="shared" si="42"/>
        <v>4.847833751370807</v>
      </c>
      <c r="BL42">
        <f t="shared" si="43"/>
        <v>-2.7177833292651026</v>
      </c>
    </row>
    <row r="43" spans="1:64" x14ac:dyDescent="0.3">
      <c r="A43" s="2">
        <v>44406</v>
      </c>
      <c r="B43" s="4">
        <v>1.2994749999999999</v>
      </c>
      <c r="C43" s="41">
        <f t="shared" si="15"/>
        <v>-1.3468217050866593</v>
      </c>
      <c r="D43" s="8"/>
      <c r="E43" s="8">
        <v>40444.066999999995</v>
      </c>
      <c r="F43" s="41">
        <f t="shared" si="16"/>
        <v>-0.960368112651515</v>
      </c>
      <c r="G43" s="8"/>
      <c r="H43" s="8">
        <v>0.207035</v>
      </c>
      <c r="I43" s="41">
        <f t="shared" si="17"/>
        <v>-1.2685159527315688</v>
      </c>
      <c r="J43" s="8"/>
      <c r="K43" s="8">
        <v>4.0085499999999996</v>
      </c>
      <c r="L43" s="41">
        <f t="shared" si="18"/>
        <v>0.22002209096023376</v>
      </c>
      <c r="M43" s="8"/>
      <c r="N43" s="8">
        <v>49.970319999999994</v>
      </c>
      <c r="O43" s="41">
        <f t="shared" si="19"/>
        <v>-0.54505629445754478</v>
      </c>
      <c r="P43" s="8"/>
      <c r="Q43" s="8">
        <v>2406.011</v>
      </c>
      <c r="R43" s="41">
        <f t="shared" si="20"/>
        <v>2.5590122518648108</v>
      </c>
      <c r="S43" s="8"/>
      <c r="T43" s="8">
        <v>143.33869999999999</v>
      </c>
      <c r="U43" s="41">
        <f t="shared" si="21"/>
        <v>-0.1228501383007328</v>
      </c>
      <c r="V43" s="8"/>
      <c r="W43" s="8">
        <v>4.145105</v>
      </c>
      <c r="X43" s="41">
        <f t="shared" si="22"/>
        <v>2.9112568131229843</v>
      </c>
      <c r="Y43" s="8"/>
      <c r="Z43" s="8">
        <v>0.75766</v>
      </c>
      <c r="AA43" s="41">
        <f t="shared" si="23"/>
        <v>1.0520260674179422</v>
      </c>
      <c r="AB43" s="12"/>
      <c r="AC43" s="2">
        <v>44406</v>
      </c>
      <c r="AD43">
        <f t="shared" si="24"/>
        <v>14321.719559349125</v>
      </c>
      <c r="AE43">
        <f t="shared" si="25"/>
        <v>11156.494790344404</v>
      </c>
      <c r="AF43">
        <f t="shared" si="26"/>
        <v>13695.928593537108</v>
      </c>
      <c r="AG43">
        <f t="shared" si="27"/>
        <v>39174.14294323064</v>
      </c>
      <c r="AH43" s="12">
        <f t="shared" si="28"/>
        <v>0.59488690357443585</v>
      </c>
      <c r="AI43">
        <f t="shared" si="29"/>
        <v>49.970319999999994</v>
      </c>
      <c r="AJ43">
        <f t="shared" si="30"/>
        <v>17.309022244990896</v>
      </c>
      <c r="AK43">
        <f t="shared" si="31"/>
        <v>18.380270370370372</v>
      </c>
      <c r="AL43">
        <f t="shared" si="32"/>
        <v>54.873084999999996</v>
      </c>
      <c r="AM43" s="12">
        <f t="shared" si="33"/>
        <v>-0.26616229155751558</v>
      </c>
      <c r="AN43">
        <f t="shared" si="34"/>
        <v>48.337891676587304</v>
      </c>
      <c r="AO43">
        <f t="shared" si="35"/>
        <v>37.178647250957852</v>
      </c>
      <c r="AP43">
        <f t="shared" si="36"/>
        <v>48.302063087265203</v>
      </c>
      <c r="AQ43">
        <f t="shared" si="37"/>
        <v>133.81860201481035</v>
      </c>
      <c r="AR43" s="12">
        <f t="shared" si="38"/>
        <v>-0.88490745625571676</v>
      </c>
      <c r="AS43" s="30">
        <f t="shared" si="39"/>
        <v>1.4797943598301526</v>
      </c>
      <c r="AT43">
        <f t="shared" si="0"/>
        <v>0.94376219996690147</v>
      </c>
      <c r="AU43">
        <f t="shared" si="1"/>
        <v>9.3539503993931252E-5</v>
      </c>
      <c r="AV43">
        <f t="shared" si="2"/>
        <v>9.3539503993931252E-5</v>
      </c>
      <c r="AW43">
        <f t="shared" si="3"/>
        <v>42854.086549999993</v>
      </c>
      <c r="AX43">
        <f t="shared" si="4"/>
        <v>38169.807079562081</v>
      </c>
      <c r="AY43" s="12">
        <f t="shared" si="40"/>
        <v>-1.1547961423562272</v>
      </c>
      <c r="AZ43">
        <f t="shared" si="5"/>
        <v>0.91065264509914101</v>
      </c>
      <c r="BA43">
        <f t="shared" si="6"/>
        <v>7.5539857108453082E-2</v>
      </c>
      <c r="BB43">
        <f t="shared" si="7"/>
        <v>1.3807497792405877E-2</v>
      </c>
      <c r="BC43">
        <f t="shared" si="8"/>
        <v>54.873084999999996</v>
      </c>
      <c r="BD43">
        <f t="shared" si="9"/>
        <v>45.829186112627433</v>
      </c>
      <c r="BE43" s="12">
        <f t="shared" si="41"/>
        <v>-0.77758794690651745</v>
      </c>
      <c r="BF43">
        <f t="shared" si="10"/>
        <v>8.9714737546377973E-3</v>
      </c>
      <c r="BG43">
        <f t="shared" si="11"/>
        <v>1.4293534456541574E-3</v>
      </c>
      <c r="BH43">
        <f t="shared" si="12"/>
        <v>0.9895991727997081</v>
      </c>
      <c r="BI43">
        <f t="shared" si="13"/>
        <v>144.84520999999998</v>
      </c>
      <c r="BJ43">
        <f t="shared" si="14"/>
        <v>141.85981308223342</v>
      </c>
      <c r="BK43" s="12">
        <f t="shared" si="42"/>
        <v>-0.11036415353948381</v>
      </c>
      <c r="BL43">
        <f t="shared" si="43"/>
        <v>-1.0444319888167435</v>
      </c>
    </row>
    <row r="44" spans="1:64" x14ac:dyDescent="0.3">
      <c r="A44" s="2">
        <v>44407</v>
      </c>
      <c r="B44" s="4">
        <v>1.3303099999999999</v>
      </c>
      <c r="C44" s="41">
        <f t="shared" si="15"/>
        <v>2.345166103504988</v>
      </c>
      <c r="D44" s="8"/>
      <c r="E44" s="8">
        <v>42776.954999999994</v>
      </c>
      <c r="F44" s="41">
        <f t="shared" si="16"/>
        <v>5.6079565160968308</v>
      </c>
      <c r="G44" s="8"/>
      <c r="H44" s="8">
        <v>0.21143999999999999</v>
      </c>
      <c r="I44" s="41">
        <f t="shared" si="17"/>
        <v>2.1053409197832265</v>
      </c>
      <c r="J44" s="8"/>
      <c r="K44" s="8">
        <v>4.1318899999999994</v>
      </c>
      <c r="L44" s="41">
        <f t="shared" si="18"/>
        <v>3.0305349495328842</v>
      </c>
      <c r="M44" s="8"/>
      <c r="N44" s="8">
        <v>51.679459999999999</v>
      </c>
      <c r="O44" s="41">
        <f t="shared" si="19"/>
        <v>3.3631181325433031</v>
      </c>
      <c r="P44" s="8"/>
      <c r="Q44" s="8">
        <v>2498.5160000000001</v>
      </c>
      <c r="R44" s="41">
        <f t="shared" si="20"/>
        <v>3.7726766178313103</v>
      </c>
      <c r="S44" s="8"/>
      <c r="T44" s="8">
        <v>148.05204999999998</v>
      </c>
      <c r="U44" s="41">
        <f t="shared" si="21"/>
        <v>3.2353539946122485</v>
      </c>
      <c r="V44" s="8"/>
      <c r="W44" s="8">
        <v>4.30809</v>
      </c>
      <c r="X44" s="41">
        <f t="shared" si="22"/>
        <v>3.8566530449437688</v>
      </c>
      <c r="Y44" s="8"/>
      <c r="Z44" s="8">
        <v>0.7629459999999999</v>
      </c>
      <c r="AA44" s="41">
        <f t="shared" si="23"/>
        <v>0.69525193148816633</v>
      </c>
      <c r="AB44" s="12"/>
      <c r="AC44" s="2">
        <v>44407</v>
      </c>
      <c r="AD44">
        <f t="shared" si="24"/>
        <v>15147.822624092114</v>
      </c>
      <c r="AE44">
        <f t="shared" si="25"/>
        <v>11499.771553124232</v>
      </c>
      <c r="AF44">
        <f t="shared" si="26"/>
        <v>14222.50219380126</v>
      </c>
      <c r="AG44">
        <f t="shared" si="27"/>
        <v>40870.096371017607</v>
      </c>
      <c r="AH44" s="12">
        <f t="shared" si="28"/>
        <v>4.2381745205492267</v>
      </c>
      <c r="AI44">
        <f t="shared" si="29"/>
        <v>51.679459999999999</v>
      </c>
      <c r="AJ44">
        <f t="shared" si="30"/>
        <v>17.98961079234973</v>
      </c>
      <c r="AK44">
        <f t="shared" si="31"/>
        <v>18.508504814814813</v>
      </c>
      <c r="AL44">
        <f t="shared" si="32"/>
        <v>56.750495999999998</v>
      </c>
      <c r="AM44" s="12">
        <f t="shared" si="33"/>
        <v>3.3641423119324951</v>
      </c>
      <c r="AN44">
        <f t="shared" si="34"/>
        <v>49.484892496031748</v>
      </c>
      <c r="AO44">
        <f t="shared" si="35"/>
        <v>37.969682298850572</v>
      </c>
      <c r="AP44">
        <f t="shared" si="36"/>
        <v>49.890360797879019</v>
      </c>
      <c r="AQ44">
        <f t="shared" si="37"/>
        <v>137.34493559276135</v>
      </c>
      <c r="AR44" s="12">
        <f t="shared" si="38"/>
        <v>2.6010373042688473</v>
      </c>
      <c r="AS44" s="30">
        <f t="shared" si="39"/>
        <v>1.6371372162803794</v>
      </c>
      <c r="AT44">
        <f t="shared" si="0"/>
        <v>0.94472902299784278</v>
      </c>
      <c r="AU44">
        <f t="shared" si="1"/>
        <v>9.125278792832629E-5</v>
      </c>
      <c r="AV44">
        <f t="shared" si="2"/>
        <v>9.125278792832629E-5</v>
      </c>
      <c r="AW44">
        <f t="shared" si="3"/>
        <v>45279.602889999995</v>
      </c>
      <c r="AX44">
        <f t="shared" si="4"/>
        <v>40412.859277569849</v>
      </c>
      <c r="AY44" s="12">
        <f t="shared" si="40"/>
        <v>5.7103220768667908</v>
      </c>
      <c r="AZ44">
        <f t="shared" si="5"/>
        <v>0.91064331843020363</v>
      </c>
      <c r="BA44">
        <f t="shared" si="6"/>
        <v>7.5912816691505222E-2</v>
      </c>
      <c r="BB44">
        <f t="shared" si="7"/>
        <v>1.3443864878291106E-2</v>
      </c>
      <c r="BC44">
        <f t="shared" si="8"/>
        <v>56.750495999999998</v>
      </c>
      <c r="BD44">
        <f t="shared" si="9"/>
        <v>47.39885113847491</v>
      </c>
      <c r="BE44" s="12">
        <f t="shared" si="41"/>
        <v>3.3676851293261318</v>
      </c>
      <c r="BF44">
        <f t="shared" si="10"/>
        <v>8.8928150765606589E-3</v>
      </c>
      <c r="BG44">
        <f t="shared" si="11"/>
        <v>1.4134275618374558E-3</v>
      </c>
      <c r="BH44">
        <f t="shared" si="12"/>
        <v>0.98969375736160181</v>
      </c>
      <c r="BI44">
        <f t="shared" si="13"/>
        <v>149.59379999999999</v>
      </c>
      <c r="BJ44">
        <f t="shared" si="14"/>
        <v>146.53831870553589</v>
      </c>
      <c r="BK44" s="12">
        <f t="shared" si="42"/>
        <v>3.2447617234201731</v>
      </c>
      <c r="BL44">
        <f t="shared" si="43"/>
        <v>2.4655603534466177</v>
      </c>
    </row>
    <row r="45" spans="1:64" x14ac:dyDescent="0.3">
      <c r="A45" s="2">
        <v>44408</v>
      </c>
      <c r="B45" s="4">
        <v>1.3479299999999999</v>
      </c>
      <c r="C45" s="41">
        <f t="shared" si="15"/>
        <v>1.31580845775112</v>
      </c>
      <c r="D45" s="8"/>
      <c r="E45" s="8">
        <v>42269.498999999996</v>
      </c>
      <c r="F45" s="41">
        <f t="shared" si="16"/>
        <v>-1.1933760869473948</v>
      </c>
      <c r="G45" s="8"/>
      <c r="H45" s="8">
        <v>0.21232099999999998</v>
      </c>
      <c r="I45" s="41">
        <f t="shared" si="17"/>
        <v>0.41580101486636772</v>
      </c>
      <c r="J45" s="8"/>
      <c r="K45" s="8">
        <v>4.1495099999999994</v>
      </c>
      <c r="L45" s="41">
        <f t="shared" si="18"/>
        <v>0.42553255701382697</v>
      </c>
      <c r="M45" s="8"/>
      <c r="N45" s="8">
        <v>52.366639999999997</v>
      </c>
      <c r="O45" s="41">
        <f t="shared" si="19"/>
        <v>1.3209336860198817</v>
      </c>
      <c r="P45" s="8"/>
      <c r="Q45" s="8">
        <v>2572.52</v>
      </c>
      <c r="R45" s="41">
        <f t="shared" si="20"/>
        <v>2.918900761030927</v>
      </c>
      <c r="S45" s="8"/>
      <c r="T45" s="8">
        <v>147.3032</v>
      </c>
      <c r="U45" s="41">
        <f t="shared" si="21"/>
        <v>-0.50708535205133032</v>
      </c>
      <c r="V45" s="8"/>
      <c r="W45" s="8">
        <v>4.54596</v>
      </c>
      <c r="X45" s="41">
        <f t="shared" si="22"/>
        <v>5.374427600669061</v>
      </c>
      <c r="Y45" s="8"/>
      <c r="Z45" s="8">
        <v>0.76030299999999995</v>
      </c>
      <c r="AA45" s="41">
        <f t="shared" si="23"/>
        <v>-0.34702174790071061</v>
      </c>
      <c r="AB45" s="12"/>
      <c r="AC45" s="2">
        <v>44408</v>
      </c>
      <c r="AD45">
        <f t="shared" si="24"/>
        <v>14968.126489163127</v>
      </c>
      <c r="AE45">
        <f t="shared" si="25"/>
        <v>11548.811090664207</v>
      </c>
      <c r="AF45">
        <f t="shared" si="26"/>
        <v>14643.76107401258</v>
      </c>
      <c r="AG45">
        <f t="shared" si="27"/>
        <v>41160.698653839914</v>
      </c>
      <c r="AH45" s="12">
        <f t="shared" si="28"/>
        <v>0.70852293563887092</v>
      </c>
      <c r="AI45">
        <f t="shared" si="29"/>
        <v>52.366639999999997</v>
      </c>
      <c r="AJ45">
        <f t="shared" si="30"/>
        <v>18.982902185792351</v>
      </c>
      <c r="AK45">
        <f t="shared" si="31"/>
        <v>18.444387592592591</v>
      </c>
      <c r="AL45">
        <f t="shared" si="32"/>
        <v>57.672902999999998</v>
      </c>
      <c r="AM45" s="12">
        <f t="shared" si="33"/>
        <v>1.6123048079720457</v>
      </c>
      <c r="AN45">
        <f t="shared" si="34"/>
        <v>50.140321535714286</v>
      </c>
      <c r="AO45">
        <f t="shared" si="35"/>
        <v>38.127889308429111</v>
      </c>
      <c r="AP45">
        <f t="shared" si="36"/>
        <v>49.63801443264132</v>
      </c>
      <c r="AQ45">
        <f t="shared" si="37"/>
        <v>137.90622527678471</v>
      </c>
      <c r="AR45" s="12">
        <f t="shared" si="38"/>
        <v>0.40783876097433325</v>
      </c>
      <c r="AS45" s="30">
        <f t="shared" si="39"/>
        <v>0.30068417466453767</v>
      </c>
      <c r="AT45">
        <f t="shared" si="0"/>
        <v>0.94254426641987388</v>
      </c>
      <c r="AU45">
        <f t="shared" si="1"/>
        <v>9.2527636983630464E-5</v>
      </c>
      <c r="AV45">
        <f t="shared" si="2"/>
        <v>9.2527636983630464E-5</v>
      </c>
      <c r="AW45">
        <f t="shared" si="3"/>
        <v>44846.168509999996</v>
      </c>
      <c r="AX45">
        <f t="shared" si="4"/>
        <v>39841.112340031636</v>
      </c>
      <c r="AY45" s="12">
        <f t="shared" si="40"/>
        <v>-1.424868076233585</v>
      </c>
      <c r="AZ45">
        <f t="shared" si="5"/>
        <v>0.90799382857492017</v>
      </c>
      <c r="BA45">
        <f t="shared" si="6"/>
        <v>7.8823152009532105E-2</v>
      </c>
      <c r="BB45">
        <f t="shared" si="7"/>
        <v>1.3183019415547713E-2</v>
      </c>
      <c r="BC45">
        <f t="shared" si="8"/>
        <v>57.672902999999998</v>
      </c>
      <c r="BD45">
        <f t="shared" si="9"/>
        <v>47.916935928524509</v>
      </c>
      <c r="BE45" s="12">
        <f t="shared" si="41"/>
        <v>1.0871019549086016</v>
      </c>
      <c r="BF45">
        <f t="shared" si="10"/>
        <v>9.054808221529138E-3</v>
      </c>
      <c r="BG45">
        <f t="shared" si="11"/>
        <v>1.4262802492735439E-3</v>
      </c>
      <c r="BH45">
        <f t="shared" si="12"/>
        <v>0.98951891152919735</v>
      </c>
      <c r="BI45">
        <f t="shared" si="13"/>
        <v>148.863451</v>
      </c>
      <c r="BJ45">
        <f t="shared" si="14"/>
        <v>145.77181020566252</v>
      </c>
      <c r="BK45" s="12">
        <f t="shared" si="42"/>
        <v>-0.52445001452059625</v>
      </c>
      <c r="BL45">
        <f t="shared" si="43"/>
        <v>-0.90041806171298877</v>
      </c>
    </row>
    <row r="46" spans="1:64" x14ac:dyDescent="0.3">
      <c r="A46" s="2">
        <v>44409</v>
      </c>
      <c r="B46" s="4">
        <v>1.3479299999999999</v>
      </c>
      <c r="C46" s="41">
        <f t="shared" si="15"/>
        <v>0</v>
      </c>
      <c r="D46" s="8">
        <f>(B39-B46)/B40</f>
        <v>-6.9204152249134829E-2</v>
      </c>
      <c r="E46" s="8">
        <v>40767.394</v>
      </c>
      <c r="F46" s="41">
        <f t="shared" si="16"/>
        <v>-3.6183166891352849</v>
      </c>
      <c r="G46" s="8">
        <f>(E39-E46)/E40</f>
        <v>-0.12102044138508411</v>
      </c>
      <c r="H46" s="8">
        <v>0.20879699999999998</v>
      </c>
      <c r="I46" s="41">
        <f t="shared" si="17"/>
        <v>-1.6736792355523864</v>
      </c>
      <c r="J46" s="8">
        <f>(H39-H46)/H40</f>
        <v>-3.4042553191489355E-2</v>
      </c>
      <c r="K46" s="8">
        <v>4.0305749999999998</v>
      </c>
      <c r="L46" s="41">
        <f t="shared" si="18"/>
        <v>-2.9081209300841624</v>
      </c>
      <c r="M46" s="8">
        <f>(K39-K46)/K40</f>
        <v>-7.6380728554641647E-2</v>
      </c>
      <c r="N46" s="8">
        <v>51.362299999999998</v>
      </c>
      <c r="O46" s="41">
        <f t="shared" si="19"/>
        <v>-1.936530705305699</v>
      </c>
      <c r="P46" s="8">
        <f>(N39-N46)/N40</f>
        <v>-4.0093073205656062E-2</v>
      </c>
      <c r="Q46" s="8">
        <v>2613.9269999999997</v>
      </c>
      <c r="R46" s="41">
        <f t="shared" si="20"/>
        <v>1.5967725028494184</v>
      </c>
      <c r="S46" s="8">
        <f>(Q39-Q46)/Q40</f>
        <v>-0.16576086956521738</v>
      </c>
      <c r="T46" s="8">
        <v>143.38274999999999</v>
      </c>
      <c r="U46" s="41">
        <f t="shared" si="21"/>
        <v>-2.6975419561922718</v>
      </c>
      <c r="V46" s="8">
        <f>(T39-T46)/T40</f>
        <v>-9.6039603960395958E-2</v>
      </c>
      <c r="W46" s="8">
        <v>4.4049999999999994</v>
      </c>
      <c r="X46" s="41">
        <f t="shared" si="22"/>
        <v>-3.1498667059371162</v>
      </c>
      <c r="Y46" s="8">
        <f>(W39-W46)/W40</f>
        <v>-0.14025085518814134</v>
      </c>
      <c r="Z46" s="8">
        <v>0.74092099999999994</v>
      </c>
      <c r="AA46" s="41">
        <f t="shared" si="23"/>
        <v>-2.5823031110479917</v>
      </c>
      <c r="AB46" s="12">
        <f>(Z39-Z46)/Z40</f>
        <v>-0.19001386962552003</v>
      </c>
      <c r="AC46" s="2">
        <v>44409</v>
      </c>
      <c r="AD46">
        <f t="shared" si="24"/>
        <v>14436.213450875062</v>
      </c>
      <c r="AE46">
        <f t="shared" si="25"/>
        <v>11217.794212269373</v>
      </c>
      <c r="AF46">
        <f t="shared" si="26"/>
        <v>14879.46544746415</v>
      </c>
      <c r="AG46">
        <f t="shared" si="27"/>
        <v>40533.473110608582</v>
      </c>
      <c r="AH46" s="12">
        <f t="shared" si="28"/>
        <v>-1.5355755608444719</v>
      </c>
      <c r="AI46">
        <f t="shared" si="29"/>
        <v>51.362299999999998</v>
      </c>
      <c r="AJ46">
        <f t="shared" si="30"/>
        <v>18.394285063752275</v>
      </c>
      <c r="AK46">
        <f t="shared" si="31"/>
        <v>17.974194629629629</v>
      </c>
      <c r="AL46">
        <f t="shared" si="32"/>
        <v>56.508220999999999</v>
      </c>
      <c r="AM46" s="12">
        <f t="shared" si="33"/>
        <v>-2.040131249871195</v>
      </c>
      <c r="AN46">
        <f t="shared" si="34"/>
        <v>50.140321535714286</v>
      </c>
      <c r="AO46">
        <f t="shared" si="35"/>
        <v>37.495061270114938</v>
      </c>
      <c r="AP46">
        <f t="shared" si="36"/>
        <v>48.316906991102712</v>
      </c>
      <c r="AQ46">
        <f t="shared" si="37"/>
        <v>135.95228979693195</v>
      </c>
      <c r="AR46" s="12">
        <f t="shared" si="38"/>
        <v>-1.4269913323239085</v>
      </c>
      <c r="AS46" s="30">
        <f t="shared" si="39"/>
        <v>-0.10858422852056338</v>
      </c>
      <c r="AT46">
        <f t="shared" si="0"/>
        <v>0.93965803018849936</v>
      </c>
      <c r="AU46">
        <f t="shared" si="1"/>
        <v>9.290174802507638E-5</v>
      </c>
      <c r="AV46">
        <f t="shared" si="2"/>
        <v>9.290174802507638E-5</v>
      </c>
      <c r="AW46">
        <f t="shared" si="3"/>
        <v>43385.351574999993</v>
      </c>
      <c r="AX46">
        <f t="shared" si="4"/>
        <v>38307.652354793419</v>
      </c>
      <c r="AY46" s="12">
        <f t="shared" si="40"/>
        <v>-3.9249675892740838</v>
      </c>
      <c r="AZ46">
        <f t="shared" si="5"/>
        <v>0.90893500257245752</v>
      </c>
      <c r="BA46">
        <f t="shared" si="6"/>
        <v>7.7953259225768221E-2</v>
      </c>
      <c r="BB46">
        <f t="shared" si="7"/>
        <v>1.3111738201774215E-2</v>
      </c>
      <c r="BC46">
        <f t="shared" si="8"/>
        <v>56.508220999999999</v>
      </c>
      <c r="BD46">
        <f t="shared" si="9"/>
        <v>47.038091151697039</v>
      </c>
      <c r="BE46" s="12">
        <f t="shared" si="41"/>
        <v>-1.8511286862594414</v>
      </c>
      <c r="BF46">
        <f t="shared" si="10"/>
        <v>9.2999507649665393E-3</v>
      </c>
      <c r="BG46">
        <f t="shared" si="11"/>
        <v>1.4405806086908953E-3</v>
      </c>
      <c r="BH46">
        <f t="shared" si="12"/>
        <v>0.98925946862634262</v>
      </c>
      <c r="BI46">
        <f t="shared" si="13"/>
        <v>144.93947699999998</v>
      </c>
      <c r="BJ46">
        <f t="shared" si="14"/>
        <v>141.85557954672768</v>
      </c>
      <c r="BK46" s="12">
        <f t="shared" si="42"/>
        <v>-2.7232960626681977</v>
      </c>
      <c r="BL46">
        <f t="shared" si="43"/>
        <v>-1.2016715266058862</v>
      </c>
    </row>
    <row r="47" spans="1:64" x14ac:dyDescent="0.3">
      <c r="A47" s="2">
        <v>44410</v>
      </c>
      <c r="B47" s="4">
        <v>1.3391199999999999</v>
      </c>
      <c r="C47" s="41">
        <f t="shared" si="15"/>
        <v>-0.65574005461590512</v>
      </c>
      <c r="D47" s="8"/>
      <c r="E47" s="8">
        <v>40042.330999999998</v>
      </c>
      <c r="F47" s="41">
        <f t="shared" si="16"/>
        <v>-1.7945425703827407</v>
      </c>
      <c r="G47" s="8"/>
      <c r="H47" s="8">
        <v>0.20791599999999999</v>
      </c>
      <c r="I47" s="41">
        <f t="shared" si="17"/>
        <v>-0.42283361095210642</v>
      </c>
      <c r="J47" s="8"/>
      <c r="K47" s="8">
        <v>4.1186749999999996</v>
      </c>
      <c r="L47" s="41">
        <f t="shared" si="18"/>
        <v>2.1622464013165708</v>
      </c>
      <c r="M47" s="8"/>
      <c r="N47" s="8">
        <v>52.525219999999997</v>
      </c>
      <c r="O47" s="41">
        <f t="shared" si="19"/>
        <v>2.2388994893478684</v>
      </c>
      <c r="P47" s="8"/>
      <c r="Q47" s="8">
        <v>2663.2629999999999</v>
      </c>
      <c r="R47" s="41">
        <f t="shared" si="20"/>
        <v>1.8698374488636298</v>
      </c>
      <c r="S47" s="8"/>
      <c r="T47" s="8">
        <v>144.70425</v>
      </c>
      <c r="U47" s="41">
        <f t="shared" si="21"/>
        <v>0.91743762760414493</v>
      </c>
      <c r="V47" s="8"/>
      <c r="W47" s="8">
        <v>4.4754800000000001</v>
      </c>
      <c r="X47" s="41">
        <f t="shared" si="22"/>
        <v>1.5873349156290382</v>
      </c>
      <c r="Y47" s="8"/>
      <c r="Z47" s="8">
        <v>0.75413599999999992</v>
      </c>
      <c r="AA47" s="41">
        <f t="shared" si="23"/>
        <v>1.7678716168793993</v>
      </c>
      <c r="AB47" s="12"/>
      <c r="AC47" s="2">
        <v>44410</v>
      </c>
      <c r="AD47">
        <f t="shared" si="24"/>
        <v>14179.460119197009</v>
      </c>
      <c r="AE47">
        <f t="shared" si="25"/>
        <v>11462.991899969251</v>
      </c>
      <c r="AF47">
        <f t="shared" si="26"/>
        <v>15160.304700938366</v>
      </c>
      <c r="AG47">
        <f t="shared" si="27"/>
        <v>40802.756720104626</v>
      </c>
      <c r="AH47" s="12">
        <f t="shared" si="28"/>
        <v>0.66215164862971065</v>
      </c>
      <c r="AI47">
        <f t="shared" si="29"/>
        <v>52.525219999999997</v>
      </c>
      <c r="AJ47">
        <f t="shared" si="30"/>
        <v>18.688593624772317</v>
      </c>
      <c r="AK47">
        <f t="shared" si="31"/>
        <v>18.294780740740737</v>
      </c>
      <c r="AL47">
        <f t="shared" si="32"/>
        <v>57.754835999999997</v>
      </c>
      <c r="AM47" s="12">
        <f t="shared" si="33"/>
        <v>2.1820954163191333</v>
      </c>
      <c r="AN47">
        <f t="shared" si="34"/>
        <v>49.812607015873013</v>
      </c>
      <c r="AO47">
        <f t="shared" si="35"/>
        <v>37.336854260536398</v>
      </c>
      <c r="AP47">
        <f t="shared" si="36"/>
        <v>48.762224106228089</v>
      </c>
      <c r="AQ47">
        <f t="shared" si="37"/>
        <v>135.9116853826375</v>
      </c>
      <c r="AR47" s="12">
        <f t="shared" si="38"/>
        <v>-2.9871125491752915E-2</v>
      </c>
      <c r="AS47" s="30">
        <f t="shared" si="39"/>
        <v>0.69202277412146351</v>
      </c>
      <c r="AT47">
        <f t="shared" si="0"/>
        <v>0.93754625100624145</v>
      </c>
      <c r="AU47">
        <f t="shared" si="1"/>
        <v>9.643415377998677E-5</v>
      </c>
      <c r="AV47">
        <f t="shared" si="2"/>
        <v>9.643415377998677E-5</v>
      </c>
      <c r="AW47">
        <f t="shared" si="3"/>
        <v>42709.712674999995</v>
      </c>
      <c r="AX47">
        <f t="shared" si="4"/>
        <v>37541.794537295638</v>
      </c>
      <c r="AY47" s="12">
        <f t="shared" si="40"/>
        <v>-2.0194843261936111</v>
      </c>
      <c r="AZ47">
        <f t="shared" si="5"/>
        <v>0.90945146134602473</v>
      </c>
      <c r="BA47">
        <f t="shared" si="6"/>
        <v>7.7491000061016543E-2</v>
      </c>
      <c r="BB47">
        <f t="shared" si="7"/>
        <v>1.3057538592958691E-2</v>
      </c>
      <c r="BC47">
        <f t="shared" si="8"/>
        <v>57.754835999999997</v>
      </c>
      <c r="BD47">
        <f t="shared" si="9"/>
        <v>48.125794667398864</v>
      </c>
      <c r="BE47" s="12">
        <f t="shared" si="41"/>
        <v>2.2860581532074415</v>
      </c>
      <c r="BF47">
        <f t="shared" si="10"/>
        <v>9.1562955555823285E-3</v>
      </c>
      <c r="BG47">
        <f t="shared" si="11"/>
        <v>1.4216353625772563E-3</v>
      </c>
      <c r="BH47">
        <f t="shared" si="12"/>
        <v>0.98942206908184049</v>
      </c>
      <c r="BI47">
        <f t="shared" si="13"/>
        <v>146.25128599999999</v>
      </c>
      <c r="BJ47">
        <f t="shared" si="14"/>
        <v>143.18613539917834</v>
      </c>
      <c r="BK47" s="12">
        <f t="shared" si="42"/>
        <v>0.93359353870389206</v>
      </c>
      <c r="BL47">
        <f t="shared" si="43"/>
        <v>-2.9530778648975033</v>
      </c>
    </row>
    <row r="48" spans="1:64" x14ac:dyDescent="0.3">
      <c r="A48" s="2">
        <v>44411</v>
      </c>
      <c r="B48" s="4">
        <v>1.4184099999999999</v>
      </c>
      <c r="C48" s="41">
        <f t="shared" si="15"/>
        <v>5.7523844138186728</v>
      </c>
      <c r="D48" s="8"/>
      <c r="E48" s="8">
        <v>39617.688999999998</v>
      </c>
      <c r="F48" s="41">
        <f t="shared" si="16"/>
        <v>-1.0661459093213954</v>
      </c>
      <c r="G48" s="8"/>
      <c r="H48" s="8">
        <v>0.203511</v>
      </c>
      <c r="I48" s="41">
        <f t="shared" si="17"/>
        <v>-2.1414094503816474</v>
      </c>
      <c r="J48" s="8"/>
      <c r="K48" s="8">
        <v>4.1715349999999995</v>
      </c>
      <c r="L48" s="41">
        <f t="shared" si="18"/>
        <v>1.275256389739112</v>
      </c>
      <c r="M48" s="8"/>
      <c r="N48" s="8">
        <v>51.362299999999998</v>
      </c>
      <c r="O48" s="41">
        <f t="shared" si="19"/>
        <v>-2.2388994893478724</v>
      </c>
      <c r="P48" s="8"/>
      <c r="Q48" s="8">
        <v>2597.1879999999996</v>
      </c>
      <c r="R48" s="41">
        <f t="shared" si="20"/>
        <v>-2.5122741470230903</v>
      </c>
      <c r="S48" s="8"/>
      <c r="T48" s="8">
        <v>143.47084999999998</v>
      </c>
      <c r="U48" s="41">
        <f t="shared" si="21"/>
        <v>-0.85601256424774841</v>
      </c>
      <c r="V48" s="8"/>
      <c r="W48" s="8">
        <v>4.3565449999999997</v>
      </c>
      <c r="X48" s="41">
        <f t="shared" si="22"/>
        <v>-2.693429651571515</v>
      </c>
      <c r="Y48" s="8"/>
      <c r="Z48" s="8">
        <v>0.73827799999999999</v>
      </c>
      <c r="AA48" s="41">
        <f t="shared" si="23"/>
        <v>-2.1252275659658979</v>
      </c>
      <c r="AB48" s="12"/>
      <c r="AC48" s="2">
        <v>44411</v>
      </c>
      <c r="AD48">
        <f t="shared" si="24"/>
        <v>14029.08939517657</v>
      </c>
      <c r="AE48">
        <f t="shared" si="25"/>
        <v>11610.110512589175</v>
      </c>
      <c r="AF48">
        <f t="shared" si="26"/>
        <v>14784.180700749685</v>
      </c>
      <c r="AG48">
        <f t="shared" si="27"/>
        <v>40423.380608515428</v>
      </c>
      <c r="AH48" s="12">
        <f t="shared" si="28"/>
        <v>-0.93413002945961121</v>
      </c>
      <c r="AI48">
        <f t="shared" si="29"/>
        <v>51.362299999999998</v>
      </c>
      <c r="AJ48">
        <f t="shared" si="30"/>
        <v>18.191947928051</v>
      </c>
      <c r="AK48">
        <f t="shared" si="31"/>
        <v>17.910077407407407</v>
      </c>
      <c r="AL48">
        <f t="shared" si="32"/>
        <v>56.457122999999996</v>
      </c>
      <c r="AM48" s="12">
        <f t="shared" si="33"/>
        <v>-2.272562105793356</v>
      </c>
      <c r="AN48">
        <f t="shared" si="34"/>
        <v>52.762037694444444</v>
      </c>
      <c r="AO48">
        <f t="shared" si="35"/>
        <v>36.545819212643678</v>
      </c>
      <c r="AP48">
        <f t="shared" si="36"/>
        <v>48.346594798777737</v>
      </c>
      <c r="AQ48">
        <f t="shared" si="37"/>
        <v>137.65445170586585</v>
      </c>
      <c r="AR48" s="12">
        <f t="shared" si="38"/>
        <v>1.2741269211371169</v>
      </c>
      <c r="AS48" s="30">
        <f t="shared" si="39"/>
        <v>-2.208256950596728</v>
      </c>
      <c r="AT48">
        <f t="shared" si="0"/>
        <v>0.93838422168980307</v>
      </c>
      <c r="AU48">
        <f t="shared" si="1"/>
        <v>9.8806940107656777E-5</v>
      </c>
      <c r="AV48">
        <f t="shared" si="2"/>
        <v>9.8806940107656777E-5</v>
      </c>
      <c r="AW48">
        <f t="shared" si="3"/>
        <v>42219.048535000002</v>
      </c>
      <c r="AX48">
        <f t="shared" si="4"/>
        <v>37176.871289789444</v>
      </c>
      <c r="AY48" s="12">
        <f t="shared" si="40"/>
        <v>-0.97680049563318094</v>
      </c>
      <c r="AZ48">
        <f t="shared" si="5"/>
        <v>0.90975765803723296</v>
      </c>
      <c r="BA48">
        <f t="shared" si="6"/>
        <v>7.7165550926142662E-2</v>
      </c>
      <c r="BB48">
        <f t="shared" si="7"/>
        <v>1.3076791036624378E-2</v>
      </c>
      <c r="BC48">
        <f t="shared" si="8"/>
        <v>56.457122999999996</v>
      </c>
      <c r="BD48">
        <f t="shared" si="9"/>
        <v>47.073075261598234</v>
      </c>
      <c r="BE48" s="12">
        <f t="shared" si="41"/>
        <v>-2.2117117969865849</v>
      </c>
      <c r="BF48">
        <f t="shared" si="10"/>
        <v>9.7758833208857823E-3</v>
      </c>
      <c r="BG48">
        <f t="shared" si="11"/>
        <v>1.4026267373444818E-3</v>
      </c>
      <c r="BH48">
        <f t="shared" si="12"/>
        <v>0.98882148994176988</v>
      </c>
      <c r="BI48">
        <f t="shared" si="13"/>
        <v>145.09277099999997</v>
      </c>
      <c r="BJ48">
        <f t="shared" si="14"/>
        <v>141.88121132084328</v>
      </c>
      <c r="BK48" s="12">
        <f t="shared" si="42"/>
        <v>-0.9155262488702729</v>
      </c>
      <c r="BL48">
        <f t="shared" si="43"/>
        <v>-6.1274246762908047E-2</v>
      </c>
    </row>
    <row r="49" spans="1:64" x14ac:dyDescent="0.3">
      <c r="A49" s="2">
        <v>44412</v>
      </c>
      <c r="B49" s="4">
        <v>1.396385</v>
      </c>
      <c r="C49" s="41">
        <f t="shared" si="15"/>
        <v>-1.5649771667127665</v>
      </c>
      <c r="D49" s="8"/>
      <c r="E49" s="8">
        <v>40277.557999999997</v>
      </c>
      <c r="F49" s="41">
        <f t="shared" si="16"/>
        <v>1.6518729949407309</v>
      </c>
      <c r="G49" s="8"/>
      <c r="H49" s="8">
        <v>0.20439199999999999</v>
      </c>
      <c r="I49" s="41">
        <f t="shared" si="17"/>
        <v>0.43196611445163796</v>
      </c>
      <c r="J49" s="8"/>
      <c r="K49" s="8">
        <v>4.1759399999999998</v>
      </c>
      <c r="L49" s="41">
        <f t="shared" si="18"/>
        <v>0.1055409068943689</v>
      </c>
      <c r="M49" s="8"/>
      <c r="N49" s="8">
        <v>52.304969999999997</v>
      </c>
      <c r="O49" s="41">
        <f t="shared" si="19"/>
        <v>1.8186954926137442</v>
      </c>
      <c r="P49" s="8"/>
      <c r="Q49" s="8">
        <v>2762.8159999999998</v>
      </c>
      <c r="R49" s="41">
        <f t="shared" si="20"/>
        <v>6.1821128161071286</v>
      </c>
      <c r="S49" s="8"/>
      <c r="T49" s="8">
        <v>144.6602</v>
      </c>
      <c r="U49" s="41">
        <f t="shared" si="21"/>
        <v>0.82556652960854116</v>
      </c>
      <c r="V49" s="8"/>
      <c r="W49" s="8">
        <v>4.4049999999999994</v>
      </c>
      <c r="X49" s="41">
        <f t="shared" si="22"/>
        <v>1.1060947359424975</v>
      </c>
      <c r="Y49" s="8"/>
      <c r="Z49" s="8">
        <v>0.74180199999999996</v>
      </c>
      <c r="AA49" s="41">
        <f t="shared" si="23"/>
        <v>0.47619137602435641</v>
      </c>
      <c r="AB49" s="12"/>
      <c r="AC49" s="2">
        <v>44412</v>
      </c>
      <c r="AD49">
        <f t="shared" si="24"/>
        <v>14262.75676507555</v>
      </c>
      <c r="AE49">
        <f t="shared" si="25"/>
        <v>11622.370396974171</v>
      </c>
      <c r="AF49">
        <f t="shared" si="26"/>
        <v>15726.998194555976</v>
      </c>
      <c r="AG49">
        <f t="shared" si="27"/>
        <v>41612.125356605698</v>
      </c>
      <c r="AH49" s="12">
        <f t="shared" si="28"/>
        <v>2.8983254212835901</v>
      </c>
      <c r="AI49">
        <f t="shared" si="29"/>
        <v>52.304969999999997</v>
      </c>
      <c r="AJ49">
        <f t="shared" si="30"/>
        <v>18.394285063752275</v>
      </c>
      <c r="AK49">
        <f t="shared" si="31"/>
        <v>17.995567037037038</v>
      </c>
      <c r="AL49">
        <f t="shared" si="32"/>
        <v>57.451771999999998</v>
      </c>
      <c r="AM49" s="12">
        <f t="shared" si="33"/>
        <v>1.7464382933760643</v>
      </c>
      <c r="AN49">
        <f t="shared" si="34"/>
        <v>51.942751394841274</v>
      </c>
      <c r="AO49">
        <f t="shared" si="35"/>
        <v>36.704026222222218</v>
      </c>
      <c r="AP49">
        <f t="shared" si="36"/>
        <v>48.74738020239058</v>
      </c>
      <c r="AQ49">
        <f t="shared" si="37"/>
        <v>137.39415781945408</v>
      </c>
      <c r="AR49" s="12">
        <f t="shared" si="38"/>
        <v>-0.18927124522936176</v>
      </c>
      <c r="AS49" s="30">
        <f t="shared" si="39"/>
        <v>3.0875966665129519</v>
      </c>
      <c r="AT49">
        <f t="shared" si="0"/>
        <v>0.93571794933721175</v>
      </c>
      <c r="AU49">
        <f t="shared" si="1"/>
        <v>9.7014372454140246E-5</v>
      </c>
      <c r="AV49">
        <f t="shared" si="2"/>
        <v>9.7014372454140246E-5</v>
      </c>
      <c r="AW49">
        <f t="shared" si="3"/>
        <v>43044.549939999997</v>
      </c>
      <c r="AX49">
        <f t="shared" si="4"/>
        <v>37688.702414057254</v>
      </c>
      <c r="AY49" s="12">
        <f t="shared" si="40"/>
        <v>1.3673550431917674</v>
      </c>
      <c r="AZ49">
        <f t="shared" si="5"/>
        <v>0.91041526099490888</v>
      </c>
      <c r="BA49">
        <f t="shared" si="6"/>
        <v>7.6673004968410716E-2</v>
      </c>
      <c r="BB49">
        <f t="shared" si="7"/>
        <v>1.2911734036680365E-2</v>
      </c>
      <c r="BC49">
        <f t="shared" si="8"/>
        <v>57.451771999999998</v>
      </c>
      <c r="BD49">
        <f t="shared" si="9"/>
        <v>47.966565450898599</v>
      </c>
      <c r="BE49" s="12">
        <f t="shared" si="41"/>
        <v>1.8803028024706827</v>
      </c>
      <c r="BF49">
        <f t="shared" si="10"/>
        <v>9.5472150442424564E-3</v>
      </c>
      <c r="BG49">
        <f t="shared" si="11"/>
        <v>1.3974472493780757E-3</v>
      </c>
      <c r="BH49">
        <f t="shared" si="12"/>
        <v>0.98905533770637954</v>
      </c>
      <c r="BI49">
        <f t="shared" si="13"/>
        <v>146.260977</v>
      </c>
      <c r="BJ49">
        <f t="shared" si="14"/>
        <v>143.09056017859018</v>
      </c>
      <c r="BK49" s="12">
        <f t="shared" si="42"/>
        <v>0.84875502675161774</v>
      </c>
      <c r="BL49">
        <f t="shared" si="43"/>
        <v>0.51860001644014964</v>
      </c>
    </row>
    <row r="50" spans="1:64" x14ac:dyDescent="0.3">
      <c r="A50" s="2">
        <v>44413</v>
      </c>
      <c r="B50" s="4">
        <v>1.4096</v>
      </c>
      <c r="C50" s="41">
        <f t="shared" si="15"/>
        <v>0.9419221916491558</v>
      </c>
      <c r="D50" s="8"/>
      <c r="E50" s="8">
        <v>41529.458999999995</v>
      </c>
      <c r="F50" s="41">
        <f t="shared" si="16"/>
        <v>3.0608590438247978</v>
      </c>
      <c r="G50" s="8"/>
      <c r="H50" s="8">
        <v>0.20439199999999999</v>
      </c>
      <c r="I50" s="41">
        <f t="shared" si="17"/>
        <v>0</v>
      </c>
      <c r="J50" s="8"/>
      <c r="K50" s="8">
        <v>4.2596349999999994</v>
      </c>
      <c r="L50" s="41">
        <f t="shared" si="18"/>
        <v>1.9843993198272336</v>
      </c>
      <c r="M50" s="8"/>
      <c r="N50" s="8">
        <v>53.353359999999995</v>
      </c>
      <c r="O50" s="41">
        <f t="shared" si="19"/>
        <v>1.9845560846609271</v>
      </c>
      <c r="P50" s="8"/>
      <c r="Q50" s="8">
        <v>2872.06</v>
      </c>
      <c r="R50" s="41">
        <f t="shared" si="20"/>
        <v>3.8779092890454967</v>
      </c>
      <c r="S50" s="8"/>
      <c r="T50" s="8">
        <v>145.89359999999999</v>
      </c>
      <c r="U50" s="41">
        <f t="shared" si="21"/>
        <v>0.84900449328314598</v>
      </c>
      <c r="V50" s="8"/>
      <c r="W50" s="8">
        <v>4.54596</v>
      </c>
      <c r="X50" s="41">
        <f t="shared" si="22"/>
        <v>3.1498667059371233</v>
      </c>
      <c r="Y50" s="8"/>
      <c r="Z50" s="8">
        <v>0.74444499999999991</v>
      </c>
      <c r="AA50" s="41">
        <f t="shared" si="23"/>
        <v>0.35566131148470209</v>
      </c>
      <c r="AB50" s="12"/>
      <c r="AC50" s="2">
        <v>44413</v>
      </c>
      <c r="AD50">
        <f t="shared" si="24"/>
        <v>14706.069625725017</v>
      </c>
      <c r="AE50">
        <f t="shared" si="25"/>
        <v>11855.308200289053</v>
      </c>
      <c r="AF50">
        <f t="shared" si="26"/>
        <v>16348.856541534593</v>
      </c>
      <c r="AG50">
        <f t="shared" si="27"/>
        <v>42910.234367548663</v>
      </c>
      <c r="AH50" s="12">
        <f t="shared" si="28"/>
        <v>3.0718761113321529</v>
      </c>
      <c r="AI50">
        <f t="shared" si="29"/>
        <v>53.353359999999995</v>
      </c>
      <c r="AJ50">
        <f t="shared" si="30"/>
        <v>18.982902185792351</v>
      </c>
      <c r="AK50">
        <f t="shared" si="31"/>
        <v>18.059684259259257</v>
      </c>
      <c r="AL50">
        <f t="shared" si="32"/>
        <v>58.643764999999995</v>
      </c>
      <c r="AM50" s="12">
        <f t="shared" si="33"/>
        <v>2.0535412806472633</v>
      </c>
      <c r="AN50">
        <f t="shared" si="34"/>
        <v>52.434323174603179</v>
      </c>
      <c r="AO50">
        <f t="shared" si="35"/>
        <v>36.704026222222218</v>
      </c>
      <c r="AP50">
        <f t="shared" si="36"/>
        <v>49.163009509840919</v>
      </c>
      <c r="AQ50">
        <f t="shared" si="37"/>
        <v>138.30135890666631</v>
      </c>
      <c r="AR50" s="12">
        <f t="shared" si="38"/>
        <v>0.65812050365829244</v>
      </c>
      <c r="AS50" s="30">
        <f t="shared" si="39"/>
        <v>2.4137556076738607</v>
      </c>
      <c r="AT50">
        <f t="shared" si="0"/>
        <v>0.93522645647895641</v>
      </c>
      <c r="AU50">
        <f t="shared" si="1"/>
        <v>9.5925240609171896E-5</v>
      </c>
      <c r="AV50">
        <f t="shared" si="2"/>
        <v>9.5925240609171896E-5</v>
      </c>
      <c r="AW50">
        <f t="shared" si="3"/>
        <v>44405.778634999995</v>
      </c>
      <c r="AX50">
        <f t="shared" si="4"/>
        <v>38839.724691711148</v>
      </c>
      <c r="AY50" s="12">
        <f t="shared" si="40"/>
        <v>3.0083176301976695</v>
      </c>
      <c r="AZ50">
        <f t="shared" si="5"/>
        <v>0.90978742582438221</v>
      </c>
      <c r="BA50">
        <f t="shared" si="6"/>
        <v>7.7518215278299413E-2</v>
      </c>
      <c r="BB50">
        <f t="shared" si="7"/>
        <v>1.269435889731841E-2</v>
      </c>
      <c r="BC50">
        <f t="shared" si="8"/>
        <v>58.643764999999995</v>
      </c>
      <c r="BD50">
        <f t="shared" si="9"/>
        <v>48.902061011417409</v>
      </c>
      <c r="BE50" s="12">
        <f t="shared" si="41"/>
        <v>1.9315327969610032</v>
      </c>
      <c r="BF50">
        <f t="shared" si="10"/>
        <v>9.5561183047446138E-3</v>
      </c>
      <c r="BG50">
        <f t="shared" si="11"/>
        <v>1.3856371541879689E-3</v>
      </c>
      <c r="BH50">
        <f t="shared" si="12"/>
        <v>0.9890582445410675</v>
      </c>
      <c r="BI50">
        <f t="shared" si="13"/>
        <v>147.50759199999999</v>
      </c>
      <c r="BJ50">
        <f t="shared" si="14"/>
        <v>144.31102142328825</v>
      </c>
      <c r="BK50" s="12">
        <f t="shared" si="42"/>
        <v>0.84931236230235785</v>
      </c>
      <c r="BL50">
        <f t="shared" si="43"/>
        <v>2.1590052678953118</v>
      </c>
    </row>
    <row r="51" spans="1:64" x14ac:dyDescent="0.3">
      <c r="A51" s="2">
        <v>44414</v>
      </c>
      <c r="B51" s="4">
        <v>1.4228149999999999</v>
      </c>
      <c r="C51" s="41">
        <f t="shared" si="15"/>
        <v>0.93313274288842218</v>
      </c>
      <c r="D51" s="8"/>
      <c r="E51" s="8">
        <v>43476.468999999997</v>
      </c>
      <c r="F51" s="41">
        <f t="shared" si="16"/>
        <v>4.5816818373561485</v>
      </c>
      <c r="G51" s="8"/>
      <c r="H51" s="8">
        <v>0.20791599999999999</v>
      </c>
      <c r="I51" s="41">
        <f t="shared" si="17"/>
        <v>1.7094433359300041</v>
      </c>
      <c r="J51" s="8"/>
      <c r="K51" s="8">
        <v>4.3829750000000001</v>
      </c>
      <c r="L51" s="41">
        <f t="shared" si="18"/>
        <v>2.8544241705298696</v>
      </c>
      <c r="M51" s="8"/>
      <c r="N51" s="8">
        <v>53.855529999999995</v>
      </c>
      <c r="O51" s="41">
        <f t="shared" si="19"/>
        <v>0.93681349114407064</v>
      </c>
      <c r="P51" s="8"/>
      <c r="Q51" s="8">
        <v>2930.2059999999997</v>
      </c>
      <c r="R51" s="41">
        <f t="shared" si="20"/>
        <v>2.0043185392119542</v>
      </c>
      <c r="S51" s="8"/>
      <c r="T51" s="8">
        <v>150.25454999999999</v>
      </c>
      <c r="U51" s="41">
        <f t="shared" si="21"/>
        <v>2.9453266913495493</v>
      </c>
      <c r="V51" s="8"/>
      <c r="W51" s="8">
        <v>4.7970449999999998</v>
      </c>
      <c r="X51" s="41">
        <f t="shared" si="22"/>
        <v>5.3761176891452305</v>
      </c>
      <c r="Y51" s="8"/>
      <c r="Z51" s="8">
        <v>0.75854099999999991</v>
      </c>
      <c r="AA51" s="41">
        <f t="shared" si="23"/>
        <v>1.8757877070557003</v>
      </c>
      <c r="AB51" s="12"/>
      <c r="AC51" s="2">
        <v>44414</v>
      </c>
      <c r="AD51">
        <f t="shared" si="24"/>
        <v>15395.528754532423</v>
      </c>
      <c r="AE51">
        <f t="shared" si="25"/>
        <v>12198.584963068883</v>
      </c>
      <c r="AF51">
        <f t="shared" si="26"/>
        <v>16679.84566170063</v>
      </c>
      <c r="AG51">
        <f t="shared" si="27"/>
        <v>44273.959379301938</v>
      </c>
      <c r="AH51" s="12">
        <f t="shared" si="28"/>
        <v>3.1286318991221238</v>
      </c>
      <c r="AI51">
        <f t="shared" si="29"/>
        <v>53.855529999999995</v>
      </c>
      <c r="AJ51">
        <f t="shared" si="30"/>
        <v>20.031376434426232</v>
      </c>
      <c r="AK51">
        <f t="shared" si="31"/>
        <v>18.401642777777777</v>
      </c>
      <c r="AL51">
        <f t="shared" si="32"/>
        <v>59.411115999999993</v>
      </c>
      <c r="AM51" s="12">
        <f t="shared" si="33"/>
        <v>1.3000086069674288</v>
      </c>
      <c r="AN51">
        <f t="shared" si="34"/>
        <v>52.925894954365084</v>
      </c>
      <c r="AO51">
        <f t="shared" si="35"/>
        <v>37.336854260536398</v>
      </c>
      <c r="AP51">
        <f t="shared" si="36"/>
        <v>50.632555989754643</v>
      </c>
      <c r="AQ51">
        <f t="shared" si="37"/>
        <v>140.89530520465613</v>
      </c>
      <c r="AR51" s="12">
        <f t="shared" si="38"/>
        <v>1.858203388560407</v>
      </c>
      <c r="AS51" s="30">
        <f t="shared" si="39"/>
        <v>1.2704285105617168</v>
      </c>
      <c r="AT51">
        <f t="shared" si="0"/>
        <v>0.93676961691800353</v>
      </c>
      <c r="AU51">
        <f t="shared" si="1"/>
        <v>9.4438161749317464E-5</v>
      </c>
      <c r="AV51">
        <f t="shared" si="2"/>
        <v>9.4438161749317464E-5</v>
      </c>
      <c r="AW51">
        <f t="shared" si="3"/>
        <v>46411.057974999996</v>
      </c>
      <c r="AX51">
        <f t="shared" si="4"/>
        <v>40727.712347265748</v>
      </c>
      <c r="AY51" s="12">
        <f t="shared" si="40"/>
        <v>4.7465198668218278</v>
      </c>
      <c r="AZ51">
        <f t="shared" si="5"/>
        <v>0.90648911560590784</v>
      </c>
      <c r="BA51">
        <f t="shared" si="6"/>
        <v>8.0743223204223266E-2</v>
      </c>
      <c r="BB51">
        <f t="shared" si="7"/>
        <v>1.2767661189868914E-2</v>
      </c>
      <c r="BC51">
        <f t="shared" si="8"/>
        <v>59.411115999999993</v>
      </c>
      <c r="BD51">
        <f t="shared" si="9"/>
        <v>49.216465429829761</v>
      </c>
      <c r="BE51" s="12">
        <f t="shared" si="41"/>
        <v>0.64086876535486681</v>
      </c>
      <c r="BF51">
        <f t="shared" si="10"/>
        <v>9.3676950829751568E-3</v>
      </c>
      <c r="BG51">
        <f t="shared" si="11"/>
        <v>1.3689015724966792E-3</v>
      </c>
      <c r="BH51">
        <f t="shared" si="12"/>
        <v>0.98926340334452822</v>
      </c>
      <c r="BI51">
        <f t="shared" si="13"/>
        <v>151.88528099999999</v>
      </c>
      <c r="BJ51">
        <f t="shared" si="14"/>
        <v>148.65494061461939</v>
      </c>
      <c r="BK51" s="12">
        <f t="shared" si="42"/>
        <v>2.9656944048719747</v>
      </c>
      <c r="BL51">
        <f t="shared" si="43"/>
        <v>1.7808254619498531</v>
      </c>
    </row>
    <row r="52" spans="1:64" x14ac:dyDescent="0.3">
      <c r="A52" s="2">
        <v>44415</v>
      </c>
      <c r="B52" s="4">
        <v>1.4844849999999998</v>
      </c>
      <c r="C52" s="41">
        <f t="shared" si="15"/>
        <v>4.2430607129705029</v>
      </c>
      <c r="D52" s="8"/>
      <c r="E52" s="8">
        <v>44892.235999999997</v>
      </c>
      <c r="F52" s="41">
        <f t="shared" si="16"/>
        <v>3.2045012997874474</v>
      </c>
      <c r="G52" s="8"/>
      <c r="H52" s="8">
        <v>0.265181</v>
      </c>
      <c r="I52" s="41">
        <f t="shared" si="17"/>
        <v>24.327845972326578</v>
      </c>
      <c r="J52" s="8"/>
      <c r="K52" s="8">
        <v>4.6296549999999996</v>
      </c>
      <c r="L52" s="41">
        <f t="shared" si="18"/>
        <v>5.4754633718358292</v>
      </c>
      <c r="M52" s="8"/>
      <c r="N52" s="8">
        <v>61.220689999999998</v>
      </c>
      <c r="O52" s="41">
        <f t="shared" si="19"/>
        <v>12.818011328560196</v>
      </c>
      <c r="P52" s="8"/>
      <c r="Q52" s="8">
        <v>3181.2909999999997</v>
      </c>
      <c r="R52" s="41">
        <f t="shared" si="20"/>
        <v>8.2214361524584803</v>
      </c>
      <c r="S52" s="8"/>
      <c r="T52" s="8">
        <v>157.3466</v>
      </c>
      <c r="U52" s="41">
        <f t="shared" si="21"/>
        <v>4.61201595777439</v>
      </c>
      <c r="V52" s="8"/>
      <c r="W52" s="8">
        <v>5.1274199999999999</v>
      </c>
      <c r="X52" s="41">
        <f t="shared" si="22"/>
        <v>6.660250535842259</v>
      </c>
      <c r="Y52" s="8"/>
      <c r="Z52" s="8">
        <v>0.82637799999999995</v>
      </c>
      <c r="AA52" s="41">
        <f t="shared" si="23"/>
        <v>8.565544457849402</v>
      </c>
      <c r="AB52" s="12"/>
      <c r="AC52" s="2">
        <v>44415</v>
      </c>
      <c r="AD52">
        <f t="shared" si="24"/>
        <v>15896.868492086043</v>
      </c>
      <c r="AE52">
        <f t="shared" si="25"/>
        <v>12885.138488628538</v>
      </c>
      <c r="AF52">
        <f t="shared" si="26"/>
        <v>18109.11686241761</v>
      </c>
      <c r="AG52">
        <f t="shared" si="27"/>
        <v>46891.123843132191</v>
      </c>
      <c r="AH52" s="12">
        <f t="shared" si="28"/>
        <v>5.7431720645175499</v>
      </c>
      <c r="AI52">
        <f t="shared" si="29"/>
        <v>61.220689999999998</v>
      </c>
      <c r="AJ52">
        <f t="shared" si="30"/>
        <v>21.410947814207653</v>
      </c>
      <c r="AK52">
        <f t="shared" si="31"/>
        <v>20.047318148148147</v>
      </c>
      <c r="AL52">
        <f t="shared" si="32"/>
        <v>67.174487999999997</v>
      </c>
      <c r="AM52" s="12">
        <f t="shared" si="33"/>
        <v>12.281218568177001</v>
      </c>
      <c r="AN52">
        <f t="shared" si="34"/>
        <v>55.219896593253964</v>
      </c>
      <c r="AO52">
        <f t="shared" si="35"/>
        <v>47.620309883141758</v>
      </c>
      <c r="AP52">
        <f t="shared" si="36"/>
        <v>53.022424507594131</v>
      </c>
      <c r="AQ52">
        <f t="shared" si="37"/>
        <v>155.86263098398985</v>
      </c>
      <c r="AR52" s="12">
        <f t="shared" si="38"/>
        <v>10.095795040664491</v>
      </c>
      <c r="AS52" s="30">
        <f t="shared" si="39"/>
        <v>-4.3526229761469413</v>
      </c>
      <c r="AT52">
        <f t="shared" si="0"/>
        <v>0.93373455064299626</v>
      </c>
      <c r="AU52">
        <f t="shared" si="1"/>
        <v>9.6294353238655811E-5</v>
      </c>
      <c r="AV52">
        <f t="shared" si="2"/>
        <v>9.6294353238655811E-5</v>
      </c>
      <c r="AW52">
        <f t="shared" si="3"/>
        <v>48078.156654999992</v>
      </c>
      <c r="AX52">
        <f t="shared" si="4"/>
        <v>41917.738594988288</v>
      </c>
      <c r="AY52" s="12">
        <f t="shared" si="40"/>
        <v>2.8800339028164927</v>
      </c>
      <c r="AZ52">
        <f t="shared" si="5"/>
        <v>0.91136816703388945</v>
      </c>
      <c r="BA52">
        <f t="shared" si="6"/>
        <v>7.6329870947434694E-2</v>
      </c>
      <c r="BB52">
        <f t="shared" si="7"/>
        <v>1.2301962018675899E-2</v>
      </c>
      <c r="BC52">
        <f t="shared" si="8"/>
        <v>67.174487999999997</v>
      </c>
      <c r="BD52">
        <f t="shared" si="9"/>
        <v>56.196129407512323</v>
      </c>
      <c r="BE52" s="12">
        <f t="shared" si="41"/>
        <v>13.261965205648368</v>
      </c>
      <c r="BF52">
        <f t="shared" si="10"/>
        <v>9.3307343869402943E-3</v>
      </c>
      <c r="BG52">
        <f t="shared" si="11"/>
        <v>1.6667958756492753E-3</v>
      </c>
      <c r="BH52">
        <f t="shared" si="12"/>
        <v>0.98900246973741046</v>
      </c>
      <c r="BI52">
        <f t="shared" si="13"/>
        <v>159.09626599999999</v>
      </c>
      <c r="BJ52">
        <f t="shared" si="14"/>
        <v>155.63046934261791</v>
      </c>
      <c r="BK52" s="12">
        <f t="shared" si="42"/>
        <v>4.585662552003976</v>
      </c>
      <c r="BL52">
        <f t="shared" si="43"/>
        <v>-1.7056286491874832</v>
      </c>
    </row>
    <row r="53" spans="1:64" x14ac:dyDescent="0.3">
      <c r="A53" s="2">
        <v>44416</v>
      </c>
      <c r="B53" s="4">
        <v>1.4580549999999999</v>
      </c>
      <c r="C53" s="41">
        <f t="shared" si="15"/>
        <v>-1.7964554975298772</v>
      </c>
      <c r="D53" s="8">
        <f>(B46-B53)/B47</f>
        <v>-8.2236842105263191E-2</v>
      </c>
      <c r="E53" s="8">
        <v>44753.918999999994</v>
      </c>
      <c r="F53" s="41">
        <f t="shared" si="16"/>
        <v>-0.30858458962272539</v>
      </c>
      <c r="G53" s="8">
        <f>(E46-E53)/E47</f>
        <v>-9.95577655057093E-2</v>
      </c>
      <c r="H53" s="8">
        <v>0.24667999999999998</v>
      </c>
      <c r="I53" s="41">
        <f t="shared" si="17"/>
        <v>-7.2320661579626133</v>
      </c>
      <c r="J53" s="8">
        <f>(H46-H53)/H47</f>
        <v>-0.18220338983050849</v>
      </c>
      <c r="K53" s="8">
        <v>4.3873799999999994</v>
      </c>
      <c r="L53" s="41">
        <f t="shared" si="18"/>
        <v>-5.3750113292352912</v>
      </c>
      <c r="M53" s="8">
        <f>(K46-K53)/K47</f>
        <v>-8.6631016042780659E-2</v>
      </c>
      <c r="N53" s="8">
        <v>58.427919999999993</v>
      </c>
      <c r="O53" s="41">
        <f t="shared" si="19"/>
        <v>-4.6691346499196573</v>
      </c>
      <c r="P53" s="8">
        <f>(N46-N53)/N47</f>
        <v>-0.13451861791345179</v>
      </c>
      <c r="Q53" s="8">
        <v>3077.3329999999996</v>
      </c>
      <c r="R53" s="41">
        <f t="shared" si="20"/>
        <v>-3.3223776470625785</v>
      </c>
      <c r="S53" s="8">
        <f>(Q46-Q53)/Q47</f>
        <v>-0.17399933840555737</v>
      </c>
      <c r="T53" s="8">
        <v>153.07374999999999</v>
      </c>
      <c r="U53" s="41">
        <f t="shared" si="21"/>
        <v>-2.7531183997497197</v>
      </c>
      <c r="V53" s="8">
        <f>(T46-T53)/T47</f>
        <v>-6.6971080669710817E-2</v>
      </c>
      <c r="W53" s="8">
        <v>4.8719299999999999</v>
      </c>
      <c r="X53" s="41">
        <f t="shared" si="22"/>
        <v>-5.1112446209103073</v>
      </c>
      <c r="Y53" s="8">
        <f>(W46-W53)/W47</f>
        <v>-0.10433070866141743</v>
      </c>
      <c r="Z53" s="8">
        <v>0.79642399999999991</v>
      </c>
      <c r="AA53" s="41">
        <f t="shared" si="23"/>
        <v>-3.6920588614048206</v>
      </c>
      <c r="AB53" s="12">
        <f>(Z46-Z53)/Z47</f>
        <v>-7.3598130841121462E-2</v>
      </c>
      <c r="AC53" s="2">
        <v>44416</v>
      </c>
      <c r="AD53">
        <f t="shared" si="24"/>
        <v>15847.888816419634</v>
      </c>
      <c r="AE53">
        <f t="shared" si="25"/>
        <v>12210.844847453875</v>
      </c>
      <c r="AF53">
        <f t="shared" si="26"/>
        <v>17517.348435454089</v>
      </c>
      <c r="AG53">
        <f t="shared" si="27"/>
        <v>45576.082099327599</v>
      </c>
      <c r="AH53" s="12">
        <f t="shared" si="28"/>
        <v>-2.8445336916367343</v>
      </c>
      <c r="AI53">
        <f t="shared" si="29"/>
        <v>58.427919999999993</v>
      </c>
      <c r="AJ53">
        <f t="shared" si="30"/>
        <v>20.344079280510019</v>
      </c>
      <c r="AK53">
        <f t="shared" si="31"/>
        <v>19.320656296296296</v>
      </c>
      <c r="AL53">
        <f t="shared" si="32"/>
        <v>64.096273999999994</v>
      </c>
      <c r="AM53" s="12">
        <f t="shared" si="33"/>
        <v>-4.6907298277353124</v>
      </c>
      <c r="AN53">
        <f t="shared" si="34"/>
        <v>54.23675303373016</v>
      </c>
      <c r="AO53">
        <f t="shared" si="35"/>
        <v>44.297962681992331</v>
      </c>
      <c r="AP53">
        <f t="shared" si="36"/>
        <v>51.582565835355432</v>
      </c>
      <c r="AQ53">
        <f t="shared" si="37"/>
        <v>150.11728155107792</v>
      </c>
      <c r="AR53" s="12">
        <f t="shared" si="38"/>
        <v>-3.7558183107182992</v>
      </c>
      <c r="AS53" s="30">
        <f t="shared" si="39"/>
        <v>0.91128461908156488</v>
      </c>
      <c r="AT53">
        <f t="shared" si="0"/>
        <v>0.93557689580525472</v>
      </c>
      <c r="AU53">
        <f t="shared" si="1"/>
        <v>9.1717808246425493E-5</v>
      </c>
      <c r="AV53">
        <f t="shared" si="2"/>
        <v>9.1717808246425493E-5</v>
      </c>
      <c r="AW53">
        <f t="shared" si="3"/>
        <v>47835.639379999993</v>
      </c>
      <c r="AX53">
        <f t="shared" si="4"/>
        <v>41871.015261778688</v>
      </c>
      <c r="AY53" s="12">
        <f t="shared" si="40"/>
        <v>-0.11152651376677637</v>
      </c>
      <c r="AZ53">
        <f t="shared" si="5"/>
        <v>0.91156499986255046</v>
      </c>
      <c r="BA53">
        <f t="shared" si="6"/>
        <v>7.6009566484317018E-2</v>
      </c>
      <c r="BB53">
        <f t="shared" si="7"/>
        <v>1.2425433653132473E-2</v>
      </c>
      <c r="BC53">
        <f t="shared" si="8"/>
        <v>64.096273999999994</v>
      </c>
      <c r="BD53">
        <f t="shared" si="9"/>
        <v>53.641056087582804</v>
      </c>
      <c r="BE53" s="12">
        <f t="shared" si="41"/>
        <v>-4.6533136122080538</v>
      </c>
      <c r="BF53">
        <f t="shared" si="10"/>
        <v>9.4202692318638478E-3</v>
      </c>
      <c r="BG53">
        <f t="shared" si="11"/>
        <v>1.5937615618863306E-3</v>
      </c>
      <c r="BH53">
        <f t="shared" si="12"/>
        <v>0.98898596920624982</v>
      </c>
      <c r="BI53">
        <f t="shared" si="13"/>
        <v>154.77848499999999</v>
      </c>
      <c r="BJ53">
        <f t="shared" si="14"/>
        <v>151.40191942354213</v>
      </c>
      <c r="BK53" s="12">
        <f t="shared" si="42"/>
        <v>-2.7546392218144113</v>
      </c>
      <c r="BL53">
        <f t="shared" si="43"/>
        <v>2.6431127080476351</v>
      </c>
    </row>
    <row r="54" spans="1:64" x14ac:dyDescent="0.3">
      <c r="A54" s="2">
        <v>44417</v>
      </c>
      <c r="B54" s="4">
        <v>1.4888899999999998</v>
      </c>
      <c r="C54" s="41">
        <f t="shared" si="15"/>
        <v>2.0927520105955817</v>
      </c>
      <c r="D54" s="8"/>
      <c r="E54" s="8">
        <v>46557.325999999994</v>
      </c>
      <c r="F54" s="41">
        <f t="shared" si="16"/>
        <v>3.9505354197110356</v>
      </c>
      <c r="G54" s="8"/>
      <c r="H54" s="8">
        <v>0.25725199999999998</v>
      </c>
      <c r="I54" s="41">
        <f t="shared" si="17"/>
        <v>4.1964199099032209</v>
      </c>
      <c r="J54" s="8"/>
      <c r="K54" s="8">
        <v>4.5767949999999997</v>
      </c>
      <c r="L54" s="41">
        <f t="shared" si="18"/>
        <v>4.2266733514629253</v>
      </c>
      <c r="M54" s="8"/>
      <c r="N54" s="8">
        <v>59.670129999999993</v>
      </c>
      <c r="O54" s="41">
        <f t="shared" si="19"/>
        <v>2.1037702399772775</v>
      </c>
      <c r="P54" s="8"/>
      <c r="Q54" s="8">
        <v>3182.172</v>
      </c>
      <c r="R54" s="41">
        <f t="shared" si="20"/>
        <v>3.350066973004421</v>
      </c>
      <c r="S54" s="8"/>
      <c r="T54" s="8">
        <v>167.87455</v>
      </c>
      <c r="U54" s="41">
        <f t="shared" si="21"/>
        <v>9.2297142874967708</v>
      </c>
      <c r="V54" s="8"/>
      <c r="W54" s="8">
        <v>5.0305099999999996</v>
      </c>
      <c r="X54" s="41">
        <f t="shared" si="22"/>
        <v>3.2031208133675277</v>
      </c>
      <c r="Y54" s="8"/>
      <c r="Z54" s="8">
        <v>0.82373499999999999</v>
      </c>
      <c r="AA54" s="41">
        <f t="shared" si="23"/>
        <v>3.3717168896510525</v>
      </c>
      <c r="AB54" s="12"/>
      <c r="AC54" s="2">
        <v>44417</v>
      </c>
      <c r="AD54">
        <f t="shared" si="24"/>
        <v>16486.496434821787</v>
      </c>
      <c r="AE54">
        <f t="shared" si="25"/>
        <v>12738.019876008611</v>
      </c>
      <c r="AF54">
        <f t="shared" si="26"/>
        <v>18114.131849086796</v>
      </c>
      <c r="AG54">
        <f t="shared" si="27"/>
        <v>47338.648159917197</v>
      </c>
      <c r="AH54" s="12">
        <f t="shared" si="28"/>
        <v>3.7943984149914498</v>
      </c>
      <c r="AI54">
        <f t="shared" si="29"/>
        <v>59.670129999999993</v>
      </c>
      <c r="AJ54">
        <f t="shared" si="30"/>
        <v>21.006273542805101</v>
      </c>
      <c r="AK54">
        <f t="shared" si="31"/>
        <v>19.983200925925924</v>
      </c>
      <c r="AL54">
        <f t="shared" si="32"/>
        <v>65.524374999999992</v>
      </c>
      <c r="AM54" s="12">
        <f t="shared" si="33"/>
        <v>2.2035976507822137</v>
      </c>
      <c r="AN54">
        <f t="shared" si="34"/>
        <v>55.383753853174603</v>
      </c>
      <c r="AO54">
        <f t="shared" si="35"/>
        <v>46.196446796934865</v>
      </c>
      <c r="AP54">
        <f t="shared" si="36"/>
        <v>56.570117524759588</v>
      </c>
      <c r="AQ54">
        <f t="shared" si="37"/>
        <v>158.15031817486906</v>
      </c>
      <c r="AR54" s="12">
        <f t="shared" si="38"/>
        <v>5.2129096007789189</v>
      </c>
      <c r="AS54" s="30">
        <f t="shared" si="39"/>
        <v>-1.418511185787469</v>
      </c>
      <c r="AT54">
        <f t="shared" si="0"/>
        <v>0.93593711797570078</v>
      </c>
      <c r="AU54">
        <f t="shared" si="1"/>
        <v>9.2006837374328541E-5</v>
      </c>
      <c r="AV54">
        <f t="shared" si="2"/>
        <v>9.2006837374328541E-5</v>
      </c>
      <c r="AW54">
        <f t="shared" si="3"/>
        <v>49744.074794999993</v>
      </c>
      <c r="AX54">
        <f t="shared" si="4"/>
        <v>43575.022719773289</v>
      </c>
      <c r="AY54" s="12">
        <f t="shared" si="40"/>
        <v>3.9890285110876689</v>
      </c>
      <c r="AZ54">
        <f t="shared" si="5"/>
        <v>0.91065546218487392</v>
      </c>
      <c r="BA54">
        <f t="shared" si="6"/>
        <v>7.6773109243697485E-2</v>
      </c>
      <c r="BB54">
        <f t="shared" si="7"/>
        <v>1.2571428571428574E-2</v>
      </c>
      <c r="BC54">
        <f t="shared" si="8"/>
        <v>65.524374999999992</v>
      </c>
      <c r="BD54">
        <f t="shared" si="9"/>
        <v>54.735493233277303</v>
      </c>
      <c r="BE54" s="12">
        <f t="shared" si="41"/>
        <v>2.0197623158402984</v>
      </c>
      <c r="BF54">
        <f t="shared" si="10"/>
        <v>8.7777616188477754E-3</v>
      </c>
      <c r="BG54">
        <f t="shared" si="11"/>
        <v>1.5166310015997341E-3</v>
      </c>
      <c r="BH54">
        <f t="shared" si="12"/>
        <v>0.98970560737955249</v>
      </c>
      <c r="BI54">
        <f t="shared" si="13"/>
        <v>169.62069199999999</v>
      </c>
      <c r="BJ54">
        <f t="shared" si="14"/>
        <v>166.15984274917415</v>
      </c>
      <c r="BK54" s="12">
        <f t="shared" si="42"/>
        <v>9.3012214431938176</v>
      </c>
      <c r="BL54">
        <f t="shared" si="43"/>
        <v>-5.3121929321061483</v>
      </c>
    </row>
    <row r="55" spans="1:64" x14ac:dyDescent="0.3">
      <c r="A55" s="2">
        <v>44418</v>
      </c>
      <c r="B55" s="4">
        <v>1.7003299999999999</v>
      </c>
      <c r="C55" s="41">
        <f t="shared" si="15"/>
        <v>13.279147398181212</v>
      </c>
      <c r="D55" s="8"/>
      <c r="E55" s="8">
        <v>46110.659</v>
      </c>
      <c r="F55" s="41">
        <f t="shared" si="16"/>
        <v>-0.96402324753317725</v>
      </c>
      <c r="G55" s="8"/>
      <c r="H55" s="8">
        <v>0.25989499999999999</v>
      </c>
      <c r="I55" s="41">
        <f t="shared" si="17"/>
        <v>1.0221554071538008</v>
      </c>
      <c r="J55" s="8"/>
      <c r="K55" s="8">
        <v>4.6516799999999998</v>
      </c>
      <c r="L55" s="41">
        <f t="shared" si="18"/>
        <v>1.6229473166979438</v>
      </c>
      <c r="M55" s="8"/>
      <c r="N55" s="8">
        <v>59.564409999999995</v>
      </c>
      <c r="O55" s="41">
        <f t="shared" si="19"/>
        <v>-0.1773312124225776</v>
      </c>
      <c r="P55" s="8"/>
      <c r="Q55" s="8">
        <v>3181.2909999999997</v>
      </c>
      <c r="R55" s="41">
        <f t="shared" si="20"/>
        <v>-2.7689325941833865E-2</v>
      </c>
      <c r="S55" s="8"/>
      <c r="T55" s="8">
        <v>167.34594999999999</v>
      </c>
      <c r="U55" s="41">
        <f t="shared" si="21"/>
        <v>-0.31537476862347052</v>
      </c>
      <c r="V55" s="8"/>
      <c r="W55" s="8">
        <v>5.1934949999999995</v>
      </c>
      <c r="X55" s="41">
        <f t="shared" si="22"/>
        <v>3.1885510321415298</v>
      </c>
      <c r="Y55" s="8"/>
      <c r="Z55" s="8">
        <v>0.86073699999999997</v>
      </c>
      <c r="AA55" s="41">
        <f t="shared" si="23"/>
        <v>4.3940122754095743</v>
      </c>
      <c r="AB55" s="12"/>
      <c r="AC55" s="2">
        <v>44418</v>
      </c>
      <c r="AD55">
        <f t="shared" si="24"/>
        <v>16328.326399389502</v>
      </c>
      <c r="AE55">
        <f t="shared" si="25"/>
        <v>12946.437910553506</v>
      </c>
      <c r="AF55">
        <f t="shared" si="26"/>
        <v>18109.11686241761</v>
      </c>
      <c r="AG55">
        <f t="shared" si="27"/>
        <v>47383.88117236062</v>
      </c>
      <c r="AH55" s="12">
        <f t="shared" si="28"/>
        <v>9.5506351446773052E-2</v>
      </c>
      <c r="AI55">
        <f t="shared" si="29"/>
        <v>59.564409999999995</v>
      </c>
      <c r="AJ55">
        <f t="shared" si="30"/>
        <v>21.686862090163935</v>
      </c>
      <c r="AK55">
        <f t="shared" si="31"/>
        <v>20.880842037037038</v>
      </c>
      <c r="AL55">
        <f t="shared" si="32"/>
        <v>65.618641999999994</v>
      </c>
      <c r="AM55" s="12">
        <f t="shared" si="33"/>
        <v>0.14376215888882191</v>
      </c>
      <c r="AN55">
        <f t="shared" si="34"/>
        <v>63.24890232936508</v>
      </c>
      <c r="AO55">
        <f t="shared" si="35"/>
        <v>46.671067825670498</v>
      </c>
      <c r="AP55">
        <f t="shared" si="36"/>
        <v>56.391990678709433</v>
      </c>
      <c r="AQ55">
        <f t="shared" si="37"/>
        <v>166.31196083374499</v>
      </c>
      <c r="AR55" s="12">
        <f t="shared" si="38"/>
        <v>5.0319345241474984</v>
      </c>
      <c r="AS55" s="30">
        <f t="shared" si="39"/>
        <v>-4.9364281727007251</v>
      </c>
      <c r="AT55">
        <f t="shared" si="0"/>
        <v>0.93537196132339973</v>
      </c>
      <c r="AU55">
        <f t="shared" si="1"/>
        <v>9.4361068338859176E-5</v>
      </c>
      <c r="AV55">
        <f t="shared" si="2"/>
        <v>9.4361068338859176E-5</v>
      </c>
      <c r="AW55">
        <f t="shared" si="3"/>
        <v>49296.60168</v>
      </c>
      <c r="AX55">
        <f t="shared" si="4"/>
        <v>43130.918175699422</v>
      </c>
      <c r="AY55" s="12">
        <f t="shared" si="40"/>
        <v>-1.0244013805005492</v>
      </c>
      <c r="AZ55">
        <f t="shared" si="5"/>
        <v>0.90773609731210225</v>
      </c>
      <c r="BA55">
        <f t="shared" si="6"/>
        <v>7.9146639456512985E-2</v>
      </c>
      <c r="BB55">
        <f t="shared" si="7"/>
        <v>1.3117263231384764E-2</v>
      </c>
      <c r="BC55">
        <f t="shared" si="8"/>
        <v>65.618641999999994</v>
      </c>
      <c r="BD55">
        <f t="shared" si="9"/>
        <v>54.491103262184154</v>
      </c>
      <c r="BE55" s="12">
        <f t="shared" si="41"/>
        <v>-0.44749243638269254</v>
      </c>
      <c r="BF55">
        <f t="shared" si="10"/>
        <v>1.0042929621438792E-2</v>
      </c>
      <c r="BG55">
        <f t="shared" si="11"/>
        <v>1.5350591908416806E-3</v>
      </c>
      <c r="BH55">
        <f t="shared" si="12"/>
        <v>0.98842201118771944</v>
      </c>
      <c r="BI55">
        <f t="shared" si="13"/>
        <v>169.306175</v>
      </c>
      <c r="BJ55">
        <f t="shared" si="14"/>
        <v>165.42589571185113</v>
      </c>
      <c r="BK55" s="12">
        <f t="shared" si="42"/>
        <v>-0.44268986920376213</v>
      </c>
      <c r="BL55">
        <f t="shared" si="43"/>
        <v>-0.581711511296787</v>
      </c>
    </row>
    <row r="56" spans="1:64" x14ac:dyDescent="0.3">
      <c r="A56" s="2">
        <v>44419</v>
      </c>
      <c r="B56" s="4">
        <v>1.8280749999999999</v>
      </c>
      <c r="C56" s="41">
        <f t="shared" si="15"/>
        <v>7.2441150765867475</v>
      </c>
      <c r="D56" s="8"/>
      <c r="E56" s="8">
        <v>46331.789999999994</v>
      </c>
      <c r="F56" s="41">
        <f t="shared" si="16"/>
        <v>0.47841965281609961</v>
      </c>
      <c r="G56" s="8"/>
      <c r="H56" s="8">
        <v>0.26958599999999999</v>
      </c>
      <c r="I56" s="41">
        <f t="shared" si="17"/>
        <v>3.660974561256102</v>
      </c>
      <c r="J56" s="8"/>
      <c r="K56" s="8">
        <v>4.8410950000000001</v>
      </c>
      <c r="L56" s="41">
        <f t="shared" si="18"/>
        <v>3.9912490137414625</v>
      </c>
      <c r="M56" s="8"/>
      <c r="N56" s="8">
        <v>61.740479999999998</v>
      </c>
      <c r="O56" s="41">
        <f t="shared" si="19"/>
        <v>3.5881545525549514</v>
      </c>
      <c r="P56" s="8"/>
      <c r="Q56" s="8">
        <v>3216.5309999999999</v>
      </c>
      <c r="R56" s="41">
        <f t="shared" si="20"/>
        <v>1.1016360378179084</v>
      </c>
      <c r="S56" s="8"/>
      <c r="T56" s="8">
        <v>173.64509999999999</v>
      </c>
      <c r="U56" s="41">
        <f t="shared" si="21"/>
        <v>3.6950334525039854</v>
      </c>
      <c r="V56" s="8"/>
      <c r="W56" s="8">
        <v>5.3564799999999995</v>
      </c>
      <c r="X56" s="41">
        <f t="shared" si="22"/>
        <v>3.0900161988741286</v>
      </c>
      <c r="Y56" s="8"/>
      <c r="Z56" s="8">
        <v>1.026365</v>
      </c>
      <c r="AA56" s="41">
        <f t="shared" si="23"/>
        <v>17.598971395701827</v>
      </c>
      <c r="AB56" s="12"/>
      <c r="AC56" s="2">
        <v>44419</v>
      </c>
      <c r="AD56">
        <f t="shared" si="24"/>
        <v>16406.631485964459</v>
      </c>
      <c r="AE56">
        <f t="shared" si="25"/>
        <v>13473.612939108243</v>
      </c>
      <c r="AF56">
        <f t="shared" si="26"/>
        <v>18309.716329184906</v>
      </c>
      <c r="AG56">
        <f t="shared" si="27"/>
        <v>48189.960754257612</v>
      </c>
      <c r="AH56" s="12">
        <f t="shared" si="28"/>
        <v>1.6868605043131832</v>
      </c>
      <c r="AI56">
        <f t="shared" si="29"/>
        <v>61.740479999999998</v>
      </c>
      <c r="AJ56">
        <f t="shared" si="30"/>
        <v>22.367450637522769</v>
      </c>
      <c r="AK56">
        <f t="shared" si="31"/>
        <v>24.898854629629628</v>
      </c>
      <c r="AL56">
        <f t="shared" si="32"/>
        <v>68.123324999999994</v>
      </c>
      <c r="AM56" s="12">
        <f t="shared" si="33"/>
        <v>3.7459833116451153</v>
      </c>
      <c r="AN56">
        <f t="shared" si="34"/>
        <v>68.0007628670635</v>
      </c>
      <c r="AO56">
        <f t="shared" si="35"/>
        <v>48.411344931034478</v>
      </c>
      <c r="AP56">
        <f t="shared" si="36"/>
        <v>58.5146689274737</v>
      </c>
      <c r="AQ56">
        <f t="shared" si="37"/>
        <v>174.92677672557167</v>
      </c>
      <c r="AR56" s="12">
        <f t="shared" si="38"/>
        <v>5.0502160804846223</v>
      </c>
      <c r="AS56" s="30">
        <f t="shared" si="39"/>
        <v>-3.3633555761714389</v>
      </c>
      <c r="AT56">
        <f t="shared" si="0"/>
        <v>0.93499159369841611</v>
      </c>
      <c r="AU56">
        <f t="shared" si="1"/>
        <v>9.7694976371416568E-5</v>
      </c>
      <c r="AV56">
        <f t="shared" si="2"/>
        <v>9.7694976371416568E-5</v>
      </c>
      <c r="AW56">
        <f t="shared" si="3"/>
        <v>49553.162095</v>
      </c>
      <c r="AX56">
        <f t="shared" si="4"/>
        <v>43320.148882871035</v>
      </c>
      <c r="AY56" s="12">
        <f t="shared" si="40"/>
        <v>0.43777599473025675</v>
      </c>
      <c r="AZ56">
        <f t="shared" si="5"/>
        <v>0.90630455868089244</v>
      </c>
      <c r="BA56">
        <f t="shared" si="6"/>
        <v>7.8629162625282897E-2</v>
      </c>
      <c r="BB56">
        <f t="shared" si="7"/>
        <v>1.5066278693824766E-2</v>
      </c>
      <c r="BC56">
        <f t="shared" si="8"/>
        <v>68.123324999999994</v>
      </c>
      <c r="BD56">
        <f t="shared" si="9"/>
        <v>56.392317517297123</v>
      </c>
      <c r="BE56" s="12">
        <f t="shared" si="41"/>
        <v>3.4295489545768625</v>
      </c>
      <c r="BF56">
        <f t="shared" si="10"/>
        <v>1.0401993172282072E-2</v>
      </c>
      <c r="BG56">
        <f t="shared" si="11"/>
        <v>1.5339806798642479E-3</v>
      </c>
      <c r="BH56">
        <f t="shared" si="12"/>
        <v>0.98806402614785371</v>
      </c>
      <c r="BI56">
        <f t="shared" si="13"/>
        <v>175.74276099999997</v>
      </c>
      <c r="BJ56">
        <f t="shared" si="14"/>
        <v>171.59190579023064</v>
      </c>
      <c r="BK56" s="12">
        <f t="shared" si="42"/>
        <v>3.6595682393351989</v>
      </c>
      <c r="BL56">
        <f t="shared" si="43"/>
        <v>-3.2217922446049423</v>
      </c>
    </row>
    <row r="57" spans="1:64" x14ac:dyDescent="0.3">
      <c r="A57" s="2">
        <v>44420</v>
      </c>
      <c r="B57" s="4">
        <v>1.8941499999999998</v>
      </c>
      <c r="C57" s="41">
        <f t="shared" si="15"/>
        <v>3.5506688456909816</v>
      </c>
      <c r="D57" s="8"/>
      <c r="E57" s="8">
        <v>45881.598999999995</v>
      </c>
      <c r="F57" s="41">
        <f t="shared" si="16"/>
        <v>-0.97641911141636184</v>
      </c>
      <c r="G57" s="8"/>
      <c r="H57" s="8">
        <v>0.27310999999999996</v>
      </c>
      <c r="I57" s="41">
        <f t="shared" si="17"/>
        <v>1.2987195526811113</v>
      </c>
      <c r="J57" s="8"/>
      <c r="K57" s="8">
        <v>4.8146649999999998</v>
      </c>
      <c r="L57" s="41">
        <f t="shared" si="18"/>
        <v>-0.54744662270828481</v>
      </c>
      <c r="M57" s="8"/>
      <c r="N57" s="8">
        <v>62.031209999999994</v>
      </c>
      <c r="O57" s="41">
        <f t="shared" si="19"/>
        <v>0.46978519029057042</v>
      </c>
      <c r="P57" s="8"/>
      <c r="Q57" s="8">
        <v>3146.9319999999998</v>
      </c>
      <c r="R57" s="41">
        <f t="shared" si="20"/>
        <v>-2.1875439659247209</v>
      </c>
      <c r="S57" s="8"/>
      <c r="T57" s="8">
        <v>170.69374999999999</v>
      </c>
      <c r="U57" s="41">
        <f t="shared" si="21"/>
        <v>-1.7142545925218058</v>
      </c>
      <c r="V57" s="8"/>
      <c r="W57" s="8">
        <v>5.202305</v>
      </c>
      <c r="X57" s="41">
        <f t="shared" si="22"/>
        <v>-2.9205246328749936</v>
      </c>
      <c r="Y57" s="8"/>
      <c r="Z57" s="8">
        <v>0.99993499999999991</v>
      </c>
      <c r="AA57" s="41">
        <f t="shared" si="23"/>
        <v>-2.6088436084297966</v>
      </c>
      <c r="AB57" s="12"/>
      <c r="AC57" s="2">
        <v>44420</v>
      </c>
      <c r="AD57">
        <f t="shared" si="24"/>
        <v>16247.213560706277</v>
      </c>
      <c r="AE57">
        <f t="shared" si="25"/>
        <v>13400.053632798279</v>
      </c>
      <c r="AF57">
        <f t="shared" si="26"/>
        <v>17913.532382319499</v>
      </c>
      <c r="AG57">
        <f t="shared" si="27"/>
        <v>47560.799575824058</v>
      </c>
      <c r="AH57" s="12">
        <f t="shared" si="28"/>
        <v>-1.3141832635555744</v>
      </c>
      <c r="AI57">
        <f t="shared" si="29"/>
        <v>62.031209999999994</v>
      </c>
      <c r="AJ57">
        <f t="shared" si="30"/>
        <v>21.72365066029144</v>
      </c>
      <c r="AK57">
        <f t="shared" si="31"/>
        <v>24.257682407407405</v>
      </c>
      <c r="AL57">
        <f t="shared" si="32"/>
        <v>68.233449999999991</v>
      </c>
      <c r="AM57" s="12">
        <f t="shared" si="33"/>
        <v>0.16152482917443262</v>
      </c>
      <c r="AN57">
        <f t="shared" si="34"/>
        <v>70.458621765873019</v>
      </c>
      <c r="AO57">
        <f t="shared" si="35"/>
        <v>49.044172969348651</v>
      </c>
      <c r="AP57">
        <f t="shared" si="36"/>
        <v>57.520127370360377</v>
      </c>
      <c r="AQ57">
        <f t="shared" si="37"/>
        <v>177.02292210558204</v>
      </c>
      <c r="AR57" s="12">
        <f t="shared" si="38"/>
        <v>1.191175995939209</v>
      </c>
      <c r="AS57" s="30">
        <f t="shared" si="39"/>
        <v>-2.5053592594947833</v>
      </c>
      <c r="AT57">
        <f t="shared" si="0"/>
        <v>0.93572238193712087</v>
      </c>
      <c r="AU57">
        <f t="shared" si="1"/>
        <v>9.8191647636981623E-5</v>
      </c>
      <c r="AV57">
        <f t="shared" si="2"/>
        <v>9.8191647636981623E-5</v>
      </c>
      <c r="AW57">
        <f t="shared" si="3"/>
        <v>49033.345664999993</v>
      </c>
      <c r="AX57">
        <f t="shared" si="4"/>
        <v>42932.748578561783</v>
      </c>
      <c r="AY57" s="12">
        <f t="shared" si="40"/>
        <v>-0.89829540980934131</v>
      </c>
      <c r="AZ57">
        <f t="shared" si="5"/>
        <v>0.90910264686894771</v>
      </c>
      <c r="BA57">
        <f t="shared" si="6"/>
        <v>7.6242737249838613E-2</v>
      </c>
      <c r="BB57">
        <f t="shared" si="7"/>
        <v>1.4654615881213686E-2</v>
      </c>
      <c r="BC57">
        <f t="shared" si="8"/>
        <v>68.233449999999991</v>
      </c>
      <c r="BD57">
        <f t="shared" si="9"/>
        <v>56.804028836023235</v>
      </c>
      <c r="BE57" s="12">
        <f t="shared" si="41"/>
        <v>0.72743184296621954</v>
      </c>
      <c r="BF57">
        <f t="shared" si="10"/>
        <v>1.095764741858213E-2</v>
      </c>
      <c r="BG57">
        <f t="shared" si="11"/>
        <v>1.5799398603537026E-3</v>
      </c>
      <c r="BH57">
        <f t="shared" si="12"/>
        <v>0.98746241272106416</v>
      </c>
      <c r="BI57">
        <f t="shared" si="13"/>
        <v>172.86100999999999</v>
      </c>
      <c r="BJ57">
        <f t="shared" si="14"/>
        <v>168.5748491366393</v>
      </c>
      <c r="BK57" s="12">
        <f t="shared" si="42"/>
        <v>-1.7739157199701199</v>
      </c>
      <c r="BL57">
        <f t="shared" si="43"/>
        <v>0.87562031016077857</v>
      </c>
    </row>
    <row r="58" spans="1:64" x14ac:dyDescent="0.3">
      <c r="A58" s="2">
        <v>44421</v>
      </c>
      <c r="B58" s="4">
        <v>2.1848799999999997</v>
      </c>
      <c r="C58" s="41">
        <f t="shared" si="15"/>
        <v>14.279071803731927</v>
      </c>
      <c r="D58" s="8"/>
      <c r="E58" s="8">
        <v>48583.625999999997</v>
      </c>
      <c r="F58" s="41">
        <f t="shared" si="16"/>
        <v>5.7222417116938242</v>
      </c>
      <c r="G58" s="8"/>
      <c r="H58" s="8">
        <v>0.29161100000000001</v>
      </c>
      <c r="I58" s="41">
        <f t="shared" si="17"/>
        <v>6.5546077897871076</v>
      </c>
      <c r="J58" s="8"/>
      <c r="K58" s="8">
        <v>5.2639749999999994</v>
      </c>
      <c r="L58" s="41">
        <f t="shared" si="18"/>
        <v>8.9219976189072376</v>
      </c>
      <c r="M58" s="8"/>
      <c r="N58" s="8">
        <v>65.299719999999994</v>
      </c>
      <c r="O58" s="41">
        <f t="shared" si="19"/>
        <v>5.1350102886117259</v>
      </c>
      <c r="P58" s="8"/>
      <c r="Q58" s="8">
        <v>3375.9919999999997</v>
      </c>
      <c r="R58" s="41">
        <f t="shared" si="20"/>
        <v>7.0261197094361432</v>
      </c>
      <c r="S58" s="8"/>
      <c r="T58" s="8">
        <v>186.46365</v>
      </c>
      <c r="U58" s="41">
        <f t="shared" si="21"/>
        <v>8.8365298733476312</v>
      </c>
      <c r="V58" s="8"/>
      <c r="W58" s="8">
        <v>5.7132849999999999</v>
      </c>
      <c r="X58" s="41">
        <f t="shared" si="22"/>
        <v>9.3692368119081664</v>
      </c>
      <c r="Y58" s="8"/>
      <c r="Z58" s="8">
        <v>1.1056549999999998</v>
      </c>
      <c r="AA58" s="41">
        <f t="shared" si="23"/>
        <v>10.050292165038115</v>
      </c>
      <c r="AB58" s="12"/>
      <c r="AC58" s="2">
        <v>44421</v>
      </c>
      <c r="AD58">
        <f t="shared" si="24"/>
        <v>17204.033084711849</v>
      </c>
      <c r="AE58">
        <f t="shared" si="25"/>
        <v>14650.56184006765</v>
      </c>
      <c r="AF58">
        <f t="shared" si="26"/>
        <v>19217.428916306919</v>
      </c>
      <c r="AG58">
        <f t="shared" si="27"/>
        <v>51072.023841086419</v>
      </c>
      <c r="AH58" s="12">
        <f t="shared" si="28"/>
        <v>7.1227985020115128</v>
      </c>
      <c r="AI58">
        <f t="shared" si="29"/>
        <v>65.299719999999994</v>
      </c>
      <c r="AJ58">
        <f t="shared" si="30"/>
        <v>23.857387727686707</v>
      </c>
      <c r="AK58">
        <f t="shared" si="31"/>
        <v>26.822371296296293</v>
      </c>
      <c r="AL58">
        <f t="shared" si="32"/>
        <v>72.118659999999991</v>
      </c>
      <c r="AM58" s="12">
        <f t="shared" si="33"/>
        <v>5.5377904201379353</v>
      </c>
      <c r="AN58">
        <f t="shared" si="34"/>
        <v>81.27320092063492</v>
      </c>
      <c r="AO58">
        <f t="shared" si="35"/>
        <v>52.366520170498084</v>
      </c>
      <c r="AP58">
        <f t="shared" si="36"/>
        <v>62.834244944189805</v>
      </c>
      <c r="AQ58">
        <f t="shared" si="37"/>
        <v>196.4739660353228</v>
      </c>
      <c r="AR58" s="12">
        <f t="shared" si="38"/>
        <v>10.425070655174558</v>
      </c>
      <c r="AS58" s="30">
        <f t="shared" si="39"/>
        <v>-3.3022721531630452</v>
      </c>
      <c r="AT58">
        <f t="shared" si="0"/>
        <v>0.93493190311436281</v>
      </c>
      <c r="AU58">
        <f t="shared" si="1"/>
        <v>1.0129870019780796E-4</v>
      </c>
      <c r="AV58">
        <f t="shared" si="2"/>
        <v>1.0129870019780796E-4</v>
      </c>
      <c r="AW58">
        <f t="shared" si="3"/>
        <v>51964.881974999997</v>
      </c>
      <c r="AX58">
        <f t="shared" si="4"/>
        <v>45422.724433211741</v>
      </c>
      <c r="AY58" s="12">
        <f t="shared" si="40"/>
        <v>5.6377613151490165</v>
      </c>
      <c r="AZ58">
        <f t="shared" si="5"/>
        <v>0.90544832641094553</v>
      </c>
      <c r="BA58">
        <f t="shared" si="6"/>
        <v>7.9220620571707798E-2</v>
      </c>
      <c r="BB58">
        <f t="shared" si="7"/>
        <v>1.5331053017346689E-2</v>
      </c>
      <c r="BC58">
        <f t="shared" si="8"/>
        <v>72.118659999999991</v>
      </c>
      <c r="BD58">
        <f t="shared" si="9"/>
        <v>59.595083027730269</v>
      </c>
      <c r="BE58" s="12">
        <f t="shared" si="41"/>
        <v>4.7965817709949441</v>
      </c>
      <c r="BF58">
        <f t="shared" si="10"/>
        <v>1.1563874084332347E-2</v>
      </c>
      <c r="BG58">
        <f t="shared" si="11"/>
        <v>1.5434041620620998E-3</v>
      </c>
      <c r="BH58">
        <f t="shared" si="12"/>
        <v>0.98689272175360554</v>
      </c>
      <c r="BI58">
        <f t="shared" si="13"/>
        <v>188.94014100000001</v>
      </c>
      <c r="BJ58">
        <f t="shared" si="14"/>
        <v>184.04533480745218</v>
      </c>
      <c r="BK58" s="12">
        <f t="shared" si="42"/>
        <v>8.780225239727347</v>
      </c>
      <c r="BL58">
        <f t="shared" si="43"/>
        <v>-3.1424639245783306</v>
      </c>
    </row>
    <row r="59" spans="1:64" x14ac:dyDescent="0.3">
      <c r="A59" s="2">
        <v>44422</v>
      </c>
      <c r="B59" s="4">
        <v>2.2421449999999998</v>
      </c>
      <c r="C59" s="41">
        <f t="shared" si="15"/>
        <v>2.5872089825595399</v>
      </c>
      <c r="D59" s="8"/>
      <c r="E59" s="8">
        <v>48289.371999999996</v>
      </c>
      <c r="F59" s="41">
        <f t="shared" si="16"/>
        <v>-0.60750655200728942</v>
      </c>
      <c r="G59" s="8"/>
      <c r="H59" s="8">
        <v>0.30218299999999998</v>
      </c>
      <c r="I59" s="41">
        <f t="shared" si="17"/>
        <v>3.561207178887694</v>
      </c>
      <c r="J59" s="8"/>
      <c r="K59" s="8">
        <v>5.6339949999999996</v>
      </c>
      <c r="L59" s="41">
        <f t="shared" si="18"/>
        <v>6.7932337213231646</v>
      </c>
      <c r="M59" s="8"/>
      <c r="N59" s="8">
        <v>68.982299999999995</v>
      </c>
      <c r="O59" s="41">
        <f t="shared" si="19"/>
        <v>5.4862201579598509</v>
      </c>
      <c r="P59" s="8"/>
      <c r="Q59" s="8">
        <v>3349.5619999999999</v>
      </c>
      <c r="R59" s="41">
        <f t="shared" si="20"/>
        <v>-0.78596160423766293</v>
      </c>
      <c r="S59" s="8"/>
      <c r="T59" s="8">
        <v>187.96134999999998</v>
      </c>
      <c r="U59" s="41">
        <f t="shared" si="21"/>
        <v>0.80000426670761504</v>
      </c>
      <c r="V59" s="8"/>
      <c r="W59" s="8">
        <v>5.80579</v>
      </c>
      <c r="X59" s="41">
        <f t="shared" si="22"/>
        <v>1.6061530746008574</v>
      </c>
      <c r="Y59" s="8"/>
      <c r="Z59" s="8">
        <v>1.3170949999999999</v>
      </c>
      <c r="AA59" s="41">
        <f t="shared" si="23"/>
        <v>17.499063425890256</v>
      </c>
      <c r="AB59" s="12"/>
      <c r="AC59" s="2">
        <v>44422</v>
      </c>
      <c r="AD59">
        <f t="shared" si="24"/>
        <v>17099.834284249551</v>
      </c>
      <c r="AE59">
        <f t="shared" si="25"/>
        <v>15680.392128407135</v>
      </c>
      <c r="AF59">
        <f t="shared" si="26"/>
        <v>19066.979316231449</v>
      </c>
      <c r="AG59">
        <f t="shared" si="27"/>
        <v>51847.205728888133</v>
      </c>
      <c r="AH59" s="12">
        <f t="shared" si="28"/>
        <v>1.5064173143859123</v>
      </c>
      <c r="AI59">
        <f t="shared" si="29"/>
        <v>68.982299999999995</v>
      </c>
      <c r="AJ59">
        <f t="shared" si="30"/>
        <v>24.243667714025502</v>
      </c>
      <c r="AK59">
        <f t="shared" si="31"/>
        <v>31.951749074074073</v>
      </c>
      <c r="AL59">
        <f t="shared" si="32"/>
        <v>76.105184999999992</v>
      </c>
      <c r="AM59" s="12">
        <f t="shared" si="33"/>
        <v>5.3803578562488514</v>
      </c>
      <c r="AN59">
        <f t="shared" si="34"/>
        <v>83.403345299603174</v>
      </c>
      <c r="AO59">
        <f t="shared" si="35"/>
        <v>54.265004285440611</v>
      </c>
      <c r="AP59">
        <f t="shared" si="36"/>
        <v>63.338937674665218</v>
      </c>
      <c r="AQ59">
        <f t="shared" si="37"/>
        <v>201.00728725970902</v>
      </c>
      <c r="AR59" s="12">
        <f t="shared" si="38"/>
        <v>2.2811228263208041</v>
      </c>
      <c r="AS59" s="30">
        <f t="shared" si="39"/>
        <v>-0.77470551193489179</v>
      </c>
      <c r="AT59">
        <f t="shared" si="0"/>
        <v>0.93503293520966557</v>
      </c>
      <c r="AU59">
        <f t="shared" si="1"/>
        <v>1.0909172481693446E-4</v>
      </c>
      <c r="AV59">
        <f t="shared" si="2"/>
        <v>1.0909172481693446E-4</v>
      </c>
      <c r="AW59">
        <f t="shared" si="3"/>
        <v>51644.56799499999</v>
      </c>
      <c r="AX59">
        <f t="shared" si="4"/>
        <v>45152.519264709626</v>
      </c>
      <c r="AY59" s="12">
        <f t="shared" si="40"/>
        <v>-0.59664420219752123</v>
      </c>
      <c r="AZ59">
        <f t="shared" si="5"/>
        <v>0.90640736238930375</v>
      </c>
      <c r="BA59">
        <f t="shared" si="6"/>
        <v>7.6286392313480361E-2</v>
      </c>
      <c r="BB59">
        <f t="shared" si="7"/>
        <v>1.7306245297215951E-2</v>
      </c>
      <c r="BC59">
        <f t="shared" si="8"/>
        <v>76.105184999999992</v>
      </c>
      <c r="BD59">
        <f t="shared" si="9"/>
        <v>62.991761337327084</v>
      </c>
      <c r="BE59" s="12">
        <f t="shared" si="41"/>
        <v>5.5430874283391018</v>
      </c>
      <c r="BF59">
        <f t="shared" si="10"/>
        <v>1.1769439228997678E-2</v>
      </c>
      <c r="BG59">
        <f t="shared" si="11"/>
        <v>1.5862151888197263E-3</v>
      </c>
      <c r="BH59">
        <f t="shared" si="12"/>
        <v>0.9866443455821825</v>
      </c>
      <c r="BI59">
        <f t="shared" si="13"/>
        <v>190.50567799999999</v>
      </c>
      <c r="BJ59">
        <f t="shared" si="14"/>
        <v>185.47787128207804</v>
      </c>
      <c r="BK59" s="12">
        <f t="shared" si="42"/>
        <v>0.77534705673576698</v>
      </c>
      <c r="BL59">
        <f t="shared" si="43"/>
        <v>-1.3719912589332881</v>
      </c>
    </row>
    <row r="60" spans="1:64" x14ac:dyDescent="0.3">
      <c r="A60" s="2">
        <v>44423</v>
      </c>
      <c r="B60" s="4">
        <v>2.2201199999999996</v>
      </c>
      <c r="C60" s="41">
        <f t="shared" si="15"/>
        <v>-0.98717484791542298</v>
      </c>
      <c r="D60" s="8">
        <f>(B53-B60)/B54</f>
        <v>-0.51183431952662717</v>
      </c>
      <c r="E60" s="8">
        <v>48134.315999999999</v>
      </c>
      <c r="F60" s="41">
        <f t="shared" si="16"/>
        <v>-0.32161419433091598</v>
      </c>
      <c r="G60" s="8">
        <f>(E53-E60)/E54</f>
        <v>-7.2607198274230886E-2</v>
      </c>
      <c r="H60" s="8">
        <v>0.34975699999999998</v>
      </c>
      <c r="I60" s="41">
        <f t="shared" si="17"/>
        <v>14.620583352125049</v>
      </c>
      <c r="J60" s="8">
        <f>(H53-H60)/H54</f>
        <v>-0.40068493150684936</v>
      </c>
      <c r="K60" s="8">
        <v>5.8322199999999995</v>
      </c>
      <c r="L60" s="41">
        <f t="shared" si="18"/>
        <v>3.4578934918110731</v>
      </c>
      <c r="M60" s="8">
        <f>(K53-K60)/K54</f>
        <v>-0.31568816169393654</v>
      </c>
      <c r="N60" s="8">
        <v>76.981780000000001</v>
      </c>
      <c r="O60" s="41">
        <f t="shared" si="19"/>
        <v>10.971882052653246</v>
      </c>
      <c r="P60" s="8">
        <f>(N53-N60)/N54</f>
        <v>-0.31094049904030724</v>
      </c>
      <c r="Q60" s="8">
        <v>3386.5639999999999</v>
      </c>
      <c r="R60" s="41">
        <f t="shared" si="20"/>
        <v>1.0986247041808699</v>
      </c>
      <c r="S60" s="8">
        <f>(Q53-Q60)/Q54</f>
        <v>-9.7176079734219337E-2</v>
      </c>
      <c r="T60" s="8">
        <v>189.32689999999999</v>
      </c>
      <c r="U60" s="41">
        <f t="shared" si="21"/>
        <v>0.72387940144558993</v>
      </c>
      <c r="V60" s="8">
        <f>(T53-T60)/T54</f>
        <v>-0.2159538178955655</v>
      </c>
      <c r="W60" s="8">
        <v>5.8322199999999995</v>
      </c>
      <c r="X60" s="41">
        <f t="shared" si="22"/>
        <v>0.45420214345009857</v>
      </c>
      <c r="Y60" s="8">
        <f>(W53-W60)/W54</f>
        <v>-0.19089316987740801</v>
      </c>
      <c r="Z60" s="8">
        <v>1.3126899999999999</v>
      </c>
      <c r="AA60" s="41">
        <f t="shared" si="23"/>
        <v>-0.33500868852819743</v>
      </c>
      <c r="AB60" s="12">
        <f>(Z53-Z60)/Z54</f>
        <v>-0.62673796791443848</v>
      </c>
      <c r="AC60" s="2">
        <v>44423</v>
      </c>
      <c r="AD60">
        <f t="shared" si="24"/>
        <v>17044.927131910139</v>
      </c>
      <c r="AE60">
        <f t="shared" si="25"/>
        <v>16232.086925731859</v>
      </c>
      <c r="AF60">
        <f t="shared" si="26"/>
        <v>19277.608756337107</v>
      </c>
      <c r="AG60">
        <f t="shared" si="27"/>
        <v>52554.622813979106</v>
      </c>
      <c r="AH60" s="12">
        <f t="shared" si="28"/>
        <v>1.3552021488318684</v>
      </c>
      <c r="AI60">
        <f t="shared" si="29"/>
        <v>76.981780000000001</v>
      </c>
      <c r="AJ60">
        <f t="shared" si="30"/>
        <v>24.354033424408016</v>
      </c>
      <c r="AK60">
        <f t="shared" si="31"/>
        <v>31.844887037037036</v>
      </c>
      <c r="AL60">
        <f t="shared" si="32"/>
        <v>84.126689999999996</v>
      </c>
      <c r="AM60" s="12">
        <f t="shared" si="33"/>
        <v>10.020748033536581</v>
      </c>
      <c r="AN60">
        <f t="shared" si="34"/>
        <v>82.584058999999996</v>
      </c>
      <c r="AO60">
        <f t="shared" si="35"/>
        <v>62.808182802681991</v>
      </c>
      <c r="AP60">
        <f t="shared" si="36"/>
        <v>63.799098693628103</v>
      </c>
      <c r="AQ60">
        <f t="shared" si="37"/>
        <v>209.19134049631009</v>
      </c>
      <c r="AR60" s="12">
        <f t="shared" si="38"/>
        <v>3.9908175487650541</v>
      </c>
      <c r="AS60" s="30">
        <f t="shared" si="39"/>
        <v>-2.6356153999331857</v>
      </c>
      <c r="AT60">
        <f t="shared" si="0"/>
        <v>0.93416237765150401</v>
      </c>
      <c r="AU60">
        <f t="shared" si="1"/>
        <v>1.1318828135392334E-4</v>
      </c>
      <c r="AV60">
        <f t="shared" si="2"/>
        <v>1.1318828135392334E-4</v>
      </c>
      <c r="AW60">
        <f t="shared" si="3"/>
        <v>51526.712219999994</v>
      </c>
      <c r="AX60">
        <f t="shared" si="4"/>
        <v>44965.65106068665</v>
      </c>
      <c r="AY60" s="12">
        <f t="shared" si="40"/>
        <v>-0.41471874357759952</v>
      </c>
      <c r="AZ60">
        <f t="shared" si="5"/>
        <v>0.91506964080008379</v>
      </c>
      <c r="BA60">
        <f t="shared" si="6"/>
        <v>6.9326631060844066E-2</v>
      </c>
      <c r="BB60">
        <f t="shared" si="7"/>
        <v>1.5603728139072154E-2</v>
      </c>
      <c r="BC60">
        <f t="shared" si="8"/>
        <v>84.126689999999996</v>
      </c>
      <c r="BD60">
        <f t="shared" si="9"/>
        <v>70.868500794847634</v>
      </c>
      <c r="BE60" s="12">
        <f t="shared" si="41"/>
        <v>11.782211288296573</v>
      </c>
      <c r="BF60">
        <f t="shared" si="10"/>
        <v>1.1569344908799588E-2</v>
      </c>
      <c r="BG60">
        <f t="shared" si="11"/>
        <v>1.8226309241243797E-3</v>
      </c>
      <c r="BH60">
        <f t="shared" si="12"/>
        <v>0.98660802416707605</v>
      </c>
      <c r="BI60">
        <f t="shared" si="13"/>
        <v>191.89677699999999</v>
      </c>
      <c r="BJ60">
        <f t="shared" si="14"/>
        <v>186.81776154262064</v>
      </c>
      <c r="BK60" s="12">
        <f t="shared" si="42"/>
        <v>0.71980218275310248</v>
      </c>
      <c r="BL60">
        <f t="shared" si="43"/>
        <v>-1.1345209263307021</v>
      </c>
    </row>
    <row r="61" spans="1:64" x14ac:dyDescent="0.3">
      <c r="A61" s="2">
        <v>44424</v>
      </c>
      <c r="B61" s="4">
        <v>2.1408299999999998</v>
      </c>
      <c r="C61" s="41">
        <f t="shared" si="15"/>
        <v>-3.6367644170874831</v>
      </c>
      <c r="D61" s="8"/>
      <c r="E61" s="8">
        <v>47453.303</v>
      </c>
      <c r="F61" s="41">
        <f t="shared" si="16"/>
        <v>-1.424922034551106</v>
      </c>
      <c r="G61" s="8"/>
      <c r="H61" s="8">
        <v>0.33125599999999999</v>
      </c>
      <c r="I61" s="41">
        <f t="shared" si="17"/>
        <v>-5.4347137297295882</v>
      </c>
      <c r="J61" s="8"/>
      <c r="K61" s="8">
        <v>5.7044749999999995</v>
      </c>
      <c r="L61" s="41">
        <f t="shared" si="18"/>
        <v>-2.2146762363315351</v>
      </c>
      <c r="M61" s="8"/>
      <c r="N61" s="8">
        <v>71.810310000000001</v>
      </c>
      <c r="O61" s="41">
        <f t="shared" si="19"/>
        <v>-6.9540711416923733</v>
      </c>
      <c r="P61" s="8"/>
      <c r="Q61" s="8">
        <v>3255.2949999999996</v>
      </c>
      <c r="R61" s="41">
        <f t="shared" si="20"/>
        <v>-3.9532936707881028</v>
      </c>
      <c r="S61" s="8"/>
      <c r="T61" s="8">
        <v>183.9528</v>
      </c>
      <c r="U61" s="41">
        <f t="shared" si="21"/>
        <v>-2.8795947639981101</v>
      </c>
      <c r="V61" s="8"/>
      <c r="W61" s="8">
        <v>5.8410299999999999</v>
      </c>
      <c r="X61" s="41">
        <f t="shared" si="22"/>
        <v>0.15094342488543405</v>
      </c>
      <c r="Y61" s="8"/>
      <c r="Z61" s="8">
        <v>1.2289949999999998</v>
      </c>
      <c r="AA61" s="41">
        <f t="shared" si="23"/>
        <v>-6.5881704684038906</v>
      </c>
      <c r="AB61" s="12"/>
      <c r="AC61" s="2">
        <v>44424</v>
      </c>
      <c r="AD61">
        <f t="shared" si="24"/>
        <v>16803.772423055787</v>
      </c>
      <c r="AE61">
        <f t="shared" si="25"/>
        <v>15876.550278567036</v>
      </c>
      <c r="AF61">
        <f t="shared" si="26"/>
        <v>18530.37574262893</v>
      </c>
      <c r="AG61">
        <f t="shared" si="27"/>
        <v>51210.698444251757</v>
      </c>
      <c r="AH61" s="12">
        <f t="shared" si="28"/>
        <v>-2.590459906575473</v>
      </c>
      <c r="AI61">
        <f t="shared" si="29"/>
        <v>71.810310000000001</v>
      </c>
      <c r="AJ61">
        <f t="shared" si="30"/>
        <v>24.390821994535521</v>
      </c>
      <c r="AK61">
        <f t="shared" si="31"/>
        <v>29.814508333333329</v>
      </c>
      <c r="AL61">
        <f t="shared" si="32"/>
        <v>78.880335000000002</v>
      </c>
      <c r="AM61" s="12">
        <f t="shared" si="33"/>
        <v>-6.4391919673388172</v>
      </c>
      <c r="AN61">
        <f t="shared" si="34"/>
        <v>79.634628321428565</v>
      </c>
      <c r="AO61">
        <f t="shared" si="35"/>
        <v>59.485835601532564</v>
      </c>
      <c r="AP61">
        <f t="shared" si="36"/>
        <v>61.988142425451599</v>
      </c>
      <c r="AQ61">
        <f t="shared" si="37"/>
        <v>201.10860634841274</v>
      </c>
      <c r="AR61" s="12">
        <f t="shared" si="38"/>
        <v>-3.9404245688016157</v>
      </c>
      <c r="AS61" s="30">
        <f t="shared" si="39"/>
        <v>1.3499646622261428</v>
      </c>
      <c r="AT61">
        <f t="shared" si="0"/>
        <v>0.93569862315256069</v>
      </c>
      <c r="AU61">
        <f t="shared" si="1"/>
        <v>1.1248256845910607E-4</v>
      </c>
      <c r="AV61">
        <f t="shared" si="2"/>
        <v>1.1248256845910607E-4</v>
      </c>
      <c r="AW61">
        <f t="shared" si="3"/>
        <v>50714.302474999997</v>
      </c>
      <c r="AX61">
        <f t="shared" si="4"/>
        <v>44402.357086737968</v>
      </c>
      <c r="AY61" s="12">
        <f t="shared" si="40"/>
        <v>-1.2606332970344838</v>
      </c>
      <c r="AZ61">
        <f t="shared" si="5"/>
        <v>0.91037024627240748</v>
      </c>
      <c r="BA61">
        <f t="shared" si="6"/>
        <v>7.4049254481487678E-2</v>
      </c>
      <c r="BB61">
        <f t="shared" si="7"/>
        <v>1.5580499246104872E-2</v>
      </c>
      <c r="BC61">
        <f t="shared" si="8"/>
        <v>78.880335000000002</v>
      </c>
      <c r="BD61">
        <f t="shared" si="9"/>
        <v>65.825641872172895</v>
      </c>
      <c r="BE61" s="12">
        <f t="shared" si="41"/>
        <v>-7.3816601773444734</v>
      </c>
      <c r="BF61">
        <f t="shared" si="10"/>
        <v>1.1483606324962431E-2</v>
      </c>
      <c r="BG61">
        <f t="shared" si="11"/>
        <v>1.7768872338213473E-3</v>
      </c>
      <c r="BH61">
        <f t="shared" si="12"/>
        <v>0.98673950644121622</v>
      </c>
      <c r="BI61">
        <f t="shared" si="13"/>
        <v>186.42488599999999</v>
      </c>
      <c r="BJ61">
        <f t="shared" si="14"/>
        <v>181.53866813396593</v>
      </c>
      <c r="BK61" s="12">
        <f t="shared" si="42"/>
        <v>-2.8664925895673243</v>
      </c>
      <c r="BL61">
        <f t="shared" si="43"/>
        <v>1.6058592925328405</v>
      </c>
    </row>
    <row r="62" spans="1:64" x14ac:dyDescent="0.3">
      <c r="A62" s="2">
        <v>44425</v>
      </c>
      <c r="B62" s="4">
        <v>1.9998699999999998</v>
      </c>
      <c r="C62" s="41">
        <f t="shared" si="15"/>
        <v>-6.8111425859145811</v>
      </c>
      <c r="D62" s="8"/>
      <c r="E62" s="8">
        <v>46393.46</v>
      </c>
      <c r="F62" s="41">
        <f t="shared" si="16"/>
        <v>-2.2587631726970852</v>
      </c>
      <c r="G62" s="8"/>
      <c r="H62" s="8">
        <v>0.31099299999999996</v>
      </c>
      <c r="I62" s="41">
        <f t="shared" si="17"/>
        <v>-6.312108645659789</v>
      </c>
      <c r="J62" s="8"/>
      <c r="K62" s="8">
        <v>5.2639749999999994</v>
      </c>
      <c r="L62" s="41">
        <f t="shared" si="18"/>
        <v>-8.0364509768027155</v>
      </c>
      <c r="M62" s="8"/>
      <c r="N62" s="8">
        <v>66.427399999999992</v>
      </c>
      <c r="O62" s="41">
        <f t="shared" si="19"/>
        <v>-7.7918437092455815</v>
      </c>
      <c r="P62" s="8"/>
      <c r="Q62" s="8">
        <v>3126.6689999999999</v>
      </c>
      <c r="R62" s="41">
        <f t="shared" si="20"/>
        <v>-4.031468073580557</v>
      </c>
      <c r="S62" s="8"/>
      <c r="T62" s="8">
        <v>175.27494999999999</v>
      </c>
      <c r="U62" s="41">
        <f t="shared" si="21"/>
        <v>-4.832331913554599</v>
      </c>
      <c r="V62" s="8"/>
      <c r="W62" s="8">
        <v>5.4445799999999993</v>
      </c>
      <c r="X62" s="41">
        <f t="shared" si="22"/>
        <v>-7.0286532728171842</v>
      </c>
      <c r="Y62" s="8"/>
      <c r="Z62" s="8">
        <v>1.1453</v>
      </c>
      <c r="AA62" s="41">
        <f t="shared" si="23"/>
        <v>-7.0530150805837755</v>
      </c>
      <c r="AB62" s="12"/>
      <c r="AC62" s="2">
        <v>44425</v>
      </c>
      <c r="AD62">
        <f t="shared" si="24"/>
        <v>16428.469557917637</v>
      </c>
      <c r="AE62">
        <f t="shared" si="25"/>
        <v>14650.56184006765</v>
      </c>
      <c r="AF62">
        <f t="shared" si="26"/>
        <v>17798.187688928305</v>
      </c>
      <c r="AG62">
        <f t="shared" si="27"/>
        <v>48877.219086913596</v>
      </c>
      <c r="AH62" s="12">
        <f t="shared" si="28"/>
        <v>-4.6637043619269223</v>
      </c>
      <c r="AI62">
        <f t="shared" si="29"/>
        <v>66.427399999999992</v>
      </c>
      <c r="AJ62">
        <f t="shared" si="30"/>
        <v>22.735336338797815</v>
      </c>
      <c r="AK62">
        <f t="shared" si="31"/>
        <v>27.784129629629629</v>
      </c>
      <c r="AL62">
        <f t="shared" si="32"/>
        <v>73.01728</v>
      </c>
      <c r="AM62" s="12">
        <f t="shared" si="33"/>
        <v>-7.7235831777549988</v>
      </c>
      <c r="AN62">
        <f t="shared" si="34"/>
        <v>74.391196003968247</v>
      </c>
      <c r="AO62">
        <f t="shared" si="35"/>
        <v>55.847074381226044</v>
      </c>
      <c r="AP62">
        <f t="shared" si="36"/>
        <v>59.06389336946166</v>
      </c>
      <c r="AQ62">
        <f t="shared" si="37"/>
        <v>189.30216375465594</v>
      </c>
      <c r="AR62" s="12">
        <f t="shared" si="38"/>
        <v>-6.050060378097939</v>
      </c>
      <c r="AS62" s="30">
        <f t="shared" si="39"/>
        <v>1.3863560161710167</v>
      </c>
      <c r="AT62">
        <f t="shared" si="0"/>
        <v>0.93676106766924638</v>
      </c>
      <c r="AU62">
        <f t="shared" si="1"/>
        <v>1.0628840446873807E-4</v>
      </c>
      <c r="AV62">
        <f t="shared" si="2"/>
        <v>1.0628840446873807E-4</v>
      </c>
      <c r="AW62">
        <f t="shared" si="3"/>
        <v>49525.392975000002</v>
      </c>
      <c r="AX62">
        <f t="shared" si="4"/>
        <v>43459.920010629292</v>
      </c>
      <c r="AY62" s="12">
        <f t="shared" si="40"/>
        <v>-2.1453421270187429</v>
      </c>
      <c r="AZ62">
        <f t="shared" si="5"/>
        <v>0.90974903474903468</v>
      </c>
      <c r="BA62">
        <f t="shared" si="6"/>
        <v>7.4565637065637055E-2</v>
      </c>
      <c r="BB62">
        <f t="shared" si="7"/>
        <v>1.5685328185328185E-2</v>
      </c>
      <c r="BC62">
        <f t="shared" si="8"/>
        <v>73.01728</v>
      </c>
      <c r="BD62">
        <f t="shared" si="9"/>
        <v>60.8562060135135</v>
      </c>
      <c r="BE62" s="12">
        <f t="shared" si="41"/>
        <v>-7.8495653574793476</v>
      </c>
      <c r="BF62">
        <f t="shared" si="10"/>
        <v>1.1261428862000366E-2</v>
      </c>
      <c r="BG62">
        <f t="shared" si="11"/>
        <v>1.7512266027692198E-3</v>
      </c>
      <c r="BH62">
        <f t="shared" si="12"/>
        <v>0.98698734453523029</v>
      </c>
      <c r="BI62">
        <f t="shared" si="13"/>
        <v>177.585813</v>
      </c>
      <c r="BJ62">
        <f t="shared" si="14"/>
        <v>173.0172234769984</v>
      </c>
      <c r="BK62" s="12">
        <f t="shared" si="42"/>
        <v>-4.8077531370800983</v>
      </c>
      <c r="BL62">
        <f t="shared" si="43"/>
        <v>2.6624110100613554</v>
      </c>
    </row>
    <row r="63" spans="1:64" x14ac:dyDescent="0.3">
      <c r="A63" s="2">
        <v>44426</v>
      </c>
      <c r="B63" s="4">
        <v>2.1848799999999997</v>
      </c>
      <c r="C63" s="41">
        <f t="shared" si="15"/>
        <v>8.8478728683579551</v>
      </c>
      <c r="D63" s="8"/>
      <c r="E63" s="8">
        <v>46527.371999999996</v>
      </c>
      <c r="F63" s="41">
        <f t="shared" si="16"/>
        <v>0.2882283548791284</v>
      </c>
      <c r="G63" s="8"/>
      <c r="H63" s="8">
        <v>0.31451699999999999</v>
      </c>
      <c r="I63" s="41">
        <f t="shared" si="17"/>
        <v>1.1267724846342289</v>
      </c>
      <c r="J63" s="8"/>
      <c r="K63" s="8">
        <v>5.1626599999999998</v>
      </c>
      <c r="L63" s="41">
        <f t="shared" si="18"/>
        <v>-1.943449422865309</v>
      </c>
      <c r="M63" s="8"/>
      <c r="N63" s="8">
        <v>66.462639999999993</v>
      </c>
      <c r="O63" s="41">
        <f t="shared" si="19"/>
        <v>5.3036331129178681E-2</v>
      </c>
      <c r="P63" s="8"/>
      <c r="Q63" s="8">
        <v>3131.9549999999999</v>
      </c>
      <c r="R63" s="41">
        <f t="shared" si="20"/>
        <v>0.16891895908447599</v>
      </c>
      <c r="S63" s="8"/>
      <c r="T63" s="8">
        <v>173.2927</v>
      </c>
      <c r="U63" s="41">
        <f t="shared" si="21"/>
        <v>-1.1373811477924212</v>
      </c>
      <c r="V63" s="8"/>
      <c r="W63" s="8">
        <v>5.3608849999999997</v>
      </c>
      <c r="X63" s="41">
        <f t="shared" si="22"/>
        <v>-1.5491545030108864</v>
      </c>
      <c r="Y63" s="8"/>
      <c r="Z63" s="8">
        <v>1.1849449999999999</v>
      </c>
      <c r="AA63" s="41">
        <f t="shared" si="23"/>
        <v>3.4029748586311257</v>
      </c>
      <c r="AB63" s="12"/>
      <c r="AC63" s="2">
        <v>44426</v>
      </c>
      <c r="AD63">
        <f t="shared" si="24"/>
        <v>16475.889371301673</v>
      </c>
      <c r="AE63">
        <f t="shared" si="25"/>
        <v>14368.584499212793</v>
      </c>
      <c r="AF63">
        <f t="shared" si="26"/>
        <v>17828.277608943397</v>
      </c>
      <c r="AG63">
        <f t="shared" si="27"/>
        <v>48672.75147945786</v>
      </c>
      <c r="AH63" s="12">
        <f t="shared" si="28"/>
        <v>-0.4192064963244011</v>
      </c>
      <c r="AI63">
        <f t="shared" si="29"/>
        <v>66.462639999999993</v>
      </c>
      <c r="AJ63">
        <f t="shared" si="30"/>
        <v>22.385844922586521</v>
      </c>
      <c r="AK63">
        <f t="shared" si="31"/>
        <v>28.745887962962961</v>
      </c>
      <c r="AL63">
        <f t="shared" si="32"/>
        <v>73.008469999999988</v>
      </c>
      <c r="AM63" s="12">
        <f t="shared" si="33"/>
        <v>-1.2066365022194877E-2</v>
      </c>
      <c r="AN63">
        <f t="shared" si="34"/>
        <v>81.27320092063492</v>
      </c>
      <c r="AO63">
        <f t="shared" si="35"/>
        <v>56.479902419540224</v>
      </c>
      <c r="AP63">
        <f t="shared" si="36"/>
        <v>58.395917696773608</v>
      </c>
      <c r="AQ63">
        <f t="shared" si="37"/>
        <v>196.14902103694874</v>
      </c>
      <c r="AR63" s="12">
        <f t="shared" si="38"/>
        <v>3.5530193309259426</v>
      </c>
      <c r="AS63" s="30">
        <f t="shared" si="39"/>
        <v>-3.9722258272503437</v>
      </c>
      <c r="AT63">
        <f t="shared" si="0"/>
        <v>0.93683378845777909</v>
      </c>
      <c r="AU63">
        <f t="shared" si="1"/>
        <v>1.0395073090135927E-4</v>
      </c>
      <c r="AV63">
        <f t="shared" si="2"/>
        <v>1.0395073090135927E-4</v>
      </c>
      <c r="AW63">
        <f t="shared" si="3"/>
        <v>49664.489659999999</v>
      </c>
      <c r="AX63">
        <f t="shared" si="4"/>
        <v>43588.740283418068</v>
      </c>
      <c r="AY63" s="12">
        <f t="shared" si="40"/>
        <v>0.29597323242558948</v>
      </c>
      <c r="AZ63">
        <f t="shared" si="5"/>
        <v>0.91034149873295533</v>
      </c>
      <c r="BA63">
        <f t="shared" si="6"/>
        <v>7.3428261131893338E-2</v>
      </c>
      <c r="BB63">
        <f t="shared" si="7"/>
        <v>1.6230240135151442E-2</v>
      </c>
      <c r="BC63">
        <f t="shared" si="8"/>
        <v>73.008469999999988</v>
      </c>
      <c r="BD63">
        <f t="shared" si="9"/>
        <v>60.916571712923854</v>
      </c>
      <c r="BE63" s="12">
        <f t="shared" si="41"/>
        <v>9.91448260969678E-2</v>
      </c>
      <c r="BF63">
        <f t="shared" si="10"/>
        <v>1.2428772608588884E-2</v>
      </c>
      <c r="BG63">
        <f t="shared" si="11"/>
        <v>1.7891418634138031E-3</v>
      </c>
      <c r="BH63">
        <f t="shared" si="12"/>
        <v>0.9857820855279974</v>
      </c>
      <c r="BI63">
        <f t="shared" si="13"/>
        <v>175.79209699999998</v>
      </c>
      <c r="BJ63">
        <f t="shared" si="14"/>
        <v>170.85655730500608</v>
      </c>
      <c r="BK63" s="12">
        <f t="shared" si="42"/>
        <v>-1.2566788907976141</v>
      </c>
      <c r="BL63">
        <f t="shared" si="43"/>
        <v>1.5526521232232036</v>
      </c>
    </row>
    <row r="64" spans="1:64" x14ac:dyDescent="0.3">
      <c r="A64" s="2">
        <v>44427</v>
      </c>
      <c r="B64" s="4">
        <v>2.5725199999999999</v>
      </c>
      <c r="C64" s="41">
        <f t="shared" si="15"/>
        <v>16.33250561032996</v>
      </c>
      <c r="D64" s="8"/>
      <c r="E64" s="8">
        <v>48469.976999999999</v>
      </c>
      <c r="F64" s="41">
        <f t="shared" si="16"/>
        <v>4.0903790765853056</v>
      </c>
      <c r="G64" s="8"/>
      <c r="H64" s="8">
        <v>0.32773199999999997</v>
      </c>
      <c r="I64" s="41">
        <f t="shared" si="17"/>
        <v>4.1158072493507341</v>
      </c>
      <c r="J64" s="8"/>
      <c r="K64" s="8">
        <v>5.4445799999999993</v>
      </c>
      <c r="L64" s="41">
        <f t="shared" si="18"/>
        <v>5.3168667880678084</v>
      </c>
      <c r="M64" s="8"/>
      <c r="N64" s="8">
        <v>69.466849999999994</v>
      </c>
      <c r="O64" s="41">
        <f t="shared" si="19"/>
        <v>4.4209675083845452</v>
      </c>
      <c r="P64" s="8"/>
      <c r="Q64" s="8">
        <v>3298.4639999999999</v>
      </c>
      <c r="R64" s="41">
        <f t="shared" si="20"/>
        <v>5.1799495360141474</v>
      </c>
      <c r="S64" s="8"/>
      <c r="T64" s="8">
        <v>181.92649999999998</v>
      </c>
      <c r="U64" s="41">
        <f t="shared" si="21"/>
        <v>4.8620687006073906</v>
      </c>
      <c r="V64" s="8"/>
      <c r="W64" s="8">
        <v>6.4048699999999998</v>
      </c>
      <c r="X64" s="41">
        <f t="shared" si="22"/>
        <v>17.792956510593747</v>
      </c>
      <c r="Y64" s="8"/>
      <c r="Z64" s="8">
        <v>1.281855</v>
      </c>
      <c r="AA64" s="41">
        <f t="shared" si="23"/>
        <v>7.861188756965344</v>
      </c>
      <c r="AB64" s="12"/>
      <c r="AC64" s="2">
        <v>44427</v>
      </c>
      <c r="AD64">
        <f t="shared" si="24"/>
        <v>17163.78863782671</v>
      </c>
      <c r="AE64">
        <f t="shared" si="25"/>
        <v>15153.217099852398</v>
      </c>
      <c r="AF64">
        <f t="shared" si="26"/>
        <v>18776.110089418871</v>
      </c>
      <c r="AG64">
        <f t="shared" si="27"/>
        <v>51093.115827097979</v>
      </c>
      <c r="AH64" s="12">
        <f t="shared" si="28"/>
        <v>4.8530412883495426</v>
      </c>
      <c r="AI64">
        <f t="shared" si="29"/>
        <v>69.466849999999994</v>
      </c>
      <c r="AJ64">
        <f t="shared" si="30"/>
        <v>26.745290482695811</v>
      </c>
      <c r="AK64">
        <f t="shared" si="31"/>
        <v>31.096852777777777</v>
      </c>
      <c r="AL64">
        <f t="shared" si="32"/>
        <v>77.153574999999989</v>
      </c>
      <c r="AM64" s="12">
        <f t="shared" si="33"/>
        <v>5.5222454222599495</v>
      </c>
      <c r="AN64">
        <f t="shared" si="34"/>
        <v>95.692639793650798</v>
      </c>
      <c r="AO64">
        <f t="shared" si="35"/>
        <v>58.853007563218384</v>
      </c>
      <c r="AP64">
        <f t="shared" si="36"/>
        <v>61.305322848926025</v>
      </c>
      <c r="AQ64">
        <f t="shared" si="37"/>
        <v>215.85097020579519</v>
      </c>
      <c r="AR64" s="12">
        <f t="shared" si="38"/>
        <v>9.5713535053060035</v>
      </c>
      <c r="AS64" s="30">
        <f t="shared" si="39"/>
        <v>-4.7183122169564609</v>
      </c>
      <c r="AT64">
        <f t="shared" si="0"/>
        <v>0.93618580983467292</v>
      </c>
      <c r="AU64">
        <f t="shared" si="1"/>
        <v>1.0516073767705033E-4</v>
      </c>
      <c r="AV64">
        <f t="shared" si="2"/>
        <v>1.0516073767705033E-4</v>
      </c>
      <c r="AW64">
        <f t="shared" si="3"/>
        <v>51773.885580000002</v>
      </c>
      <c r="AX64">
        <f t="shared" si="4"/>
        <v>45377.252111876463</v>
      </c>
      <c r="AY64" s="12">
        <f t="shared" si="40"/>
        <v>4.021205805061653</v>
      </c>
      <c r="AZ64">
        <f t="shared" si="5"/>
        <v>0.90037111047673424</v>
      </c>
      <c r="BA64">
        <f t="shared" si="6"/>
        <v>8.3014558949471892E-2</v>
      </c>
      <c r="BB64">
        <f t="shared" si="7"/>
        <v>1.6614330573793894E-2</v>
      </c>
      <c r="BC64">
        <f t="shared" si="8"/>
        <v>77.153574999999989</v>
      </c>
      <c r="BD64">
        <f t="shared" si="9"/>
        <v>63.098939496717101</v>
      </c>
      <c r="BE64" s="12">
        <f t="shared" si="41"/>
        <v>3.5198711485413461</v>
      </c>
      <c r="BF64">
        <f t="shared" si="10"/>
        <v>1.3918547895057963E-2</v>
      </c>
      <c r="BG64">
        <f t="shared" si="11"/>
        <v>1.7731848688224529E-3</v>
      </c>
      <c r="BH64">
        <f t="shared" si="12"/>
        <v>0.98430826723611964</v>
      </c>
      <c r="BI64">
        <f t="shared" si="13"/>
        <v>184.82675199999997</v>
      </c>
      <c r="BJ64">
        <f t="shared" si="14"/>
        <v>179.1081448515863</v>
      </c>
      <c r="BK64" s="12">
        <f t="shared" si="42"/>
        <v>4.7165426286131824</v>
      </c>
      <c r="BL64">
        <f t="shared" si="43"/>
        <v>-0.69533682355152937</v>
      </c>
    </row>
    <row r="65" spans="1:64" x14ac:dyDescent="0.3">
      <c r="A65" s="2">
        <v>44428</v>
      </c>
      <c r="B65" s="4">
        <v>2.52847</v>
      </c>
      <c r="C65" s="41">
        <f t="shared" si="15"/>
        <v>-1.7271586508660595</v>
      </c>
      <c r="D65" s="8"/>
      <c r="E65" s="8">
        <v>50818.722999999998</v>
      </c>
      <c r="F65" s="41">
        <f t="shared" si="16"/>
        <v>4.732027433705623</v>
      </c>
      <c r="G65" s="8"/>
      <c r="H65" s="8">
        <v>0.33654199999999995</v>
      </c>
      <c r="I65" s="41">
        <f t="shared" si="17"/>
        <v>2.6526754333428606</v>
      </c>
      <c r="J65" s="8"/>
      <c r="K65" s="8">
        <v>5.6119699999999995</v>
      </c>
      <c r="L65" s="41">
        <f t="shared" si="18"/>
        <v>3.0281198114472705</v>
      </c>
      <c r="M65" s="8"/>
      <c r="N65" s="8">
        <v>72.418199999999999</v>
      </c>
      <c r="O65" s="41">
        <f t="shared" si="19"/>
        <v>4.1607988653086885</v>
      </c>
      <c r="P65" s="8"/>
      <c r="Q65" s="8">
        <v>3378.6349999999998</v>
      </c>
      <c r="R65" s="41">
        <f t="shared" si="20"/>
        <v>2.4014876203873921</v>
      </c>
      <c r="S65" s="8"/>
      <c r="T65" s="8">
        <v>189.19475</v>
      </c>
      <c r="U65" s="41">
        <f t="shared" si="21"/>
        <v>3.917414846327739</v>
      </c>
      <c r="V65" s="8"/>
      <c r="W65" s="8">
        <v>6.3299849999999998</v>
      </c>
      <c r="X65" s="41">
        <f t="shared" si="22"/>
        <v>-1.1760772014439738</v>
      </c>
      <c r="Y65" s="8"/>
      <c r="Z65" s="8">
        <v>1.2994749999999999</v>
      </c>
      <c r="AA65" s="41">
        <f t="shared" si="23"/>
        <v>1.3652089168327264</v>
      </c>
      <c r="AB65" s="12"/>
      <c r="AC65" s="2">
        <v>44428</v>
      </c>
      <c r="AD65">
        <f t="shared" si="24"/>
        <v>17995.507206786235</v>
      </c>
      <c r="AE65">
        <f t="shared" si="25"/>
        <v>15619.092706482166</v>
      </c>
      <c r="AF65">
        <f t="shared" si="26"/>
        <v>19232.473876314467</v>
      </c>
      <c r="AG65">
        <f t="shared" si="27"/>
        <v>52847.073789582864</v>
      </c>
      <c r="AH65" s="12">
        <f t="shared" si="28"/>
        <v>3.3752574055664724</v>
      </c>
      <c r="AI65">
        <f t="shared" si="29"/>
        <v>72.418199999999999</v>
      </c>
      <c r="AJ65">
        <f t="shared" si="30"/>
        <v>26.432587636612023</v>
      </c>
      <c r="AK65">
        <f t="shared" si="31"/>
        <v>31.524300925925925</v>
      </c>
      <c r="AL65">
        <f t="shared" si="32"/>
        <v>80.047659999999993</v>
      </c>
      <c r="AM65" s="12">
        <f t="shared" si="33"/>
        <v>3.682429124770688</v>
      </c>
      <c r="AN65">
        <f t="shared" si="34"/>
        <v>94.054067194444457</v>
      </c>
      <c r="AO65">
        <f t="shared" si="35"/>
        <v>60.435077659003824</v>
      </c>
      <c r="AP65">
        <f t="shared" si="36"/>
        <v>63.75456698211557</v>
      </c>
      <c r="AQ65">
        <f t="shared" si="37"/>
        <v>218.24371183556386</v>
      </c>
      <c r="AR65" s="12">
        <f t="shared" si="38"/>
        <v>1.102416574837108</v>
      </c>
      <c r="AS65" s="30">
        <f t="shared" si="39"/>
        <v>2.2728408307293644</v>
      </c>
      <c r="AT65">
        <f t="shared" si="0"/>
        <v>0.93756344030828764</v>
      </c>
      <c r="AU65">
        <f t="shared" si="1"/>
        <v>1.0353620849754332E-4</v>
      </c>
      <c r="AV65">
        <f t="shared" si="2"/>
        <v>1.0353620849754332E-4</v>
      </c>
      <c r="AW65">
        <f t="shared" si="3"/>
        <v>54202.969969999998</v>
      </c>
      <c r="AX65">
        <f t="shared" si="4"/>
        <v>47646.127160053802</v>
      </c>
      <c r="AY65" s="12">
        <f t="shared" si="40"/>
        <v>4.879042531521403</v>
      </c>
      <c r="AZ65">
        <f t="shared" si="5"/>
        <v>0.9046885318071759</v>
      </c>
      <c r="BA65">
        <f t="shared" si="6"/>
        <v>7.9077701959057889E-2</v>
      </c>
      <c r="BB65">
        <f t="shared" si="7"/>
        <v>1.6233766233766236E-2</v>
      </c>
      <c r="BC65">
        <f t="shared" si="8"/>
        <v>80.047659999999993</v>
      </c>
      <c r="BD65">
        <f t="shared" si="9"/>
        <v>66.037571074730351</v>
      </c>
      <c r="BE65" s="12">
        <f t="shared" si="41"/>
        <v>4.5519876070382299</v>
      </c>
      <c r="BF65">
        <f t="shared" si="10"/>
        <v>1.3165016834707938E-2</v>
      </c>
      <c r="BG65">
        <f t="shared" si="11"/>
        <v>1.7522775020412653E-3</v>
      </c>
      <c r="BH65">
        <f t="shared" si="12"/>
        <v>0.98508270566325074</v>
      </c>
      <c r="BI65">
        <f t="shared" si="13"/>
        <v>192.05976200000001</v>
      </c>
      <c r="BJ65">
        <f t="shared" si="14"/>
        <v>186.40635329237344</v>
      </c>
      <c r="BK65" s="12">
        <f t="shared" si="42"/>
        <v>3.9939201266281428</v>
      </c>
      <c r="BL65">
        <f t="shared" si="43"/>
        <v>0.88512240489326022</v>
      </c>
    </row>
    <row r="66" spans="1:64" x14ac:dyDescent="0.3">
      <c r="A66" s="2">
        <v>44429</v>
      </c>
      <c r="B66" s="4">
        <v>2.5240649999999998</v>
      </c>
      <c r="C66" s="41">
        <f t="shared" si="15"/>
        <v>-0.17436796048269509</v>
      </c>
      <c r="D66" s="8"/>
      <c r="E66" s="8">
        <v>50704.192999999999</v>
      </c>
      <c r="F66" s="41">
        <f t="shared" si="16"/>
        <v>-0.22562403267794834</v>
      </c>
      <c r="G66" s="8"/>
      <c r="H66" s="8">
        <v>0.32949399999999995</v>
      </c>
      <c r="I66" s="41">
        <f t="shared" si="17"/>
        <v>-2.1164811192043271</v>
      </c>
      <c r="J66" s="8"/>
      <c r="K66" s="8">
        <v>5.5503</v>
      </c>
      <c r="L66" s="41">
        <f t="shared" si="18"/>
        <v>-1.1049836186584823</v>
      </c>
      <c r="M66" s="8"/>
      <c r="N66" s="8">
        <v>70.374279999999999</v>
      </c>
      <c r="O66" s="41">
        <f t="shared" si="19"/>
        <v>-2.8629793514519775</v>
      </c>
      <c r="P66" s="8"/>
      <c r="Q66" s="8">
        <v>3345.1569999999997</v>
      </c>
      <c r="R66" s="41">
        <f t="shared" si="20"/>
        <v>-0.995815356955426</v>
      </c>
      <c r="S66" s="8"/>
      <c r="T66" s="8">
        <v>186.46365</v>
      </c>
      <c r="U66" s="41">
        <f t="shared" si="21"/>
        <v>-1.4540593897432077</v>
      </c>
      <c r="V66" s="8"/>
      <c r="W66" s="8">
        <v>6.3564149999999993</v>
      </c>
      <c r="X66" s="41">
        <f t="shared" si="22"/>
        <v>0.41666726948459121</v>
      </c>
      <c r="Y66" s="8"/>
      <c r="Z66" s="8">
        <v>1.25983</v>
      </c>
      <c r="AA66" s="41">
        <f t="shared" si="23"/>
        <v>-3.0983545519967199</v>
      </c>
      <c r="AB66" s="12"/>
      <c r="AC66" s="2">
        <v>44429</v>
      </c>
      <c r="AD66">
        <f t="shared" si="24"/>
        <v>17954.950787444621</v>
      </c>
      <c r="AE66">
        <f t="shared" si="25"/>
        <v>15447.454325092252</v>
      </c>
      <c r="AF66">
        <f t="shared" si="26"/>
        <v>19041.904382885536</v>
      </c>
      <c r="AG66">
        <f t="shared" si="27"/>
        <v>52444.309495422407</v>
      </c>
      <c r="AH66" s="12">
        <f t="shared" si="28"/>
        <v>-0.76505074980364196</v>
      </c>
      <c r="AI66">
        <f t="shared" si="29"/>
        <v>70.374279999999999</v>
      </c>
      <c r="AJ66">
        <f t="shared" si="30"/>
        <v>26.542953346994533</v>
      </c>
      <c r="AK66">
        <f t="shared" si="31"/>
        <v>30.562542592592592</v>
      </c>
      <c r="AL66">
        <f t="shared" si="32"/>
        <v>77.990524999999991</v>
      </c>
      <c r="AM66" s="12">
        <f t="shared" si="33"/>
        <v>-2.6034862333289897</v>
      </c>
      <c r="AN66">
        <f t="shared" si="34"/>
        <v>93.89020993452381</v>
      </c>
      <c r="AO66">
        <f t="shared" si="35"/>
        <v>59.16942158237547</v>
      </c>
      <c r="AP66">
        <f t="shared" si="36"/>
        <v>62.834244944189805</v>
      </c>
      <c r="AQ66">
        <f t="shared" si="37"/>
        <v>215.89387646108909</v>
      </c>
      <c r="AR66" s="12">
        <f t="shared" si="38"/>
        <v>-1.082540828425125</v>
      </c>
      <c r="AS66" s="30">
        <f t="shared" si="39"/>
        <v>0.31749007862148304</v>
      </c>
      <c r="AT66">
        <f t="shared" si="0"/>
        <v>0.93801288539237204</v>
      </c>
      <c r="AU66">
        <f t="shared" si="1"/>
        <v>1.0267894250468166E-4</v>
      </c>
      <c r="AV66">
        <f t="shared" si="2"/>
        <v>1.0267894250468166E-4</v>
      </c>
      <c r="AW66">
        <f t="shared" si="3"/>
        <v>54054.900300000001</v>
      </c>
      <c r="AX66">
        <f t="shared" si="4"/>
        <v>47561.530424503915</v>
      </c>
      <c r="AY66" s="12">
        <f t="shared" si="40"/>
        <v>-0.17770998669594493</v>
      </c>
      <c r="AZ66">
        <f t="shared" si="5"/>
        <v>0.90234397062976568</v>
      </c>
      <c r="BA66">
        <f t="shared" si="6"/>
        <v>8.1502400451849755E-2</v>
      </c>
      <c r="BB66">
        <f t="shared" si="7"/>
        <v>1.6153628918384639E-2</v>
      </c>
      <c r="BC66">
        <f t="shared" si="8"/>
        <v>77.990524999999991</v>
      </c>
      <c r="BD66">
        <f t="shared" si="9"/>
        <v>64.040221152499299</v>
      </c>
      <c r="BE66" s="12">
        <f t="shared" si="41"/>
        <v>-3.0712497296177759</v>
      </c>
      <c r="BF66">
        <f t="shared" si="10"/>
        <v>1.3332464667805239E-2</v>
      </c>
      <c r="BG66">
        <f t="shared" si="11"/>
        <v>1.7404334330747501E-3</v>
      </c>
      <c r="BH66">
        <f t="shared" si="12"/>
        <v>0.98492710189912003</v>
      </c>
      <c r="BI66">
        <f t="shared" si="13"/>
        <v>189.31720899999999</v>
      </c>
      <c r="BJ66">
        <f t="shared" si="14"/>
        <v>183.68732787383718</v>
      </c>
      <c r="BK66" s="12">
        <f t="shared" si="42"/>
        <v>-1.4693978738243814</v>
      </c>
      <c r="BL66">
        <f t="shared" si="43"/>
        <v>1.2916878871284365</v>
      </c>
    </row>
    <row r="67" spans="1:64" x14ac:dyDescent="0.3">
      <c r="A67" s="2">
        <v>44430</v>
      </c>
      <c r="B67" s="4">
        <v>2.7883649999999998</v>
      </c>
      <c r="C67" s="41">
        <f t="shared" si="15"/>
        <v>9.9584705429436724</v>
      </c>
      <c r="D67" s="8">
        <f>(B60-B67)/B61</f>
        <v>-0.26543209876543217</v>
      </c>
      <c r="E67" s="8">
        <v>50816.960999999996</v>
      </c>
      <c r="F67" s="41">
        <f t="shared" si="16"/>
        <v>0.22215674652247994</v>
      </c>
      <c r="G67" s="8">
        <f>(E60-E67)/E61</f>
        <v>-5.6532313461931126E-2</v>
      </c>
      <c r="H67" s="8">
        <v>0.32508899999999996</v>
      </c>
      <c r="I67" s="41">
        <f t="shared" si="17"/>
        <v>-1.3459153374004689</v>
      </c>
      <c r="J67" s="8">
        <f>(H60-H67)/H61</f>
        <v>7.4468085106383045E-2</v>
      </c>
      <c r="K67" s="8">
        <v>5.5855399999999999</v>
      </c>
      <c r="L67" s="41">
        <f t="shared" si="18"/>
        <v>0.63291350516475298</v>
      </c>
      <c r="M67" s="8">
        <f>(K60-K67)/K61</f>
        <v>4.3243243243243169E-2</v>
      </c>
      <c r="N67" s="8">
        <v>69.422799999999995</v>
      </c>
      <c r="O67" s="41">
        <f t="shared" si="19"/>
        <v>-1.3612511683781106</v>
      </c>
      <c r="P67" s="8">
        <f>(N60-N67)/N61</f>
        <v>0.10526315789473692</v>
      </c>
      <c r="Q67" s="8">
        <v>3338.99</v>
      </c>
      <c r="R67" s="41">
        <f t="shared" si="20"/>
        <v>-0.1845262155330277</v>
      </c>
      <c r="S67" s="8">
        <f>(Q60-Q67)/Q61</f>
        <v>1.4614343707713149E-2</v>
      </c>
      <c r="T67" s="8">
        <v>191.92585</v>
      </c>
      <c r="U67" s="41">
        <f t="shared" si="21"/>
        <v>2.8872785596518455</v>
      </c>
      <c r="V67" s="8">
        <f>(T60-T67)/T61</f>
        <v>-1.4128352490421468E-2</v>
      </c>
      <c r="W67" s="8">
        <v>6.4665399999999993</v>
      </c>
      <c r="X67" s="41">
        <f t="shared" si="22"/>
        <v>1.7176650400589928</v>
      </c>
      <c r="Y67" s="8">
        <f>(W60-W67)/W61</f>
        <v>-0.10859728506787326</v>
      </c>
      <c r="Z67" s="8">
        <v>1.264235</v>
      </c>
      <c r="AA67" s="41">
        <f t="shared" si="23"/>
        <v>0.34904049397685677</v>
      </c>
      <c r="AB67" s="12">
        <f>(Z60-Z67)/Z61</f>
        <v>3.9426523297490974E-2</v>
      </c>
      <c r="AC67" s="2">
        <v>44430</v>
      </c>
      <c r="AD67">
        <f t="shared" si="24"/>
        <v>17994.883261873285</v>
      </c>
      <c r="AE67">
        <f t="shared" si="25"/>
        <v>15545.533400172204</v>
      </c>
      <c r="AF67">
        <f t="shared" si="26"/>
        <v>19006.79947620126</v>
      </c>
      <c r="AG67">
        <f t="shared" si="27"/>
        <v>52547.216138246753</v>
      </c>
      <c r="AH67" s="12">
        <f t="shared" si="28"/>
        <v>0.19602853688752295</v>
      </c>
      <c r="AI67">
        <f t="shared" si="29"/>
        <v>69.422799999999995</v>
      </c>
      <c r="AJ67">
        <f t="shared" si="30"/>
        <v>27.00281047358834</v>
      </c>
      <c r="AK67">
        <f t="shared" si="31"/>
        <v>30.669404629629629</v>
      </c>
      <c r="AL67">
        <f t="shared" ref="AL67:AL130" si="44">N67+W67+Z67</f>
        <v>77.153574999999989</v>
      </c>
      <c r="AM67" s="12">
        <f t="shared" si="33"/>
        <v>-1.0789428914416945</v>
      </c>
      <c r="AN67">
        <f t="shared" si="34"/>
        <v>103.7216455297619</v>
      </c>
      <c r="AO67">
        <f t="shared" si="35"/>
        <v>58.37838653448275</v>
      </c>
      <c r="AP67">
        <f t="shared" si="36"/>
        <v>64.674889020041334</v>
      </c>
      <c r="AQ67">
        <f t="shared" si="37"/>
        <v>226.77492108428601</v>
      </c>
      <c r="AR67" s="12">
        <f t="shared" si="38"/>
        <v>4.917101423930478</v>
      </c>
      <c r="AS67" s="30">
        <f t="shared" si="39"/>
        <v>-4.721072887042955</v>
      </c>
      <c r="AT67">
        <f t="shared" ref="AT67:AT130" si="45">E67/$AW67</f>
        <v>0.93824814151035163</v>
      </c>
      <c r="AU67">
        <f t="shared" ref="AU67:AU130" si="46">K67/$AW67</f>
        <v>1.031274287404107E-4</v>
      </c>
      <c r="AV67">
        <f t="shared" ref="AV67:AV130" si="47">K67/$AW67</f>
        <v>1.031274287404107E-4</v>
      </c>
      <c r="AW67">
        <f t="shared" ref="AW67:AW130" si="48">E67+K67+Q67</f>
        <v>54161.536539999994</v>
      </c>
      <c r="AX67">
        <f t="shared" ref="AX67:AX130" si="49">AT67*E67+K67*AU67+AV67*Q67</f>
        <v>47679.264132929682</v>
      </c>
      <c r="AY67" s="12">
        <f t="shared" si="40"/>
        <v>0.24723390631728592</v>
      </c>
      <c r="AZ67">
        <f t="shared" ref="AZ67:AZ130" si="50">N67/$BC67</f>
        <v>0.8998001712817586</v>
      </c>
      <c r="BA67">
        <f t="shared" ref="BA67:BA130" si="51">W67/$BC67</f>
        <v>8.3813873822437907E-2</v>
      </c>
      <c r="BB67">
        <f t="shared" ref="BB67:BB130" si="52">Z67/$BC67</f>
        <v>1.6385954895803599E-2</v>
      </c>
      <c r="BC67">
        <f t="shared" ref="BC67:BC130" si="53">N67+W67+Z67</f>
        <v>77.153574999999989</v>
      </c>
      <c r="BD67">
        <f t="shared" ref="BD67:BD130" si="54">AZ67*N67+W67*BA67+BB67*Z67</f>
        <v>63.029348796174716</v>
      </c>
      <c r="BE67" s="12">
        <f t="shared" si="41"/>
        <v>-1.591086964918496</v>
      </c>
      <c r="BF67">
        <f t="shared" ref="BF67:BF130" si="55">B67/$BI67</f>
        <v>1.4296426119322083E-2</v>
      </c>
      <c r="BG67">
        <f t="shared" ref="BG67:BG130" si="56">H67/$BI67</f>
        <v>1.6667871210204893E-3</v>
      </c>
      <c r="BH67">
        <f t="shared" ref="BH67:BH130" si="57">T67/$BI67</f>
        <v>0.98403678675965744</v>
      </c>
      <c r="BI67">
        <f t="shared" ref="BI67:BI130" si="58">B67+H67+T67</f>
        <v>195.03930399999999</v>
      </c>
      <c r="BJ67">
        <f t="shared" ref="BJ67:BJ130" si="59">BF67*B67+H67*BG67+BH67*T67</f>
        <v>188.9025022384906</v>
      </c>
      <c r="BK67" s="12">
        <f t="shared" si="42"/>
        <v>2.7996013666536705</v>
      </c>
      <c r="BL67">
        <f t="shared" si="43"/>
        <v>-2.5523674603363844</v>
      </c>
    </row>
    <row r="68" spans="1:64" x14ac:dyDescent="0.3">
      <c r="A68" s="2">
        <v>44431</v>
      </c>
      <c r="B68" s="4">
        <v>2.9821849999999999</v>
      </c>
      <c r="C68" s="41">
        <f t="shared" ref="C68:C131" si="60">LN(B68/B67)*100</f>
        <v>6.7200850768098928</v>
      </c>
      <c r="D68" s="8"/>
      <c r="E68" s="8">
        <v>50769.386999999995</v>
      </c>
      <c r="F68" s="41">
        <f t="shared" ref="F68:F131" si="61">LN(E68/E67)*100</f>
        <v>-9.3662198542468253E-2</v>
      </c>
      <c r="G68" s="8"/>
      <c r="H68" s="8">
        <v>0.32508899999999996</v>
      </c>
      <c r="I68" s="41">
        <f t="shared" ref="I68:I131" si="62">LN(H68/H67)*100</f>
        <v>0</v>
      </c>
      <c r="J68" s="8"/>
      <c r="K68" s="8">
        <v>5.7309049999999999</v>
      </c>
      <c r="L68" s="41">
        <f t="shared" ref="L68:L131" si="63">LN(K68/K67)*100</f>
        <v>2.5692343515334102</v>
      </c>
      <c r="M68" s="8"/>
      <c r="N68" s="8">
        <v>69.88973</v>
      </c>
      <c r="O68" s="41">
        <f t="shared" ref="O68:O131" si="64">LN(N68/N67)*100</f>
        <v>0.67033704500781122</v>
      </c>
      <c r="P68" s="8"/>
      <c r="Q68" s="8">
        <v>3404.1839999999997</v>
      </c>
      <c r="R68" s="41">
        <f t="shared" ref="R68:R131" si="65">LN(Q68/Q67)*100</f>
        <v>1.9336897255936483</v>
      </c>
      <c r="S68" s="8"/>
      <c r="T68" s="8">
        <v>192.01394999999999</v>
      </c>
      <c r="U68" s="41">
        <f t="shared" ref="U68:U131" si="66">LN(T68/T67)*100</f>
        <v>4.5892612095048101E-2</v>
      </c>
      <c r="V68" s="8"/>
      <c r="W68" s="8">
        <v>6.9246599999999994</v>
      </c>
      <c r="X68" s="41">
        <f t="shared" ref="X68:X131" si="67">LN(W68/W67)*100</f>
        <v>6.8447763814690905</v>
      </c>
      <c r="Y68" s="8"/>
      <c r="Z68" s="8">
        <v>1.27745</v>
      </c>
      <c r="AA68" s="41">
        <f t="shared" ref="AA68:AA131" si="68">LN(Z68/Z67)*100</f>
        <v>1.0398707220898518</v>
      </c>
      <c r="AB68" s="12"/>
      <c r="AC68" s="2">
        <v>44431</v>
      </c>
      <c r="AD68">
        <f t="shared" ref="AD68:AD131" si="69">$AD$2*E68</f>
        <v>17978.036749223691</v>
      </c>
      <c r="AE68">
        <f t="shared" ref="AE68:AE131" si="70">$AE$2*K68</f>
        <v>15950.109584877</v>
      </c>
      <c r="AF68">
        <f t="shared" ref="AF68:AF131" si="71">$AF$2*Q68</f>
        <v>19377.908489720754</v>
      </c>
      <c r="AG68">
        <f t="shared" ref="AG68:AG131" si="72">SUM(AD68:AF68)</f>
        <v>53306.05482382144</v>
      </c>
      <c r="AH68" s="12">
        <f t="shared" ref="AH68:AH131" si="73">LN(AG68/AG67)*100</f>
        <v>1.4337803231524737</v>
      </c>
      <c r="AI68">
        <f t="shared" ref="AI68:AI131" si="74">N68</f>
        <v>69.88973</v>
      </c>
      <c r="AJ68">
        <f t="shared" ref="AJ68:AJ131" si="75">$AJ$2*W68</f>
        <v>28.915816120218579</v>
      </c>
      <c r="AK68">
        <f t="shared" ref="AK68:AK131" si="76">$AK$2*Z68</f>
        <v>30.98999074074074</v>
      </c>
      <c r="AL68">
        <f t="shared" si="44"/>
        <v>78.091840000000005</v>
      </c>
      <c r="AM68" s="12">
        <f t="shared" ref="AM68:AM131" si="77">LN(AL68/AL67)*100</f>
        <v>1.2087653915423444</v>
      </c>
      <c r="AN68">
        <f t="shared" ref="AN68:AN131" si="78">$AN$2*B68</f>
        <v>110.93136496626984</v>
      </c>
      <c r="AO68">
        <f t="shared" ref="AO68:AO131" si="79">$AO$2*H68</f>
        <v>58.37838653448275</v>
      </c>
      <c r="AP68">
        <f t="shared" ref="AP68:AP131" si="80">$AP$2*T68</f>
        <v>64.704576827716352</v>
      </c>
      <c r="AQ68">
        <f t="shared" ref="AQ68:AQ131" si="81">SUM(AN68:AP68)</f>
        <v>234.01432832846893</v>
      </c>
      <c r="AR68" s="12">
        <f t="shared" ref="AR68:AR131" si="82">LN(AQ68/AQ67)*100</f>
        <v>3.1424357146327653</v>
      </c>
      <c r="AS68" s="30">
        <f t="shared" ref="AS68:AS131" si="83">AH68-AR68</f>
        <v>-1.7086553914802916</v>
      </c>
      <c r="AT68">
        <f t="shared" si="45"/>
        <v>0.93706240602769175</v>
      </c>
      <c r="AU68">
        <f t="shared" si="46"/>
        <v>1.0577664898762967E-4</v>
      </c>
      <c r="AV68">
        <f t="shared" si="47"/>
        <v>1.0577664898762967E-4</v>
      </c>
      <c r="AW68">
        <f t="shared" si="48"/>
        <v>54179.301904999993</v>
      </c>
      <c r="AX68">
        <f t="shared" si="49"/>
        <v>47574.444624142998</v>
      </c>
      <c r="AY68" s="12">
        <f t="shared" ref="AY68:AY131" si="84">LN(AX68/AX67)*100</f>
        <v>-0.22008497614276362</v>
      </c>
      <c r="AZ68">
        <f t="shared" si="50"/>
        <v>0.89496841155234652</v>
      </c>
      <c r="BA68">
        <f t="shared" si="51"/>
        <v>8.867328519855594E-2</v>
      </c>
      <c r="BB68">
        <f t="shared" si="52"/>
        <v>1.6358303249097473E-2</v>
      </c>
      <c r="BC68">
        <f t="shared" si="53"/>
        <v>78.091840000000005</v>
      </c>
      <c r="BD68">
        <f t="shared" si="54"/>
        <v>63.184029907490974</v>
      </c>
      <c r="BE68" s="12">
        <f t="shared" ref="BE68:BE131" si="85">LN(BD68/BD67)*100</f>
        <v>0.24511060609839647</v>
      </c>
      <c r="BF68">
        <f t="shared" si="55"/>
        <v>1.5268105221376249E-2</v>
      </c>
      <c r="BG68">
        <f t="shared" si="56"/>
        <v>1.6643813372785334E-3</v>
      </c>
      <c r="BH68">
        <f t="shared" si="57"/>
        <v>0.98306751344134513</v>
      </c>
      <c r="BI68">
        <f t="shared" si="58"/>
        <v>195.321224</v>
      </c>
      <c r="BJ68">
        <f t="shared" si="59"/>
        <v>188.80874975898493</v>
      </c>
      <c r="BK68" s="12">
        <f t="shared" ref="BK68:BK131" si="86">LN(BJ68/BJ67)*100</f>
        <v>-4.9642408551622018E-2</v>
      </c>
      <c r="BL68">
        <f t="shared" ref="BL68:BL131" si="87">AY68-BK68</f>
        <v>-0.1704425675911416</v>
      </c>
    </row>
    <row r="69" spans="1:64" x14ac:dyDescent="0.3">
      <c r="A69" s="2">
        <v>44432</v>
      </c>
      <c r="B69" s="4">
        <v>2.8191999999999999</v>
      </c>
      <c r="C69" s="41">
        <f t="shared" si="60"/>
        <v>-5.6203096558557393</v>
      </c>
      <c r="D69" s="8"/>
      <c r="E69" s="8">
        <v>49454.053999999996</v>
      </c>
      <c r="F69" s="41">
        <f t="shared" si="61"/>
        <v>-2.6249518318732177</v>
      </c>
      <c r="G69" s="8"/>
      <c r="H69" s="8">
        <v>0.29953999999999997</v>
      </c>
      <c r="I69" s="41">
        <f t="shared" si="62"/>
        <v>-8.1851026430320086</v>
      </c>
      <c r="J69" s="8"/>
      <c r="K69" s="8">
        <v>5.2551649999999999</v>
      </c>
      <c r="L69" s="41">
        <f t="shared" si="63"/>
        <v>-8.6662056414589195</v>
      </c>
      <c r="M69" s="8"/>
      <c r="N69" s="8">
        <v>65.299719999999994</v>
      </c>
      <c r="O69" s="41">
        <f t="shared" si="64"/>
        <v>-6.7930965896752653</v>
      </c>
      <c r="P69" s="8"/>
      <c r="Q69" s="8">
        <v>3284.3679999999999</v>
      </c>
      <c r="R69" s="41">
        <f t="shared" si="65"/>
        <v>-3.5831019526926728</v>
      </c>
      <c r="S69" s="8"/>
      <c r="T69" s="8">
        <v>179.72399999999999</v>
      </c>
      <c r="U69" s="41">
        <f t="shared" si="66"/>
        <v>-6.6145684840185179</v>
      </c>
      <c r="V69" s="8"/>
      <c r="W69" s="8">
        <v>6.5326149999999998</v>
      </c>
      <c r="X69" s="41">
        <f t="shared" si="67"/>
        <v>-5.828163085121969</v>
      </c>
      <c r="Y69" s="8"/>
      <c r="Z69" s="8">
        <v>1.1761349999999999</v>
      </c>
      <c r="AA69" s="41">
        <f t="shared" si="68"/>
        <v>-8.2632264580270238</v>
      </c>
      <c r="AB69" s="12"/>
      <c r="AC69" s="2">
        <v>44432</v>
      </c>
      <c r="AD69">
        <f t="shared" si="69"/>
        <v>17512.261871708102</v>
      </c>
      <c r="AE69">
        <f t="shared" si="70"/>
        <v>14626.042071297665</v>
      </c>
      <c r="AF69">
        <f t="shared" si="71"/>
        <v>18695.870302711952</v>
      </c>
      <c r="AG69">
        <f t="shared" si="72"/>
        <v>50834.174245717717</v>
      </c>
      <c r="AH69" s="12">
        <f t="shared" si="73"/>
        <v>-4.7481073884680862</v>
      </c>
      <c r="AI69">
        <f t="shared" si="74"/>
        <v>65.299719999999994</v>
      </c>
      <c r="AJ69">
        <f t="shared" si="75"/>
        <v>27.278724749544629</v>
      </c>
      <c r="AK69">
        <f t="shared" si="76"/>
        <v>28.532163888888888</v>
      </c>
      <c r="AL69">
        <f t="shared" si="44"/>
        <v>73.008470000000003</v>
      </c>
      <c r="AM69" s="12">
        <f t="shared" si="77"/>
        <v>-6.7310108138022597</v>
      </c>
      <c r="AN69">
        <f t="shared" si="78"/>
        <v>104.86864634920636</v>
      </c>
      <c r="AO69">
        <f t="shared" si="79"/>
        <v>53.790383256704978</v>
      </c>
      <c r="AP69">
        <f t="shared" si="80"/>
        <v>60.563127657050408</v>
      </c>
      <c r="AQ69">
        <f t="shared" si="81"/>
        <v>219.22215726296176</v>
      </c>
      <c r="AR69" s="12">
        <f t="shared" si="82"/>
        <v>-6.5296713286631505</v>
      </c>
      <c r="AS69" s="30">
        <f t="shared" si="83"/>
        <v>1.7815639401950643</v>
      </c>
      <c r="AT69">
        <f t="shared" si="45"/>
        <v>0.93762999961665638</v>
      </c>
      <c r="AU69">
        <f t="shared" si="46"/>
        <v>9.9635923820026287E-5</v>
      </c>
      <c r="AV69">
        <f t="shared" si="47"/>
        <v>9.9635923820026287E-5</v>
      </c>
      <c r="AW69">
        <f t="shared" si="48"/>
        <v>52743.677165000001</v>
      </c>
      <c r="AX69">
        <f t="shared" si="49"/>
        <v>46369.932397705168</v>
      </c>
      <c r="AY69" s="12">
        <f t="shared" si="84"/>
        <v>-2.5644498909216757</v>
      </c>
      <c r="AZ69">
        <f t="shared" si="50"/>
        <v>0.89441293592373583</v>
      </c>
      <c r="BA69">
        <f t="shared" si="51"/>
        <v>8.9477494871485458E-2</v>
      </c>
      <c r="BB69">
        <f t="shared" si="52"/>
        <v>1.6109569204778566E-2</v>
      </c>
      <c r="BC69">
        <f t="shared" si="53"/>
        <v>73.008470000000003</v>
      </c>
      <c r="BD69">
        <f t="shared" si="54"/>
        <v>59.008383333534439</v>
      </c>
      <c r="BE69" s="12">
        <f t="shared" si="85"/>
        <v>-6.8372053673084565</v>
      </c>
      <c r="BF69">
        <f t="shared" si="55"/>
        <v>1.5418714464681507E-2</v>
      </c>
      <c r="BG69">
        <f t="shared" si="56"/>
        <v>1.6382384118724101E-3</v>
      </c>
      <c r="BH69">
        <f t="shared" si="57"/>
        <v>0.98294304712344605</v>
      </c>
      <c r="BI69">
        <f t="shared" si="58"/>
        <v>182.84273999999999</v>
      </c>
      <c r="BJ69">
        <f t="shared" si="59"/>
        <v>176.7024153589669</v>
      </c>
      <c r="BK69" s="12">
        <f t="shared" si="86"/>
        <v>-6.6267548203637974</v>
      </c>
      <c r="BL69">
        <f t="shared" si="87"/>
        <v>4.0623049294421216</v>
      </c>
    </row>
    <row r="70" spans="1:64" x14ac:dyDescent="0.3">
      <c r="A70" s="2">
        <v>44433</v>
      </c>
      <c r="B70" s="4">
        <v>2.8103899999999999</v>
      </c>
      <c r="C70" s="41">
        <f t="shared" si="60"/>
        <v>-0.31298930089277044</v>
      </c>
      <c r="D70" s="8"/>
      <c r="E70" s="8">
        <v>50305.1</v>
      </c>
      <c r="F70" s="41">
        <f t="shared" si="61"/>
        <v>1.7062427107812184</v>
      </c>
      <c r="G70" s="8"/>
      <c r="H70" s="8">
        <v>0.30042099999999999</v>
      </c>
      <c r="I70" s="41">
        <f t="shared" si="62"/>
        <v>0.29368596733097058</v>
      </c>
      <c r="J70" s="8"/>
      <c r="K70" s="8">
        <v>5.3476699999999999</v>
      </c>
      <c r="L70" s="41">
        <f t="shared" si="63"/>
        <v>1.7449549521527445</v>
      </c>
      <c r="M70" s="8"/>
      <c r="N70" s="8">
        <v>65.854749999999996</v>
      </c>
      <c r="O70" s="41">
        <f t="shared" si="64"/>
        <v>0.84638108536367151</v>
      </c>
      <c r="P70" s="8"/>
      <c r="Q70" s="8">
        <v>3316.9649999999997</v>
      </c>
      <c r="R70" s="41">
        <f t="shared" si="65"/>
        <v>0.98759644285121417</v>
      </c>
      <c r="S70" s="8"/>
      <c r="T70" s="8">
        <v>182.80749999999998</v>
      </c>
      <c r="U70" s="41">
        <f t="shared" si="66"/>
        <v>1.7011345826536537</v>
      </c>
      <c r="V70" s="8"/>
      <c r="W70" s="8">
        <v>6.8233449999999998</v>
      </c>
      <c r="X70" s="41">
        <f t="shared" si="67"/>
        <v>4.354249827893657</v>
      </c>
      <c r="Y70" s="8"/>
      <c r="Z70" s="8">
        <v>1.2069699999999999</v>
      </c>
      <c r="AA70" s="41">
        <f t="shared" si="68"/>
        <v>2.5879447987820758</v>
      </c>
      <c r="AB70" s="12"/>
      <c r="AC70" s="2">
        <v>44433</v>
      </c>
      <c r="AD70">
        <f t="shared" si="69"/>
        <v>17813.627264661925</v>
      </c>
      <c r="AE70">
        <f t="shared" si="70"/>
        <v>14883.499643382536</v>
      </c>
      <c r="AF70">
        <f t="shared" si="71"/>
        <v>18881.4248094717</v>
      </c>
      <c r="AG70">
        <f t="shared" si="72"/>
        <v>51578.551717516166</v>
      </c>
      <c r="AH70" s="12">
        <f t="shared" si="73"/>
        <v>1.4537071904667254</v>
      </c>
      <c r="AI70">
        <f t="shared" si="74"/>
        <v>65.854749999999996</v>
      </c>
      <c r="AJ70">
        <f t="shared" si="75"/>
        <v>28.492747563752278</v>
      </c>
      <c r="AK70">
        <f t="shared" si="76"/>
        <v>29.280198148148145</v>
      </c>
      <c r="AL70">
        <f t="shared" si="44"/>
        <v>73.885064999999997</v>
      </c>
      <c r="AM70" s="12">
        <f t="shared" si="77"/>
        <v>1.1935248285767122</v>
      </c>
      <c r="AN70">
        <f t="shared" si="78"/>
        <v>104.54093182936509</v>
      </c>
      <c r="AO70">
        <f t="shared" si="79"/>
        <v>53.948590266283524</v>
      </c>
      <c r="AP70">
        <f t="shared" si="80"/>
        <v>61.602200925676271</v>
      </c>
      <c r="AQ70">
        <f t="shared" si="81"/>
        <v>220.0917230213249</v>
      </c>
      <c r="AR70" s="12">
        <f t="shared" si="82"/>
        <v>0.39587499189934727</v>
      </c>
      <c r="AS70" s="30">
        <f t="shared" si="83"/>
        <v>1.057832198567378</v>
      </c>
      <c r="AT70">
        <f t="shared" si="45"/>
        <v>0.93804823867889953</v>
      </c>
      <c r="AU70">
        <f t="shared" si="46"/>
        <v>9.9718963376198256E-5</v>
      </c>
      <c r="AV70">
        <f t="shared" si="47"/>
        <v>9.9718963376198256E-5</v>
      </c>
      <c r="AW70">
        <f t="shared" si="48"/>
        <v>53627.412669999998</v>
      </c>
      <c r="AX70">
        <f t="shared" si="49"/>
        <v>47188.941749141377</v>
      </c>
      <c r="AY70" s="12">
        <f t="shared" si="84"/>
        <v>1.7508339652982059</v>
      </c>
      <c r="AZ70">
        <f t="shared" si="50"/>
        <v>0.89131342037798844</v>
      </c>
      <c r="BA70">
        <f t="shared" si="51"/>
        <v>9.2350801883980205E-2</v>
      </c>
      <c r="BB70">
        <f t="shared" si="52"/>
        <v>1.6335777738031357E-2</v>
      </c>
      <c r="BC70">
        <f t="shared" si="53"/>
        <v>73.885064999999997</v>
      </c>
      <c r="BD70">
        <f t="shared" si="54"/>
        <v>59.347080646574845</v>
      </c>
      <c r="BE70" s="12">
        <f t="shared" si="85"/>
        <v>0.57234068663988669</v>
      </c>
      <c r="BF70">
        <f t="shared" si="55"/>
        <v>1.511626253962688E-2</v>
      </c>
      <c r="BG70">
        <f t="shared" si="56"/>
        <v>1.6158763404428734E-3</v>
      </c>
      <c r="BH70">
        <f t="shared" si="57"/>
        <v>0.98326786111993014</v>
      </c>
      <c r="BI70">
        <f t="shared" si="58"/>
        <v>185.91831099999999</v>
      </c>
      <c r="BJ70">
        <f t="shared" si="59"/>
        <v>179.79170755794644</v>
      </c>
      <c r="BK70" s="12">
        <f t="shared" si="86"/>
        <v>1.7331952110240931</v>
      </c>
      <c r="BL70">
        <f t="shared" si="87"/>
        <v>1.7638754274112767E-2</v>
      </c>
    </row>
    <row r="71" spans="1:64" x14ac:dyDescent="0.3">
      <c r="A71" s="2">
        <v>44434</v>
      </c>
      <c r="B71" s="4">
        <v>2.6341899999999998</v>
      </c>
      <c r="C71" s="41">
        <f t="shared" si="60"/>
        <v>-6.4747529394158132</v>
      </c>
      <c r="D71" s="8"/>
      <c r="E71" s="8">
        <v>48653.224999999999</v>
      </c>
      <c r="F71" s="41">
        <f t="shared" si="61"/>
        <v>-3.338836735578369</v>
      </c>
      <c r="G71" s="8"/>
      <c r="H71" s="8">
        <v>0.28103899999999998</v>
      </c>
      <c r="I71" s="41">
        <f t="shared" si="62"/>
        <v>-6.669137449867228</v>
      </c>
      <c r="J71" s="8"/>
      <c r="K71" s="8">
        <v>4.9424099999999997</v>
      </c>
      <c r="L71" s="41">
        <f t="shared" si="63"/>
        <v>-7.8807885536801985</v>
      </c>
      <c r="M71" s="8"/>
      <c r="N71" s="8">
        <v>62.225029999999997</v>
      </c>
      <c r="O71" s="41">
        <f t="shared" si="64"/>
        <v>-5.6694228849964912</v>
      </c>
      <c r="P71" s="8"/>
      <c r="Q71" s="8">
        <v>3213.8879999999999</v>
      </c>
      <c r="R71" s="41">
        <f t="shared" si="65"/>
        <v>-3.1568789039771894</v>
      </c>
      <c r="S71" s="8"/>
      <c r="T71" s="8">
        <v>174.0856</v>
      </c>
      <c r="U71" s="41">
        <f t="shared" si="66"/>
        <v>-4.8886554356985421</v>
      </c>
      <c r="V71" s="8"/>
      <c r="W71" s="8">
        <v>6.2462899999999992</v>
      </c>
      <c r="X71" s="41">
        <f t="shared" si="67"/>
        <v>-8.8362133324795895</v>
      </c>
      <c r="Y71" s="8"/>
      <c r="Z71" s="8">
        <v>1.11887</v>
      </c>
      <c r="AA71" s="41">
        <f t="shared" si="68"/>
        <v>-7.579383936953354</v>
      </c>
      <c r="AB71" s="12"/>
      <c r="AC71" s="2">
        <v>44434</v>
      </c>
      <c r="AD71">
        <f t="shared" si="69"/>
        <v>17228.67890877329</v>
      </c>
      <c r="AE71">
        <f t="shared" si="70"/>
        <v>13755.5902799631</v>
      </c>
      <c r="AF71">
        <f t="shared" si="71"/>
        <v>18294.671369177362</v>
      </c>
      <c r="AG71">
        <f t="shared" si="72"/>
        <v>49278.940557913753</v>
      </c>
      <c r="AH71" s="12">
        <f t="shared" si="73"/>
        <v>-4.5609101110694636</v>
      </c>
      <c r="AI71">
        <f t="shared" si="74"/>
        <v>62.225029999999997</v>
      </c>
      <c r="AJ71">
        <f t="shared" si="75"/>
        <v>26.083096220400726</v>
      </c>
      <c r="AK71">
        <f t="shared" si="76"/>
        <v>27.142957407407408</v>
      </c>
      <c r="AL71">
        <f t="shared" si="44"/>
        <v>69.590189999999993</v>
      </c>
      <c r="AM71" s="12">
        <f t="shared" si="77"/>
        <v>-5.9887100970390623</v>
      </c>
      <c r="AN71">
        <f t="shared" si="78"/>
        <v>97.986641432539685</v>
      </c>
      <c r="AO71">
        <f t="shared" si="79"/>
        <v>50.468036055555551</v>
      </c>
      <c r="AP71">
        <f t="shared" si="80"/>
        <v>58.66310796584883</v>
      </c>
      <c r="AQ71">
        <f t="shared" si="81"/>
        <v>207.11778545394407</v>
      </c>
      <c r="AR71" s="12">
        <f t="shared" si="82"/>
        <v>-6.0756738994084412</v>
      </c>
      <c r="AS71" s="30">
        <f t="shared" si="83"/>
        <v>1.5147637883389775</v>
      </c>
      <c r="AT71">
        <f t="shared" si="45"/>
        <v>0.93794673481592039</v>
      </c>
      <c r="AU71">
        <f t="shared" si="46"/>
        <v>9.528078193422025E-5</v>
      </c>
      <c r="AV71">
        <f t="shared" si="47"/>
        <v>9.528078193422025E-5</v>
      </c>
      <c r="AW71">
        <f t="shared" si="48"/>
        <v>51872.055410000001</v>
      </c>
      <c r="AX71">
        <f t="shared" si="49"/>
        <v>45634.440219692689</v>
      </c>
      <c r="AY71" s="12">
        <f t="shared" si="84"/>
        <v>-3.3496880741951625</v>
      </c>
      <c r="AZ71">
        <f t="shared" si="50"/>
        <v>0.89416381820483615</v>
      </c>
      <c r="BA71">
        <f t="shared" si="51"/>
        <v>8.9758197240156976E-2</v>
      </c>
      <c r="BB71">
        <f t="shared" si="52"/>
        <v>1.6077984555006964E-2</v>
      </c>
      <c r="BC71">
        <f t="shared" si="53"/>
        <v>69.590189999999993</v>
      </c>
      <c r="BD71">
        <f t="shared" si="54"/>
        <v>56.218015317128753</v>
      </c>
      <c r="BE71" s="12">
        <f t="shared" si="85"/>
        <v>-5.416566830068958</v>
      </c>
      <c r="BF71">
        <f t="shared" si="55"/>
        <v>1.4882359675275869E-2</v>
      </c>
      <c r="BG71">
        <f t="shared" si="56"/>
        <v>1.5877835238839472E-3</v>
      </c>
      <c r="BH71">
        <f t="shared" si="57"/>
        <v>0.98352985680084015</v>
      </c>
      <c r="BI71">
        <f t="shared" si="58"/>
        <v>177.00082900000001</v>
      </c>
      <c r="BJ71">
        <f t="shared" si="59"/>
        <v>171.25803443121512</v>
      </c>
      <c r="BK71" s="12">
        <f t="shared" si="86"/>
        <v>-4.8627608178117532</v>
      </c>
      <c r="BL71">
        <f t="shared" si="87"/>
        <v>1.5130727436165907</v>
      </c>
    </row>
    <row r="72" spans="1:64" x14ac:dyDescent="0.3">
      <c r="A72" s="2">
        <v>44435</v>
      </c>
      <c r="B72" s="4">
        <v>3.03945</v>
      </c>
      <c r="C72" s="41">
        <f t="shared" si="60"/>
        <v>14.310084364067343</v>
      </c>
      <c r="D72" s="8"/>
      <c r="E72" s="8">
        <v>50570.280999999995</v>
      </c>
      <c r="F72" s="41">
        <f t="shared" si="61"/>
        <v>3.8645975470372891</v>
      </c>
      <c r="G72" s="8"/>
      <c r="H72" s="8">
        <v>0.30394499999999997</v>
      </c>
      <c r="I72" s="41">
        <f t="shared" si="62"/>
        <v>7.8353314246515167</v>
      </c>
      <c r="J72" s="8"/>
      <c r="K72" s="8">
        <v>5.2419500000000001</v>
      </c>
      <c r="L72" s="41">
        <f t="shared" si="63"/>
        <v>5.8840500022933604</v>
      </c>
      <c r="M72" s="8"/>
      <c r="N72" s="8">
        <v>66.453829999999996</v>
      </c>
      <c r="O72" s="41">
        <f t="shared" si="64"/>
        <v>6.5750090444708666</v>
      </c>
      <c r="P72" s="8"/>
      <c r="Q72" s="8">
        <v>3370.7059999999997</v>
      </c>
      <c r="R72" s="41">
        <f t="shared" si="65"/>
        <v>4.7640798805976017</v>
      </c>
      <c r="S72" s="8"/>
      <c r="T72" s="8">
        <v>181.39789999999999</v>
      </c>
      <c r="U72" s="41">
        <f t="shared" si="66"/>
        <v>4.1145828719976372</v>
      </c>
      <c r="V72" s="8"/>
      <c r="W72" s="8">
        <v>6.7572699999999992</v>
      </c>
      <c r="X72" s="41">
        <f t="shared" si="67"/>
        <v>7.8631274835128773</v>
      </c>
      <c r="Y72" s="8"/>
      <c r="Z72" s="8">
        <v>1.2289949999999998</v>
      </c>
      <c r="AA72" s="41">
        <f t="shared" si="68"/>
        <v>9.3877514802828887</v>
      </c>
      <c r="AB72" s="12"/>
      <c r="AC72" s="2">
        <v>44435</v>
      </c>
      <c r="AD72">
        <f t="shared" si="69"/>
        <v>17907.530974060581</v>
      </c>
      <c r="AE72">
        <f t="shared" si="70"/>
        <v>14589.262418142684</v>
      </c>
      <c r="AF72">
        <f t="shared" si="71"/>
        <v>19187.338996291823</v>
      </c>
      <c r="AG72">
        <f t="shared" si="72"/>
        <v>51684.132388495083</v>
      </c>
      <c r="AH72" s="12">
        <f t="shared" si="73"/>
        <v>4.7653996780108994</v>
      </c>
      <c r="AI72">
        <f t="shared" si="74"/>
        <v>66.453829999999996</v>
      </c>
      <c r="AJ72">
        <f t="shared" si="75"/>
        <v>28.216833287795993</v>
      </c>
      <c r="AK72">
        <f t="shared" si="76"/>
        <v>29.814508333333329</v>
      </c>
      <c r="AL72">
        <f t="shared" si="44"/>
        <v>74.440094999999999</v>
      </c>
      <c r="AM72" s="12">
        <f t="shared" si="77"/>
        <v>6.7371098838459407</v>
      </c>
      <c r="AN72">
        <f t="shared" si="78"/>
        <v>113.06150934523811</v>
      </c>
      <c r="AO72">
        <f t="shared" si="79"/>
        <v>54.58141830459769</v>
      </c>
      <c r="AP72">
        <f t="shared" si="80"/>
        <v>61.127196002875877</v>
      </c>
      <c r="AQ72">
        <f t="shared" si="81"/>
        <v>228.77012365271167</v>
      </c>
      <c r="AR72" s="12">
        <f t="shared" si="82"/>
        <v>9.9430029244280327</v>
      </c>
      <c r="AS72" s="30">
        <f t="shared" si="83"/>
        <v>-5.1776032464171333</v>
      </c>
      <c r="AT72">
        <f t="shared" si="45"/>
        <v>0.93742013082825504</v>
      </c>
      <c r="AU72">
        <f t="shared" si="46"/>
        <v>9.7169906071812649E-5</v>
      </c>
      <c r="AV72">
        <f t="shared" si="47"/>
        <v>9.7169906071812649E-5</v>
      </c>
      <c r="AW72">
        <f t="shared" si="48"/>
        <v>53946.228949999997</v>
      </c>
      <c r="AX72">
        <f t="shared" si="49"/>
        <v>47405.927471586816</v>
      </c>
      <c r="AY72" s="12">
        <f t="shared" si="84"/>
        <v>3.8084573601117673</v>
      </c>
      <c r="AZ72">
        <f t="shared" si="50"/>
        <v>0.89271554529853836</v>
      </c>
      <c r="BA72">
        <f t="shared" si="51"/>
        <v>9.0774602047458422E-2</v>
      </c>
      <c r="BB72">
        <f t="shared" si="52"/>
        <v>1.6509852654003194E-2</v>
      </c>
      <c r="BC72">
        <f t="shared" si="53"/>
        <v>74.440094999999999</v>
      </c>
      <c r="BD72">
        <f t="shared" si="54"/>
        <v>59.958046107166098</v>
      </c>
      <c r="BE72" s="12">
        <f t="shared" si="85"/>
        <v>6.4407823322040727</v>
      </c>
      <c r="BF72">
        <f t="shared" si="55"/>
        <v>1.6452466677793941E-2</v>
      </c>
      <c r="BG72">
        <f t="shared" si="56"/>
        <v>1.6452466677793938E-3</v>
      </c>
      <c r="BH72">
        <f t="shared" si="57"/>
        <v>0.98190228665442669</v>
      </c>
      <c r="BI72">
        <f t="shared" si="58"/>
        <v>184.74129499999998</v>
      </c>
      <c r="BJ72">
        <f t="shared" si="59"/>
        <v>178.16551931865328</v>
      </c>
      <c r="BK72" s="12">
        <f t="shared" si="86"/>
        <v>3.9541609602170227</v>
      </c>
      <c r="BL72">
        <f t="shared" si="87"/>
        <v>-0.1457036001052554</v>
      </c>
    </row>
    <row r="73" spans="1:64" x14ac:dyDescent="0.3">
      <c r="A73" s="2">
        <v>44436</v>
      </c>
      <c r="B73" s="4">
        <v>2.9513499999999997</v>
      </c>
      <c r="C73" s="41">
        <f t="shared" si="60"/>
        <v>-2.9413885206293457</v>
      </c>
      <c r="D73" s="8"/>
      <c r="E73" s="8">
        <v>50594.067999999999</v>
      </c>
      <c r="F73" s="41">
        <f t="shared" si="61"/>
        <v>4.7026448889382386E-2</v>
      </c>
      <c r="G73" s="8"/>
      <c r="H73" s="8">
        <v>0.29689699999999997</v>
      </c>
      <c r="I73" s="41">
        <f t="shared" si="62"/>
        <v>-2.3461486678998047</v>
      </c>
      <c r="J73" s="8"/>
      <c r="K73" s="8">
        <v>5.1802799999999998</v>
      </c>
      <c r="L73" s="41">
        <f t="shared" si="63"/>
        <v>-1.1834457647002909</v>
      </c>
      <c r="M73" s="8"/>
      <c r="N73" s="8">
        <v>67.836999999999989</v>
      </c>
      <c r="O73" s="41">
        <f t="shared" si="64"/>
        <v>2.0600347988144159</v>
      </c>
      <c r="P73" s="8"/>
      <c r="Q73" s="8">
        <v>3355.7289999999998</v>
      </c>
      <c r="R73" s="41">
        <f t="shared" si="65"/>
        <v>-0.44531835215940574</v>
      </c>
      <c r="S73" s="8"/>
      <c r="T73" s="8">
        <v>182.1908</v>
      </c>
      <c r="U73" s="41">
        <f t="shared" si="66"/>
        <v>0.43615286005302722</v>
      </c>
      <c r="V73" s="8"/>
      <c r="W73" s="8">
        <v>6.6691699999999994</v>
      </c>
      <c r="X73" s="41">
        <f t="shared" si="67"/>
        <v>-1.312354792980734</v>
      </c>
      <c r="Y73" s="8"/>
      <c r="Z73" s="8">
        <v>1.1849449999999999</v>
      </c>
      <c r="AA73" s="41">
        <f t="shared" si="68"/>
        <v>-3.6500402219526413</v>
      </c>
      <c r="AB73" s="12"/>
      <c r="AC73" s="2">
        <v>44436</v>
      </c>
      <c r="AD73">
        <f t="shared" si="69"/>
        <v>17915.954230385378</v>
      </c>
      <c r="AE73">
        <f t="shared" si="70"/>
        <v>14417.62403675277</v>
      </c>
      <c r="AF73">
        <f t="shared" si="71"/>
        <v>19102.084222915724</v>
      </c>
      <c r="AG73">
        <f t="shared" si="72"/>
        <v>51435.662490053874</v>
      </c>
      <c r="AH73" s="12">
        <f t="shared" si="73"/>
        <v>-0.48190627142461567</v>
      </c>
      <c r="AI73">
        <f t="shared" si="74"/>
        <v>67.836999999999989</v>
      </c>
      <c r="AJ73">
        <f t="shared" si="75"/>
        <v>27.848947586520946</v>
      </c>
      <c r="AK73">
        <f t="shared" si="76"/>
        <v>28.745887962962961</v>
      </c>
      <c r="AL73">
        <f t="shared" si="44"/>
        <v>75.691114999999982</v>
      </c>
      <c r="AM73" s="12">
        <f t="shared" si="77"/>
        <v>1.6666074383921199</v>
      </c>
      <c r="AN73">
        <f t="shared" si="78"/>
        <v>109.7843641468254</v>
      </c>
      <c r="AO73">
        <f t="shared" si="79"/>
        <v>53.315762227969344</v>
      </c>
      <c r="AP73">
        <f t="shared" si="80"/>
        <v>61.394386271951106</v>
      </c>
      <c r="AQ73">
        <f t="shared" si="81"/>
        <v>224.49451264674585</v>
      </c>
      <c r="AR73" s="12">
        <f t="shared" si="82"/>
        <v>-1.8866408208476273</v>
      </c>
      <c r="AS73" s="30">
        <f t="shared" si="83"/>
        <v>1.4047345494230117</v>
      </c>
      <c r="AT73">
        <f t="shared" si="45"/>
        <v>0.93770900388747236</v>
      </c>
      <c r="AU73">
        <f t="shared" si="46"/>
        <v>9.6011160807591025E-5</v>
      </c>
      <c r="AV73">
        <f t="shared" si="47"/>
        <v>9.6011160807591025E-5</v>
      </c>
      <c r="AW73">
        <f t="shared" si="48"/>
        <v>53954.977279999999</v>
      </c>
      <c r="AX73">
        <f t="shared" si="49"/>
        <v>47442.83579169638</v>
      </c>
      <c r="AY73" s="12">
        <f t="shared" si="84"/>
        <v>7.7825626191898117E-2</v>
      </c>
      <c r="AZ73">
        <f t="shared" si="50"/>
        <v>0.89623465052668339</v>
      </c>
      <c r="BA73">
        <f t="shared" si="51"/>
        <v>8.8110341616714202E-2</v>
      </c>
      <c r="BB73">
        <f t="shared" si="52"/>
        <v>1.5655007856602458E-2</v>
      </c>
      <c r="BC73">
        <f t="shared" si="53"/>
        <v>75.691114999999982</v>
      </c>
      <c r="BD73">
        <f t="shared" si="54"/>
        <v>61.404043158063196</v>
      </c>
      <c r="BE73" s="12">
        <f t="shared" si="85"/>
        <v>2.3830596366497985</v>
      </c>
      <c r="BF73">
        <f t="shared" si="55"/>
        <v>1.5915472214436045E-2</v>
      </c>
      <c r="BG73">
        <f t="shared" si="56"/>
        <v>1.6010489958999843E-3</v>
      </c>
      <c r="BH73">
        <f t="shared" si="57"/>
        <v>0.98248347878966402</v>
      </c>
      <c r="BI73">
        <f t="shared" si="58"/>
        <v>185.43904699999999</v>
      </c>
      <c r="BJ73">
        <f t="shared" si="59"/>
        <v>179.04689846303572</v>
      </c>
      <c r="BK73" s="12">
        <f t="shared" si="86"/>
        <v>0.49347720802396566</v>
      </c>
      <c r="BL73">
        <f t="shared" si="87"/>
        <v>-0.41565158183206752</v>
      </c>
    </row>
    <row r="74" spans="1:64" x14ac:dyDescent="0.3">
      <c r="A74" s="2">
        <v>44437</v>
      </c>
      <c r="B74" s="4">
        <v>2.9425399999999997</v>
      </c>
      <c r="C74" s="41">
        <f t="shared" si="60"/>
        <v>-0.29895388483660484</v>
      </c>
      <c r="D74" s="8">
        <f>(B67-B74)/B68</f>
        <v>-5.1698670605612985E-2</v>
      </c>
      <c r="E74" s="8">
        <v>50456.631999999998</v>
      </c>
      <c r="F74" s="41">
        <f t="shared" si="61"/>
        <v>-0.27201411715635992</v>
      </c>
      <c r="G74" s="8">
        <f>(E67-E74)/E68</f>
        <v>7.0973675534037458E-3</v>
      </c>
      <c r="H74" s="8">
        <v>0.29161100000000001</v>
      </c>
      <c r="I74" s="41">
        <f t="shared" si="62"/>
        <v>-1.7964554975298659</v>
      </c>
      <c r="J74" s="8">
        <f>(H67-H74)/H68</f>
        <v>0.10298102981029797</v>
      </c>
      <c r="K74" s="8">
        <v>5.2243299999999993</v>
      </c>
      <c r="L74" s="41">
        <f t="shared" si="63"/>
        <v>0.84674510990983765</v>
      </c>
      <c r="M74" s="8">
        <f>(K67-K74)/K68</f>
        <v>6.3028439661798732E-2</v>
      </c>
      <c r="N74" s="8">
        <v>67.255539999999996</v>
      </c>
      <c r="O74" s="41">
        <f t="shared" si="64"/>
        <v>-0.86083745366000508</v>
      </c>
      <c r="P74" s="8">
        <f>(N67-N74)/N68</f>
        <v>3.1009706290180242E-2</v>
      </c>
      <c r="Q74" s="8">
        <v>3330.18</v>
      </c>
      <c r="R74" s="41">
        <f t="shared" si="65"/>
        <v>-0.7642677864970715</v>
      </c>
      <c r="S74" s="8">
        <f>(Q67-Q74)/Q68</f>
        <v>2.5879917184264854E-3</v>
      </c>
      <c r="T74" s="8">
        <v>180.2526</v>
      </c>
      <c r="U74" s="41">
        <f t="shared" si="66"/>
        <v>-1.0695289116747919</v>
      </c>
      <c r="V74" s="8">
        <f>(T67-T74)/T68</f>
        <v>6.0793760036705648E-2</v>
      </c>
      <c r="W74" s="8">
        <v>6.8806099999999999</v>
      </c>
      <c r="X74" s="41">
        <f t="shared" si="67"/>
        <v>3.1211896402237187</v>
      </c>
      <c r="Y74" s="8">
        <f>(W67-W74)/W68</f>
        <v>-5.9796437659033169E-2</v>
      </c>
      <c r="Z74" s="8">
        <v>1.1761349999999999</v>
      </c>
      <c r="AA74" s="41">
        <f t="shared" si="68"/>
        <v>-0.74627212015896005</v>
      </c>
      <c r="AB74" s="12">
        <f>(Z67-Z74)/Z68</f>
        <v>6.8965517241379365E-2</v>
      </c>
      <c r="AC74" s="2">
        <v>44437</v>
      </c>
      <c r="AD74">
        <f t="shared" si="69"/>
        <v>17867.286527175445</v>
      </c>
      <c r="AE74">
        <f t="shared" si="70"/>
        <v>14540.222880602705</v>
      </c>
      <c r="AF74">
        <f t="shared" si="71"/>
        <v>18956.649609509437</v>
      </c>
      <c r="AG74">
        <f t="shared" si="72"/>
        <v>51364.159017287588</v>
      </c>
      <c r="AH74" s="12">
        <f t="shared" si="73"/>
        <v>-0.13911207869637762</v>
      </c>
      <c r="AI74">
        <f t="shared" si="74"/>
        <v>67.255539999999996</v>
      </c>
      <c r="AJ74">
        <f t="shared" si="75"/>
        <v>28.731873269581058</v>
      </c>
      <c r="AK74">
        <f t="shared" si="76"/>
        <v>28.532163888888888</v>
      </c>
      <c r="AL74">
        <f t="shared" si="44"/>
        <v>75.312285000000003</v>
      </c>
      <c r="AM74" s="12">
        <f t="shared" si="77"/>
        <v>-0.5017513443635635</v>
      </c>
      <c r="AN74">
        <f t="shared" si="78"/>
        <v>109.45664962698413</v>
      </c>
      <c r="AO74">
        <f t="shared" si="79"/>
        <v>52.366520170498084</v>
      </c>
      <c r="AP74">
        <f t="shared" si="80"/>
        <v>60.741254503100564</v>
      </c>
      <c r="AQ74">
        <f t="shared" si="81"/>
        <v>222.5644243005828</v>
      </c>
      <c r="AR74" s="12">
        <f t="shared" si="82"/>
        <v>-0.86346572162335788</v>
      </c>
      <c r="AS74" s="30">
        <f t="shared" si="83"/>
        <v>0.72435364292698023</v>
      </c>
      <c r="AT74">
        <f t="shared" si="45"/>
        <v>0.93799445870503639</v>
      </c>
      <c r="AU74">
        <f t="shared" si="46"/>
        <v>9.7120881759339039E-5</v>
      </c>
      <c r="AV74">
        <f t="shared" si="47"/>
        <v>9.7120881759339039E-5</v>
      </c>
      <c r="AW74">
        <f t="shared" si="48"/>
        <v>53792.036329999995</v>
      </c>
      <c r="AX74">
        <f t="shared" si="49"/>
        <v>47328.365158328772</v>
      </c>
      <c r="AY74" s="12">
        <f t="shared" si="84"/>
        <v>-0.24157273072091826</v>
      </c>
      <c r="AZ74">
        <f t="shared" si="50"/>
        <v>0.89302216763174813</v>
      </c>
      <c r="BA74">
        <f t="shared" si="51"/>
        <v>9.1361057495467038E-2</v>
      </c>
      <c r="BB74">
        <f t="shared" si="52"/>
        <v>1.5616774872784697E-2</v>
      </c>
      <c r="BC74">
        <f t="shared" si="53"/>
        <v>75.312285000000003</v>
      </c>
      <c r="BD74">
        <f t="shared" si="54"/>
        <v>60.707675357372622</v>
      </c>
      <c r="BE74" s="12">
        <f t="shared" si="85"/>
        <v>-1.1405544990144716</v>
      </c>
      <c r="BF74">
        <f t="shared" si="55"/>
        <v>1.6036798210024437E-2</v>
      </c>
      <c r="BG74">
        <f t="shared" si="56"/>
        <v>1.5892755112329609E-3</v>
      </c>
      <c r="BH74">
        <f t="shared" si="57"/>
        <v>0.98237392627874265</v>
      </c>
      <c r="BI74">
        <f t="shared" si="58"/>
        <v>183.486751</v>
      </c>
      <c r="BJ74">
        <f t="shared" si="59"/>
        <v>177.12310675437772</v>
      </c>
      <c r="BK74" s="12">
        <f t="shared" si="86"/>
        <v>-1.0802764911538865</v>
      </c>
      <c r="BL74">
        <f t="shared" si="87"/>
        <v>0.83870376043296824</v>
      </c>
    </row>
    <row r="75" spans="1:64" x14ac:dyDescent="0.3">
      <c r="A75" s="2">
        <v>44438</v>
      </c>
      <c r="B75" s="4">
        <v>2.8632499999999999</v>
      </c>
      <c r="C75" s="41">
        <f t="shared" si="60"/>
        <v>-2.7315810646962864</v>
      </c>
      <c r="D75" s="8"/>
      <c r="E75" s="8">
        <v>49159.799999999996</v>
      </c>
      <c r="F75" s="41">
        <f t="shared" si="61"/>
        <v>-2.6037978706618685</v>
      </c>
      <c r="G75" s="8"/>
      <c r="H75" s="8">
        <v>0.28456300000000001</v>
      </c>
      <c r="I75" s="41">
        <f t="shared" si="62"/>
        <v>-2.4466052154406381</v>
      </c>
      <c r="J75" s="8"/>
      <c r="K75" s="8">
        <v>5.0437249999999993</v>
      </c>
      <c r="L75" s="41">
        <f t="shared" si="63"/>
        <v>-3.5181663569330688</v>
      </c>
      <c r="M75" s="8"/>
      <c r="N75" s="8">
        <v>64.806359999999998</v>
      </c>
      <c r="O75" s="41">
        <f t="shared" si="64"/>
        <v>-3.7095647580963274</v>
      </c>
      <c r="P75" s="8"/>
      <c r="Q75" s="8">
        <v>3369.8249999999998</v>
      </c>
      <c r="R75" s="41">
        <f t="shared" si="65"/>
        <v>1.1834457647002798</v>
      </c>
      <c r="S75" s="8"/>
      <c r="T75" s="8">
        <v>175.53924999999998</v>
      </c>
      <c r="U75" s="41">
        <f t="shared" si="66"/>
        <v>-2.6496535847201774</v>
      </c>
      <c r="V75" s="8"/>
      <c r="W75" s="8">
        <v>6.5238049999999994</v>
      </c>
      <c r="X75" s="41">
        <f t="shared" si="67"/>
        <v>-5.3249516131832593</v>
      </c>
      <c r="Y75" s="8"/>
      <c r="Z75" s="8">
        <v>1.149705</v>
      </c>
      <c r="AA75" s="41">
        <f t="shared" si="68"/>
        <v>-2.2728251077556063</v>
      </c>
      <c r="AB75" s="12"/>
      <c r="AC75" s="2">
        <v>44438</v>
      </c>
      <c r="AD75">
        <f t="shared" si="69"/>
        <v>17408.063071245804</v>
      </c>
      <c r="AE75">
        <f t="shared" si="70"/>
        <v>14037.567620817958</v>
      </c>
      <c r="AF75">
        <f t="shared" si="71"/>
        <v>19182.324009622644</v>
      </c>
      <c r="AG75">
        <f t="shared" si="72"/>
        <v>50627.954701686409</v>
      </c>
      <c r="AH75" s="12">
        <f t="shared" si="73"/>
        <v>-1.4436745652791685</v>
      </c>
      <c r="AI75">
        <f t="shared" si="74"/>
        <v>64.806359999999998</v>
      </c>
      <c r="AJ75">
        <f t="shared" si="75"/>
        <v>27.241936179417124</v>
      </c>
      <c r="AK75">
        <f t="shared" si="76"/>
        <v>27.890991666666668</v>
      </c>
      <c r="AL75">
        <f t="shared" si="44"/>
        <v>72.479869999999991</v>
      </c>
      <c r="AM75" s="12">
        <f t="shared" si="77"/>
        <v>-3.8334400774233766</v>
      </c>
      <c r="AN75">
        <f t="shared" si="78"/>
        <v>106.5072189484127</v>
      </c>
      <c r="AO75">
        <f t="shared" si="79"/>
        <v>51.100864093869731</v>
      </c>
      <c r="AP75">
        <f t="shared" si="80"/>
        <v>59.152956792486734</v>
      </c>
      <c r="AQ75">
        <f t="shared" si="81"/>
        <v>216.76103983476918</v>
      </c>
      <c r="AR75" s="12">
        <f t="shared" si="82"/>
        <v>-2.6421059256551129</v>
      </c>
      <c r="AS75" s="30">
        <f t="shared" si="83"/>
        <v>1.1984313603759444</v>
      </c>
      <c r="AT75">
        <f t="shared" si="45"/>
        <v>0.93575920802572832</v>
      </c>
      <c r="AU75">
        <f t="shared" si="46"/>
        <v>9.600755315317732E-5</v>
      </c>
      <c r="AV75">
        <f t="shared" si="47"/>
        <v>9.600755315317732E-5</v>
      </c>
      <c r="AW75">
        <f t="shared" si="48"/>
        <v>52534.668724999996</v>
      </c>
      <c r="AX75">
        <f t="shared" si="49"/>
        <v>46002.059527591693</v>
      </c>
      <c r="AY75" s="12">
        <f t="shared" si="84"/>
        <v>-2.8423634154761261</v>
      </c>
      <c r="AZ75">
        <f t="shared" si="50"/>
        <v>0.89412908715206041</v>
      </c>
      <c r="BA75">
        <f t="shared" si="51"/>
        <v>9.0008508569344836E-2</v>
      </c>
      <c r="BB75">
        <f t="shared" si="52"/>
        <v>1.5862404278594873E-2</v>
      </c>
      <c r="BC75">
        <f t="shared" si="53"/>
        <v>72.479869999999991</v>
      </c>
      <c r="BD75">
        <f t="shared" si="54"/>
        <v>58.550686552206159</v>
      </c>
      <c r="BE75" s="12">
        <f t="shared" si="85"/>
        <v>-3.6177321586848414</v>
      </c>
      <c r="BF75">
        <f t="shared" si="55"/>
        <v>1.6023823728078177E-2</v>
      </c>
      <c r="BG75">
        <f t="shared" si="56"/>
        <v>1.5925215582059235E-3</v>
      </c>
      <c r="BH75">
        <f t="shared" si="57"/>
        <v>0.9823836547137158</v>
      </c>
      <c r="BI75">
        <f t="shared" si="58"/>
        <v>178.68706299999999</v>
      </c>
      <c r="BJ75">
        <f t="shared" si="59"/>
        <v>172.4932233467062</v>
      </c>
      <c r="BK75" s="12">
        <f t="shared" si="86"/>
        <v>-2.6487058446213925</v>
      </c>
      <c r="BL75">
        <f t="shared" si="87"/>
        <v>-0.19365757085473367</v>
      </c>
    </row>
    <row r="76" spans="1:64" x14ac:dyDescent="0.3">
      <c r="A76" s="2">
        <v>44439</v>
      </c>
      <c r="B76" s="4">
        <v>2.8544399999999999</v>
      </c>
      <c r="C76" s="41">
        <f t="shared" si="60"/>
        <v>-0.3081666537408112</v>
      </c>
      <c r="D76" s="8"/>
      <c r="E76" s="8">
        <v>48657.63</v>
      </c>
      <c r="F76" s="41">
        <f t="shared" si="61"/>
        <v>-1.0267585474168999</v>
      </c>
      <c r="G76" s="8"/>
      <c r="H76" s="8">
        <v>0.28720599999999996</v>
      </c>
      <c r="I76" s="41">
        <f t="shared" si="62"/>
        <v>0.92450581440509905</v>
      </c>
      <c r="J76" s="8"/>
      <c r="K76" s="8">
        <v>5.1934949999999995</v>
      </c>
      <c r="L76" s="41">
        <f t="shared" si="63"/>
        <v>2.9261984549031013</v>
      </c>
      <c r="M76" s="8"/>
      <c r="N76" s="8">
        <v>65.898799999999994</v>
      </c>
      <c r="O76" s="41">
        <f t="shared" si="64"/>
        <v>1.6716485244311137</v>
      </c>
      <c r="P76" s="8"/>
      <c r="Q76" s="8">
        <v>3536.3339999999998</v>
      </c>
      <c r="R76" s="41">
        <f t="shared" si="65"/>
        <v>4.8229783095647152</v>
      </c>
      <c r="S76" s="8"/>
      <c r="T76" s="8">
        <v>176.86075</v>
      </c>
      <c r="U76" s="41">
        <f t="shared" si="66"/>
        <v>0.75000351565468049</v>
      </c>
      <c r="V76" s="8"/>
      <c r="W76" s="8">
        <v>6.5326149999999998</v>
      </c>
      <c r="X76" s="41">
        <f t="shared" si="67"/>
        <v>0.13495278701333979</v>
      </c>
      <c r="Y76" s="8"/>
      <c r="Z76" s="8">
        <v>1.2201849999999999</v>
      </c>
      <c r="AA76" s="41">
        <f t="shared" si="68"/>
        <v>5.9497098864644951</v>
      </c>
      <c r="AB76" s="12"/>
      <c r="AC76" s="2">
        <v>44439</v>
      </c>
      <c r="AD76">
        <f t="shared" si="69"/>
        <v>17230.238771055661</v>
      </c>
      <c r="AE76">
        <f t="shared" si="70"/>
        <v>14454.403689907749</v>
      </c>
      <c r="AF76">
        <f t="shared" si="71"/>
        <v>20130.156490098114</v>
      </c>
      <c r="AG76">
        <f t="shared" si="72"/>
        <v>51814.79895106153</v>
      </c>
      <c r="AH76" s="12">
        <f t="shared" si="73"/>
        <v>2.317191429728477</v>
      </c>
      <c r="AI76">
        <f t="shared" si="74"/>
        <v>65.898799999999994</v>
      </c>
      <c r="AJ76">
        <f t="shared" si="75"/>
        <v>27.278724749544629</v>
      </c>
      <c r="AK76">
        <f t="shared" si="76"/>
        <v>29.600784259259257</v>
      </c>
      <c r="AL76">
        <f t="shared" si="44"/>
        <v>73.651599999999988</v>
      </c>
      <c r="AM76" s="12">
        <f t="shared" si="77"/>
        <v>1.6036998909816886</v>
      </c>
      <c r="AN76">
        <f t="shared" si="78"/>
        <v>106.17950442857143</v>
      </c>
      <c r="AO76">
        <f t="shared" si="79"/>
        <v>51.575485122605357</v>
      </c>
      <c r="AP76">
        <f t="shared" si="80"/>
        <v>59.598273907612111</v>
      </c>
      <c r="AQ76">
        <f t="shared" si="81"/>
        <v>217.35326345878889</v>
      </c>
      <c r="AR76" s="12">
        <f t="shared" si="82"/>
        <v>0.27284242279849025</v>
      </c>
      <c r="AS76" s="30">
        <f t="shared" si="83"/>
        <v>2.0443490069299868</v>
      </c>
      <c r="AT76">
        <f t="shared" si="45"/>
        <v>0.9321535506518619</v>
      </c>
      <c r="AU76">
        <f t="shared" si="46"/>
        <v>9.9493847204286181E-5</v>
      </c>
      <c r="AV76">
        <f t="shared" si="47"/>
        <v>9.9493847204286181E-5</v>
      </c>
      <c r="AW76">
        <f t="shared" si="48"/>
        <v>52199.157494999999</v>
      </c>
      <c r="AX76">
        <f t="shared" si="49"/>
        <v>45356.734931000014</v>
      </c>
      <c r="AY76" s="12">
        <f t="shared" si="84"/>
        <v>-1.4127492236047456</v>
      </c>
      <c r="AZ76">
        <f t="shared" si="50"/>
        <v>0.89473684210526327</v>
      </c>
      <c r="BA76">
        <f t="shared" si="51"/>
        <v>8.8696172248803842E-2</v>
      </c>
      <c r="BB76">
        <f t="shared" si="52"/>
        <v>1.6566985645933015E-2</v>
      </c>
      <c r="BC76">
        <f t="shared" si="53"/>
        <v>73.651599999999988</v>
      </c>
      <c r="BD76">
        <f t="shared" si="54"/>
        <v>59.561716943181821</v>
      </c>
      <c r="BE76" s="12">
        <f t="shared" si="85"/>
        <v>1.7120218630902924</v>
      </c>
      <c r="BF76">
        <f t="shared" si="55"/>
        <v>1.5857788915209774E-2</v>
      </c>
      <c r="BG76">
        <f t="shared" si="56"/>
        <v>1.5955676501106127E-3</v>
      </c>
      <c r="BH76">
        <f t="shared" si="57"/>
        <v>0.98254664343467957</v>
      </c>
      <c r="BI76">
        <f t="shared" si="58"/>
        <v>180.002396</v>
      </c>
      <c r="BJ76">
        <f t="shared" si="59"/>
        <v>173.81965963143367</v>
      </c>
      <c r="BK76" s="12">
        <f t="shared" si="86"/>
        <v>0.76603720874110626</v>
      </c>
      <c r="BL76">
        <f t="shared" si="87"/>
        <v>-2.1787864323458521</v>
      </c>
    </row>
    <row r="77" spans="1:64" x14ac:dyDescent="0.3">
      <c r="A77" s="2">
        <v>44440</v>
      </c>
      <c r="B77" s="4">
        <v>2.920515</v>
      </c>
      <c r="C77" s="41">
        <f t="shared" si="60"/>
        <v>2.2884293833587805</v>
      </c>
      <c r="D77" s="8"/>
      <c r="E77" s="8">
        <v>49736.854999999996</v>
      </c>
      <c r="F77" s="41">
        <f t="shared" si="61"/>
        <v>2.193757671938926</v>
      </c>
      <c r="G77" s="8"/>
      <c r="H77" s="8">
        <v>0.29953999999999997</v>
      </c>
      <c r="I77" s="41">
        <f t="shared" si="62"/>
        <v>4.2048236243499399</v>
      </c>
      <c r="J77" s="8"/>
      <c r="K77" s="8">
        <v>5.4093399999999994</v>
      </c>
      <c r="L77" s="41">
        <f t="shared" si="63"/>
        <v>4.0720208169716834</v>
      </c>
      <c r="M77" s="8"/>
      <c r="N77" s="8">
        <v>70.506429999999995</v>
      </c>
      <c r="O77" s="41">
        <f t="shared" si="64"/>
        <v>6.7583679398523149</v>
      </c>
      <c r="P77" s="8"/>
      <c r="Q77" s="8">
        <v>3895.7819999999997</v>
      </c>
      <c r="R77" s="41">
        <f t="shared" si="65"/>
        <v>9.6803832061108146</v>
      </c>
      <c r="S77" s="8"/>
      <c r="T77" s="8">
        <v>184.30519999999999</v>
      </c>
      <c r="U77" s="41">
        <f t="shared" si="66"/>
        <v>4.1230379363896645</v>
      </c>
      <c r="V77" s="8"/>
      <c r="W77" s="8">
        <v>6.8850149999999992</v>
      </c>
      <c r="X77" s="41">
        <f t="shared" si="67"/>
        <v>5.2539988283544385</v>
      </c>
      <c r="Y77" s="8"/>
      <c r="Z77" s="8">
        <v>1.264235</v>
      </c>
      <c r="AA77" s="41">
        <f t="shared" si="68"/>
        <v>3.5464709572282676</v>
      </c>
      <c r="AB77" s="12"/>
      <c r="AC77" s="2">
        <v>44440</v>
      </c>
      <c r="AD77">
        <f t="shared" si="69"/>
        <v>17612.405030236234</v>
      </c>
      <c r="AE77">
        <f t="shared" si="70"/>
        <v>15055.138024772448</v>
      </c>
      <c r="AF77">
        <f t="shared" si="71"/>
        <v>22176.271051124528</v>
      </c>
      <c r="AG77">
        <f t="shared" si="72"/>
        <v>54843.814106133213</v>
      </c>
      <c r="AH77" s="12">
        <f t="shared" si="73"/>
        <v>5.6813599487711466</v>
      </c>
      <c r="AI77">
        <f t="shared" si="74"/>
        <v>70.506429999999995</v>
      </c>
      <c r="AJ77">
        <f t="shared" si="75"/>
        <v>28.750267554644807</v>
      </c>
      <c r="AK77">
        <f t="shared" si="76"/>
        <v>30.669404629629629</v>
      </c>
      <c r="AL77">
        <f t="shared" si="44"/>
        <v>78.65567999999999</v>
      </c>
      <c r="AM77" s="12">
        <f t="shared" si="77"/>
        <v>6.5733978542344973</v>
      </c>
      <c r="AN77">
        <f t="shared" si="78"/>
        <v>108.63736332738097</v>
      </c>
      <c r="AO77">
        <f t="shared" si="79"/>
        <v>53.790383256704978</v>
      </c>
      <c r="AP77">
        <f t="shared" si="80"/>
        <v>62.106893656151691</v>
      </c>
      <c r="AQ77">
        <f t="shared" si="81"/>
        <v>224.53464024023765</v>
      </c>
      <c r="AR77" s="12">
        <f t="shared" si="82"/>
        <v>3.2506022705130069</v>
      </c>
      <c r="AS77" s="30">
        <f t="shared" si="83"/>
        <v>2.4307576782581397</v>
      </c>
      <c r="AT77">
        <f t="shared" si="45"/>
        <v>0.92726820594338599</v>
      </c>
      <c r="AU77">
        <f t="shared" si="46"/>
        <v>1.0084893781759613E-4</v>
      </c>
      <c r="AV77">
        <f t="shared" si="47"/>
        <v>1.0084893781759613E-4</v>
      </c>
      <c r="AW77">
        <f t="shared" si="48"/>
        <v>53638.046339999994</v>
      </c>
      <c r="AX77">
        <f t="shared" si="49"/>
        <v>46119.797736119188</v>
      </c>
      <c r="AY77" s="12">
        <f t="shared" si="84"/>
        <v>1.6683634201304289</v>
      </c>
      <c r="AZ77">
        <f t="shared" si="50"/>
        <v>0.89639336917562729</v>
      </c>
      <c r="BA77">
        <f t="shared" si="51"/>
        <v>8.753360215053764E-2</v>
      </c>
      <c r="BB77">
        <f t="shared" si="52"/>
        <v>1.6073028673835126E-2</v>
      </c>
      <c r="BC77">
        <f t="shared" si="53"/>
        <v>78.65567999999999</v>
      </c>
      <c r="BD77">
        <f t="shared" si="54"/>
        <v>63.824486585461472</v>
      </c>
      <c r="BE77" s="12">
        <f t="shared" si="85"/>
        <v>6.9123884478568067</v>
      </c>
      <c r="BF77">
        <f t="shared" si="55"/>
        <v>1.5573982288412301E-2</v>
      </c>
      <c r="BG77">
        <f t="shared" si="56"/>
        <v>1.5973315167602357E-3</v>
      </c>
      <c r="BH77">
        <f t="shared" si="57"/>
        <v>0.98282868619482744</v>
      </c>
      <c r="BI77">
        <f t="shared" si="58"/>
        <v>187.52525499999999</v>
      </c>
      <c r="BJ77">
        <f t="shared" si="59"/>
        <v>181.18640008844048</v>
      </c>
      <c r="BK77" s="12">
        <f t="shared" si="86"/>
        <v>4.1508013252057108</v>
      </c>
      <c r="BL77">
        <f t="shared" si="87"/>
        <v>-2.4824379050752818</v>
      </c>
    </row>
    <row r="78" spans="1:64" x14ac:dyDescent="0.3">
      <c r="A78" s="2">
        <v>44441</v>
      </c>
      <c r="B78" s="4">
        <v>3.0262349999999998</v>
      </c>
      <c r="C78" s="41">
        <f t="shared" si="60"/>
        <v>3.5559302036486709</v>
      </c>
      <c r="D78" s="8"/>
      <c r="E78" s="8">
        <v>50353.555</v>
      </c>
      <c r="F78" s="41">
        <f t="shared" si="61"/>
        <v>1.2323014845256246</v>
      </c>
      <c r="G78" s="8"/>
      <c r="H78" s="8">
        <v>0.30218299999999998</v>
      </c>
      <c r="I78" s="41">
        <f t="shared" si="62"/>
        <v>0.87848295557328115</v>
      </c>
      <c r="J78" s="8"/>
      <c r="K78" s="8">
        <v>5.3873150000000001</v>
      </c>
      <c r="L78" s="41">
        <f t="shared" si="63"/>
        <v>-0.40799730199153078</v>
      </c>
      <c r="M78" s="8"/>
      <c r="N78" s="8">
        <v>69.387559999999993</v>
      </c>
      <c r="O78" s="41">
        <f t="shared" si="64"/>
        <v>-1.5996310608030015</v>
      </c>
      <c r="P78" s="8"/>
      <c r="Q78" s="8">
        <v>3874.6379999999999</v>
      </c>
      <c r="R78" s="41">
        <f t="shared" si="65"/>
        <v>-0.54421903026850871</v>
      </c>
      <c r="S78" s="8"/>
      <c r="T78" s="8">
        <v>187.65299999999999</v>
      </c>
      <c r="U78" s="41">
        <f t="shared" si="66"/>
        <v>1.8001433518657337</v>
      </c>
      <c r="V78" s="8"/>
      <c r="W78" s="8">
        <v>6.9246599999999994</v>
      </c>
      <c r="X78" s="41">
        <f t="shared" si="67"/>
        <v>0.57416425676751826</v>
      </c>
      <c r="Y78" s="8"/>
      <c r="Z78" s="8">
        <v>1.28626</v>
      </c>
      <c r="AA78" s="41">
        <f t="shared" si="68"/>
        <v>1.7271586508660717</v>
      </c>
      <c r="AB78" s="12"/>
      <c r="AC78" s="2">
        <v>44441</v>
      </c>
      <c r="AD78">
        <f t="shared" si="69"/>
        <v>17830.785749767994</v>
      </c>
      <c r="AE78">
        <f t="shared" si="70"/>
        <v>14993.838602847482</v>
      </c>
      <c r="AF78">
        <f t="shared" si="71"/>
        <v>22055.911371064154</v>
      </c>
      <c r="AG78">
        <f t="shared" si="72"/>
        <v>54880.535723679626</v>
      </c>
      <c r="AH78" s="12">
        <f t="shared" si="73"/>
        <v>6.6934311252463685E-2</v>
      </c>
      <c r="AI78">
        <f t="shared" si="74"/>
        <v>69.387559999999993</v>
      </c>
      <c r="AJ78">
        <f t="shared" si="75"/>
        <v>28.915816120218579</v>
      </c>
      <c r="AK78">
        <f t="shared" si="76"/>
        <v>31.203714814814813</v>
      </c>
      <c r="AL78">
        <f t="shared" si="44"/>
        <v>77.598479999999995</v>
      </c>
      <c r="AM78" s="12">
        <f t="shared" si="77"/>
        <v>-1.3532006218576274</v>
      </c>
      <c r="AN78">
        <f t="shared" si="78"/>
        <v>112.5699375654762</v>
      </c>
      <c r="AO78">
        <f t="shared" si="79"/>
        <v>54.265004285440611</v>
      </c>
      <c r="AP78">
        <f t="shared" si="80"/>
        <v>63.235030347802635</v>
      </c>
      <c r="AQ78">
        <f t="shared" si="81"/>
        <v>230.06997219871943</v>
      </c>
      <c r="AR78" s="12">
        <f t="shared" si="82"/>
        <v>2.4353494816069485</v>
      </c>
      <c r="AS78" s="30">
        <f t="shared" si="83"/>
        <v>-2.3684151703544849</v>
      </c>
      <c r="AT78">
        <f t="shared" si="45"/>
        <v>0.92845714237444776</v>
      </c>
      <c r="AU78">
        <f t="shared" si="46"/>
        <v>9.9335411173471231E-5</v>
      </c>
      <c r="AV78">
        <f t="shared" si="47"/>
        <v>9.9335411173471231E-5</v>
      </c>
      <c r="AW78">
        <f t="shared" si="48"/>
        <v>54233.580314999999</v>
      </c>
      <c r="AX78">
        <f t="shared" si="49"/>
        <v>46751.503207604612</v>
      </c>
      <c r="AY78" s="12">
        <f t="shared" si="84"/>
        <v>1.3604099600071908</v>
      </c>
      <c r="AZ78">
        <f t="shared" si="50"/>
        <v>0.89418710263396906</v>
      </c>
      <c r="BA78">
        <f t="shared" si="51"/>
        <v>8.9237057220708446E-2</v>
      </c>
      <c r="BB78">
        <f t="shared" si="52"/>
        <v>1.6575840145322436E-2</v>
      </c>
      <c r="BC78">
        <f t="shared" si="53"/>
        <v>77.598479999999995</v>
      </c>
      <c r="BD78">
        <f t="shared" si="54"/>
        <v>62.684718356039951</v>
      </c>
      <c r="BE78" s="12">
        <f t="shared" si="85"/>
        <v>-1.8019227443623165</v>
      </c>
      <c r="BF78">
        <f t="shared" si="55"/>
        <v>1.5845703899842235E-2</v>
      </c>
      <c r="BG78">
        <f t="shared" si="56"/>
        <v>1.5822638828663425E-3</v>
      </c>
      <c r="BH78">
        <f t="shared" si="57"/>
        <v>0.98257203221729139</v>
      </c>
      <c r="BI78">
        <f t="shared" si="58"/>
        <v>190.98141799999999</v>
      </c>
      <c r="BJ78">
        <f t="shared" si="59"/>
        <v>184.43102051865964</v>
      </c>
      <c r="BK78" s="12">
        <f t="shared" si="86"/>
        <v>1.774918495265531</v>
      </c>
      <c r="BL78">
        <f t="shared" si="87"/>
        <v>-0.41450853525834019</v>
      </c>
    </row>
    <row r="79" spans="1:64" x14ac:dyDescent="0.3">
      <c r="A79" s="2">
        <v>44442</v>
      </c>
      <c r="B79" s="4">
        <v>3.0174249999999998</v>
      </c>
      <c r="C79" s="41">
        <f t="shared" si="60"/>
        <v>-0.29154539601240193</v>
      </c>
      <c r="D79" s="8"/>
      <c r="E79" s="8">
        <v>50906.822999999997</v>
      </c>
      <c r="F79" s="41">
        <f t="shared" si="61"/>
        <v>1.0927739292453325</v>
      </c>
      <c r="G79" s="8"/>
      <c r="H79" s="8">
        <v>0.30218299999999998</v>
      </c>
      <c r="I79" s="41">
        <f t="shared" si="62"/>
        <v>0</v>
      </c>
      <c r="J79" s="8"/>
      <c r="K79" s="8">
        <v>5.7617399999999996</v>
      </c>
      <c r="L79" s="41">
        <f t="shared" si="63"/>
        <v>6.7192396329971569</v>
      </c>
      <c r="M79" s="8"/>
      <c r="N79" s="8">
        <v>71.123129999999989</v>
      </c>
      <c r="O79" s="41">
        <f t="shared" si="64"/>
        <v>2.4704999635999343</v>
      </c>
      <c r="P79" s="8"/>
      <c r="Q79" s="8">
        <v>4009.4309999999996</v>
      </c>
      <c r="R79" s="41">
        <f t="shared" si="65"/>
        <v>3.4197096901935384</v>
      </c>
      <c r="S79" s="8"/>
      <c r="T79" s="8">
        <v>216.50574999999998</v>
      </c>
      <c r="U79" s="41">
        <f t="shared" si="66"/>
        <v>14.302259331785066</v>
      </c>
      <c r="V79" s="8"/>
      <c r="W79" s="8">
        <v>7.0788349999999998</v>
      </c>
      <c r="X79" s="41">
        <f t="shared" si="67"/>
        <v>2.2020392748360775</v>
      </c>
      <c r="Y79" s="8"/>
      <c r="Z79" s="8">
        <v>1.3082849999999999</v>
      </c>
      <c r="AA79" s="41">
        <f t="shared" si="68"/>
        <v>1.6978336534417831</v>
      </c>
      <c r="AB79" s="12"/>
      <c r="AC79" s="2">
        <v>44442</v>
      </c>
      <c r="AD79">
        <f t="shared" si="69"/>
        <v>18026.704452433627</v>
      </c>
      <c r="AE79">
        <f t="shared" si="70"/>
        <v>16035.928775571956</v>
      </c>
      <c r="AF79">
        <f t="shared" si="71"/>
        <v>22823.204331449058</v>
      </c>
      <c r="AG79">
        <f t="shared" si="72"/>
        <v>56885.837559454638</v>
      </c>
      <c r="AH79" s="12">
        <f t="shared" si="73"/>
        <v>3.5887664515739734</v>
      </c>
      <c r="AI79">
        <f t="shared" si="74"/>
        <v>71.123129999999989</v>
      </c>
      <c r="AJ79">
        <f t="shared" si="75"/>
        <v>29.559616097449911</v>
      </c>
      <c r="AK79">
        <f t="shared" si="76"/>
        <v>31.738024999999997</v>
      </c>
      <c r="AL79">
        <f t="shared" si="44"/>
        <v>79.510249999999985</v>
      </c>
      <c r="AM79" s="12">
        <f t="shared" si="77"/>
        <v>2.4338104798565685</v>
      </c>
      <c r="AN79">
        <f t="shared" si="78"/>
        <v>112.24222304563493</v>
      </c>
      <c r="AO79">
        <f t="shared" si="79"/>
        <v>54.265004285440611</v>
      </c>
      <c r="AP79">
        <f t="shared" si="80"/>
        <v>72.957787361373221</v>
      </c>
      <c r="AQ79">
        <f t="shared" si="81"/>
        <v>239.46501469244876</v>
      </c>
      <c r="AR79" s="12">
        <f t="shared" si="82"/>
        <v>4.0023840133538355</v>
      </c>
      <c r="AS79" s="30">
        <f t="shared" si="83"/>
        <v>-0.41361756177986209</v>
      </c>
      <c r="AT79">
        <f t="shared" si="45"/>
        <v>0.92689283730939775</v>
      </c>
      <c r="AU79">
        <f t="shared" si="46"/>
        <v>1.049076572002745E-4</v>
      </c>
      <c r="AV79">
        <f t="shared" si="47"/>
        <v>1.049076572002745E-4</v>
      </c>
      <c r="AW79">
        <f t="shared" si="48"/>
        <v>54922.015739999995</v>
      </c>
      <c r="AX79">
        <f t="shared" si="49"/>
        <v>47185.590833340866</v>
      </c>
      <c r="AY79" s="12">
        <f t="shared" si="84"/>
        <v>0.9242157638638917</v>
      </c>
      <c r="AZ79">
        <f t="shared" si="50"/>
        <v>0.8945152354570638</v>
      </c>
      <c r="BA79">
        <f t="shared" si="51"/>
        <v>8.9030470914127441E-2</v>
      </c>
      <c r="BB79">
        <f t="shared" si="52"/>
        <v>1.6454293628808868E-2</v>
      </c>
      <c r="BC79">
        <f t="shared" si="53"/>
        <v>79.510249999999985</v>
      </c>
      <c r="BD79">
        <f t="shared" si="54"/>
        <v>64.272482297506926</v>
      </c>
      <c r="BE79" s="12">
        <f t="shared" si="85"/>
        <v>2.5013890041463465</v>
      </c>
      <c r="BF79">
        <f t="shared" si="55"/>
        <v>1.3726464623794678E-2</v>
      </c>
      <c r="BG79">
        <f t="shared" si="56"/>
        <v>1.3746503258281969E-3</v>
      </c>
      <c r="BH79">
        <f t="shared" si="57"/>
        <v>0.98489888505037715</v>
      </c>
      <c r="BI79">
        <f t="shared" si="58"/>
        <v>219.82535799999997</v>
      </c>
      <c r="BJ79">
        <f t="shared" si="59"/>
        <v>213.27810575547252</v>
      </c>
      <c r="BK79" s="12">
        <f t="shared" si="86"/>
        <v>14.532145385412894</v>
      </c>
      <c r="BL79">
        <f t="shared" si="87"/>
        <v>-13.607929621549003</v>
      </c>
    </row>
    <row r="80" spans="1:64" x14ac:dyDescent="0.3">
      <c r="A80" s="2">
        <v>44443</v>
      </c>
      <c r="B80" s="4">
        <v>2.894085</v>
      </c>
      <c r="C80" s="41">
        <f t="shared" si="60"/>
        <v>-4.1734819777614751</v>
      </c>
      <c r="D80" s="8"/>
      <c r="E80" s="8">
        <v>50945.587</v>
      </c>
      <c r="F80" s="41">
        <f t="shared" si="61"/>
        <v>7.6117986548648486E-2</v>
      </c>
      <c r="G80" s="8"/>
      <c r="H80" s="8">
        <v>0.30482599999999999</v>
      </c>
      <c r="I80" s="41">
        <f t="shared" si="62"/>
        <v>0.87083278917844142</v>
      </c>
      <c r="J80" s="8"/>
      <c r="K80" s="8">
        <v>5.8145999999999995</v>
      </c>
      <c r="L80" s="41">
        <f t="shared" si="63"/>
        <v>0.91324835632724721</v>
      </c>
      <c r="M80" s="8"/>
      <c r="N80" s="8">
        <v>70.224509999999995</v>
      </c>
      <c r="O80" s="41">
        <f t="shared" si="64"/>
        <v>-1.2715204967092171</v>
      </c>
      <c r="P80" s="8"/>
      <c r="Q80" s="8">
        <v>3965.3809999999999</v>
      </c>
      <c r="R80" s="41">
        <f t="shared" si="65"/>
        <v>-1.1047394723709154</v>
      </c>
      <c r="S80" s="8"/>
      <c r="T80" s="8">
        <v>216.50574999999998</v>
      </c>
      <c r="U80" s="41">
        <f t="shared" si="66"/>
        <v>0</v>
      </c>
      <c r="V80" s="8"/>
      <c r="W80" s="8">
        <v>7.3255149999999993</v>
      </c>
      <c r="X80" s="41">
        <f t="shared" si="67"/>
        <v>3.425411345541495</v>
      </c>
      <c r="Y80" s="8"/>
      <c r="Z80" s="8">
        <v>1.281855</v>
      </c>
      <c r="AA80" s="41">
        <f t="shared" si="68"/>
        <v>-2.0408871631207122</v>
      </c>
      <c r="AB80" s="12"/>
      <c r="AC80" s="2">
        <v>44443</v>
      </c>
      <c r="AD80">
        <f t="shared" si="69"/>
        <v>18040.431240518479</v>
      </c>
      <c r="AE80">
        <f t="shared" si="70"/>
        <v>16183.047388191882</v>
      </c>
      <c r="AF80">
        <f t="shared" si="71"/>
        <v>22572.454997989938</v>
      </c>
      <c r="AG80">
        <f t="shared" si="72"/>
        <v>56795.933626700302</v>
      </c>
      <c r="AH80" s="12">
        <f t="shared" si="73"/>
        <v>-0.15816775294583837</v>
      </c>
      <c r="AI80">
        <f t="shared" si="74"/>
        <v>70.224509999999995</v>
      </c>
      <c r="AJ80">
        <f t="shared" si="75"/>
        <v>30.589696061020035</v>
      </c>
      <c r="AK80">
        <f t="shared" si="76"/>
        <v>31.096852777777777</v>
      </c>
      <c r="AL80">
        <f t="shared" si="44"/>
        <v>78.831879999999984</v>
      </c>
      <c r="AM80" s="12">
        <f t="shared" si="77"/>
        <v>-0.85684605910615086</v>
      </c>
      <c r="AN80">
        <f t="shared" si="78"/>
        <v>107.65421976785716</v>
      </c>
      <c r="AO80">
        <f t="shared" si="79"/>
        <v>54.739625314176244</v>
      </c>
      <c r="AP80">
        <f t="shared" si="80"/>
        <v>72.957787361373221</v>
      </c>
      <c r="AQ80">
        <f t="shared" si="81"/>
        <v>235.35163244340663</v>
      </c>
      <c r="AR80" s="12">
        <f t="shared" si="82"/>
        <v>-1.7326625679834939</v>
      </c>
      <c r="AS80" s="30">
        <f t="shared" si="83"/>
        <v>1.5744948150376556</v>
      </c>
      <c r="AT80">
        <f t="shared" si="45"/>
        <v>0.92768703095872918</v>
      </c>
      <c r="AU80">
        <f t="shared" si="46"/>
        <v>1.0588020136489204E-4</v>
      </c>
      <c r="AV80">
        <f t="shared" si="47"/>
        <v>1.0588020136489204E-4</v>
      </c>
      <c r="AW80">
        <f t="shared" si="48"/>
        <v>54916.782599999999</v>
      </c>
      <c r="AX80">
        <f t="shared" si="49"/>
        <v>47261.980815469418</v>
      </c>
      <c r="AY80" s="12">
        <f t="shared" si="84"/>
        <v>0.16176170006778579</v>
      </c>
      <c r="AZ80">
        <f t="shared" si="50"/>
        <v>0.89081358962896751</v>
      </c>
      <c r="BA80">
        <f t="shared" si="51"/>
        <v>9.2925793473401894E-2</v>
      </c>
      <c r="BB80">
        <f t="shared" si="52"/>
        <v>1.626061689763076E-2</v>
      </c>
      <c r="BC80">
        <f t="shared" si="53"/>
        <v>78.831879999999984</v>
      </c>
      <c r="BD80">
        <f t="shared" si="54"/>
        <v>63.258520880084944</v>
      </c>
      <c r="BE80" s="12">
        <f t="shared" si="85"/>
        <v>-1.5901745589544842</v>
      </c>
      <c r="BF80">
        <f t="shared" si="55"/>
        <v>1.3172615395719803E-2</v>
      </c>
      <c r="BG80">
        <f t="shared" si="56"/>
        <v>1.3874352897774891E-3</v>
      </c>
      <c r="BH80">
        <f t="shared" si="57"/>
        <v>0.98543994931450263</v>
      </c>
      <c r="BI80">
        <f t="shared" si="58"/>
        <v>219.70466099999999</v>
      </c>
      <c r="BJ80">
        <f t="shared" si="59"/>
        <v>213.39196090127552</v>
      </c>
      <c r="BK80" s="12">
        <f t="shared" si="86"/>
        <v>5.3369175577544732E-2</v>
      </c>
      <c r="BL80">
        <f t="shared" si="87"/>
        <v>0.10839252449024106</v>
      </c>
    </row>
    <row r="81" spans="1:64" x14ac:dyDescent="0.3">
      <c r="A81" s="2">
        <v>44444</v>
      </c>
      <c r="B81" s="4">
        <v>2.9337299999999997</v>
      </c>
      <c r="C81" s="41">
        <f t="shared" si="60"/>
        <v>1.3605652055778459</v>
      </c>
      <c r="D81" s="8">
        <f>(B74-B81)/B75</f>
        <v>3.0769230769230717E-3</v>
      </c>
      <c r="E81" s="8">
        <v>52165.771999999997</v>
      </c>
      <c r="F81" s="41">
        <f t="shared" si="61"/>
        <v>2.3668429415564054</v>
      </c>
      <c r="G81" s="8">
        <f>(E74-E81)/E75</f>
        <v>-3.4767025089605726E-2</v>
      </c>
      <c r="H81" s="8">
        <v>0.31627899999999998</v>
      </c>
      <c r="I81" s="41">
        <f t="shared" si="62"/>
        <v>3.6883613430554623</v>
      </c>
      <c r="J81" s="8">
        <f>(H74-H81)/H75</f>
        <v>-8.6687306501547864E-2</v>
      </c>
      <c r="K81" s="8">
        <v>6.3387949999999993</v>
      </c>
      <c r="L81" s="41">
        <f t="shared" si="63"/>
        <v>8.6316691306951228</v>
      </c>
      <c r="M81" s="8">
        <f>(K74-K81)/K75</f>
        <v>-0.22096069868995638</v>
      </c>
      <c r="N81" s="8">
        <v>74.065669999999997</v>
      </c>
      <c r="O81" s="41">
        <f t="shared" si="64"/>
        <v>5.3254736707373747</v>
      </c>
      <c r="P81" s="8">
        <f>(N74-N81)/N75</f>
        <v>-0.10508428493746604</v>
      </c>
      <c r="Q81" s="8">
        <v>3983.0009999999997</v>
      </c>
      <c r="R81" s="41">
        <f t="shared" si="65"/>
        <v>0.44336140016725345</v>
      </c>
      <c r="S81" s="8">
        <f>(Q74-Q81)/Q75</f>
        <v>-0.1937254901960784</v>
      </c>
      <c r="T81" s="8">
        <v>234.16979999999998</v>
      </c>
      <c r="U81" s="41">
        <f t="shared" si="66"/>
        <v>7.8429387251868947</v>
      </c>
      <c r="V81" s="8">
        <f>(T74-T81)/T75</f>
        <v>-0.30715181932245916</v>
      </c>
      <c r="W81" s="8">
        <v>9.1183499999999995</v>
      </c>
      <c r="X81" s="41">
        <f t="shared" si="67"/>
        <v>21.89254070664871</v>
      </c>
      <c r="Y81" s="8">
        <f>(W74-W81)/W75</f>
        <v>-0.3430114787305874</v>
      </c>
      <c r="Z81" s="8">
        <v>1.3170949999999999</v>
      </c>
      <c r="AA81" s="41">
        <f t="shared" si="68"/>
        <v>2.7120306219193822</v>
      </c>
      <c r="AB81" s="12">
        <f>(Z74-Z81)/Z75</f>
        <v>-0.12260536398467431</v>
      </c>
      <c r="AC81" s="2">
        <v>44444</v>
      </c>
      <c r="AD81">
        <f t="shared" si="69"/>
        <v>18472.513092734887</v>
      </c>
      <c r="AE81">
        <f t="shared" si="70"/>
        <v>17641.973630006152</v>
      </c>
      <c r="AF81">
        <f t="shared" si="71"/>
        <v>22672.754731373585</v>
      </c>
      <c r="AG81">
        <f t="shared" si="72"/>
        <v>58787.241454114628</v>
      </c>
      <c r="AH81" s="12">
        <f t="shared" si="73"/>
        <v>3.4460117202563056</v>
      </c>
      <c r="AI81">
        <f t="shared" si="74"/>
        <v>74.065669999999997</v>
      </c>
      <c r="AJ81">
        <f t="shared" si="75"/>
        <v>38.076170081967213</v>
      </c>
      <c r="AK81">
        <f t="shared" si="76"/>
        <v>31.951749074074073</v>
      </c>
      <c r="AL81">
        <f t="shared" si="44"/>
        <v>84.501114999999999</v>
      </c>
      <c r="AM81" s="12">
        <f t="shared" si="77"/>
        <v>6.9447245966372559</v>
      </c>
      <c r="AN81">
        <f t="shared" si="78"/>
        <v>109.12893510714285</v>
      </c>
      <c r="AO81">
        <f t="shared" si="79"/>
        <v>56.796316438697311</v>
      </c>
      <c r="AP81">
        <f t="shared" si="80"/>
        <v>78.910192800215682</v>
      </c>
      <c r="AQ81">
        <f t="shared" si="81"/>
        <v>244.83544434605585</v>
      </c>
      <c r="AR81" s="12">
        <f t="shared" si="82"/>
        <v>3.9505625092364669</v>
      </c>
      <c r="AS81" s="30">
        <f t="shared" si="83"/>
        <v>-0.50455078898016126</v>
      </c>
      <c r="AT81">
        <f t="shared" si="45"/>
        <v>0.92895856374458852</v>
      </c>
      <c r="AU81">
        <f t="shared" si="46"/>
        <v>1.1288010650108617E-4</v>
      </c>
      <c r="AV81">
        <f t="shared" si="47"/>
        <v>1.1288010650108617E-4</v>
      </c>
      <c r="AW81">
        <f t="shared" si="48"/>
        <v>56155.111794999997</v>
      </c>
      <c r="AX81">
        <f t="shared" si="49"/>
        <v>48460.290950848597</v>
      </c>
      <c r="AY81" s="12">
        <f t="shared" si="84"/>
        <v>2.5038535278187748</v>
      </c>
      <c r="AZ81">
        <f t="shared" si="50"/>
        <v>0.87650523901371002</v>
      </c>
      <c r="BA81">
        <f t="shared" si="51"/>
        <v>0.10790804358025334</v>
      </c>
      <c r="BB81">
        <f t="shared" si="52"/>
        <v>1.5586717406036593E-2</v>
      </c>
      <c r="BC81">
        <f t="shared" si="53"/>
        <v>84.501114999999999</v>
      </c>
      <c r="BD81">
        <f t="shared" si="54"/>
        <v>65.923420282802482</v>
      </c>
      <c r="BE81" s="12">
        <f t="shared" si="85"/>
        <v>4.1263933607520276</v>
      </c>
      <c r="BF81">
        <f t="shared" si="55"/>
        <v>1.2356719569258856E-2</v>
      </c>
      <c r="BG81">
        <f t="shared" si="56"/>
        <v>1.3321508484576364E-3</v>
      </c>
      <c r="BH81">
        <f t="shared" si="57"/>
        <v>0.98631112958228351</v>
      </c>
      <c r="BI81">
        <f t="shared" si="58"/>
        <v>237.41980899999999</v>
      </c>
      <c r="BJ81">
        <f t="shared" si="59"/>
        <v>231.0009525622975</v>
      </c>
      <c r="BK81" s="12">
        <f t="shared" si="86"/>
        <v>7.9291167504463109</v>
      </c>
      <c r="BL81">
        <f t="shared" si="87"/>
        <v>-5.4252632226275361</v>
      </c>
    </row>
    <row r="82" spans="1:64" x14ac:dyDescent="0.3">
      <c r="A82" s="2">
        <v>44445</v>
      </c>
      <c r="B82" s="4">
        <v>2.8896799999999998</v>
      </c>
      <c r="C82" s="41">
        <f t="shared" si="60"/>
        <v>-1.512888159630009</v>
      </c>
      <c r="D82" s="8"/>
      <c r="E82" s="8">
        <v>53599.159</v>
      </c>
      <c r="F82" s="41">
        <f t="shared" si="61"/>
        <v>2.7106806649866826</v>
      </c>
      <c r="G82" s="8"/>
      <c r="H82" s="8">
        <v>0.31539799999999996</v>
      </c>
      <c r="I82" s="41">
        <f t="shared" si="62"/>
        <v>-0.27894020875786363</v>
      </c>
      <c r="J82" s="8"/>
      <c r="K82" s="8">
        <v>6.3211749999999993</v>
      </c>
      <c r="L82" s="41">
        <f t="shared" si="63"/>
        <v>-0.27835786936463702</v>
      </c>
      <c r="M82" s="8"/>
      <c r="N82" s="8">
        <v>74.691179999999989</v>
      </c>
      <c r="O82" s="41">
        <f t="shared" si="64"/>
        <v>0.84098807772855311</v>
      </c>
      <c r="P82" s="8"/>
      <c r="Q82" s="8">
        <v>3997.0969999999998</v>
      </c>
      <c r="R82" s="41">
        <f t="shared" si="65"/>
        <v>0.35327923693586438</v>
      </c>
      <c r="S82" s="8"/>
      <c r="T82" s="8">
        <v>223.90615</v>
      </c>
      <c r="U82" s="41">
        <f t="shared" si="66"/>
        <v>-4.4819502386233401</v>
      </c>
      <c r="V82" s="8"/>
      <c r="W82" s="8">
        <v>9.1888299999999994</v>
      </c>
      <c r="X82" s="41">
        <f t="shared" si="67"/>
        <v>0.7699749301303076</v>
      </c>
      <c r="Y82" s="8"/>
      <c r="Z82" s="8">
        <v>1.4096</v>
      </c>
      <c r="AA82" s="41">
        <f t="shared" si="68"/>
        <v>6.7877422403085763</v>
      </c>
      <c r="AB82" s="12"/>
      <c r="AC82" s="2">
        <v>44445</v>
      </c>
      <c r="AD82">
        <f t="shared" si="69"/>
        <v>18980.092279417986</v>
      </c>
      <c r="AE82">
        <f t="shared" si="70"/>
        <v>17592.934092466174</v>
      </c>
      <c r="AF82">
        <f t="shared" si="71"/>
        <v>22752.994518080504</v>
      </c>
      <c r="AG82">
        <f t="shared" si="72"/>
        <v>59326.020889964668</v>
      </c>
      <c r="AH82" s="12">
        <f t="shared" si="73"/>
        <v>0.912316131363341</v>
      </c>
      <c r="AI82">
        <f t="shared" si="74"/>
        <v>74.691179999999989</v>
      </c>
      <c r="AJ82">
        <f t="shared" si="75"/>
        <v>38.370478642987251</v>
      </c>
      <c r="AK82">
        <f t="shared" si="76"/>
        <v>34.195851851851849</v>
      </c>
      <c r="AL82">
        <f t="shared" si="44"/>
        <v>85.289609999999982</v>
      </c>
      <c r="AM82" s="12">
        <f t="shared" si="77"/>
        <v>0.92879121436787604</v>
      </c>
      <c r="AN82">
        <f t="shared" si="78"/>
        <v>107.49036250793651</v>
      </c>
      <c r="AO82">
        <f t="shared" si="79"/>
        <v>56.638109429118764</v>
      </c>
      <c r="AP82">
        <f t="shared" si="80"/>
        <v>75.451563206075306</v>
      </c>
      <c r="AQ82">
        <f t="shared" si="81"/>
        <v>239.5800351431306</v>
      </c>
      <c r="AR82" s="12">
        <f t="shared" si="82"/>
        <v>-2.169879216299607</v>
      </c>
      <c r="AS82" s="30">
        <f t="shared" si="83"/>
        <v>3.0821953476629478</v>
      </c>
      <c r="AT82">
        <f t="shared" si="45"/>
        <v>0.93049932188212026</v>
      </c>
      <c r="AU82">
        <f t="shared" si="46"/>
        <v>1.0973771157488145E-4</v>
      </c>
      <c r="AV82">
        <f t="shared" si="47"/>
        <v>1.0973771157488145E-4</v>
      </c>
      <c r="AW82">
        <f t="shared" si="48"/>
        <v>57602.577174999999</v>
      </c>
      <c r="AX82">
        <f t="shared" si="49"/>
        <v>49874.420428900943</v>
      </c>
      <c r="AY82" s="12">
        <f t="shared" si="84"/>
        <v>2.876353536071838</v>
      </c>
      <c r="AZ82">
        <f t="shared" si="50"/>
        <v>0.8757359776882554</v>
      </c>
      <c r="BA82">
        <f t="shared" si="51"/>
        <v>0.10773680404916849</v>
      </c>
      <c r="BB82">
        <f t="shared" si="52"/>
        <v>1.6527218262576183E-2</v>
      </c>
      <c r="BC82">
        <f t="shared" si="53"/>
        <v>85.289609999999982</v>
      </c>
      <c r="BD82">
        <f t="shared" si="54"/>
        <v>66.42302548600351</v>
      </c>
      <c r="BE82" s="12">
        <f t="shared" si="85"/>
        <v>0.75499961260447479</v>
      </c>
      <c r="BF82">
        <f t="shared" si="55"/>
        <v>1.272363337315934E-2</v>
      </c>
      <c r="BG82">
        <f t="shared" si="56"/>
        <v>1.3887380328021473E-3</v>
      </c>
      <c r="BH82">
        <f t="shared" si="57"/>
        <v>0.98588762859403856</v>
      </c>
      <c r="BI82">
        <f t="shared" si="58"/>
        <v>227.11122799999998</v>
      </c>
      <c r="BJ82">
        <f t="shared" si="59"/>
        <v>220.78350848520489</v>
      </c>
      <c r="BK82" s="12">
        <f t="shared" si="86"/>
        <v>-4.5239212377584535</v>
      </c>
      <c r="BL82">
        <f t="shared" si="87"/>
        <v>7.4002747738302919</v>
      </c>
    </row>
    <row r="83" spans="1:64" x14ac:dyDescent="0.3">
      <c r="A83" s="2">
        <v>44446</v>
      </c>
      <c r="B83" s="4">
        <v>2.673835</v>
      </c>
      <c r="C83" s="41">
        <f t="shared" si="60"/>
        <v>-7.7631997884590671</v>
      </c>
      <c r="D83" s="8"/>
      <c r="E83" s="8">
        <v>49928.031999999999</v>
      </c>
      <c r="F83" s="41">
        <f t="shared" si="61"/>
        <v>-7.0950769100689373</v>
      </c>
      <c r="G83" s="8"/>
      <c r="H83" s="8">
        <v>0.27134799999999998</v>
      </c>
      <c r="I83" s="41">
        <f t="shared" si="62"/>
        <v>-15.043320342712574</v>
      </c>
      <c r="J83" s="8"/>
      <c r="K83" s="8">
        <v>5.1978999999999997</v>
      </c>
      <c r="L83" s="41">
        <f t="shared" si="63"/>
        <v>-19.565041073401101</v>
      </c>
      <c r="M83" s="8"/>
      <c r="N83" s="8">
        <v>63.669869999999996</v>
      </c>
      <c r="O83" s="41">
        <f t="shared" si="64"/>
        <v>-15.965056062960134</v>
      </c>
      <c r="P83" s="8"/>
      <c r="Q83" s="8">
        <v>3652.6259999999997</v>
      </c>
      <c r="R83" s="41">
        <f t="shared" si="65"/>
        <v>-9.0121986668239007</v>
      </c>
      <c r="S83" s="8"/>
      <c r="T83" s="8">
        <v>189.98765</v>
      </c>
      <c r="U83" s="41">
        <f t="shared" si="66"/>
        <v>-16.426792079905926</v>
      </c>
      <c r="V83" s="8"/>
      <c r="W83" s="8">
        <v>8.1316299999999995</v>
      </c>
      <c r="X83" s="41">
        <f t="shared" si="67"/>
        <v>-12.222722049792024</v>
      </c>
      <c r="Y83" s="8"/>
      <c r="Z83" s="8">
        <v>1.1981599999999999</v>
      </c>
      <c r="AA83" s="41">
        <f t="shared" si="68"/>
        <v>-16.251892949777496</v>
      </c>
      <c r="AB83" s="12"/>
      <c r="AC83" s="2">
        <v>44446</v>
      </c>
      <c r="AD83">
        <f t="shared" si="69"/>
        <v>17680.103053291081</v>
      </c>
      <c r="AE83">
        <f t="shared" si="70"/>
        <v>14466.663574292745</v>
      </c>
      <c r="AF83">
        <f t="shared" si="71"/>
        <v>20792.134730430189</v>
      </c>
      <c r="AG83">
        <f t="shared" si="72"/>
        <v>52938.901358014016</v>
      </c>
      <c r="AH83" s="12">
        <f t="shared" si="73"/>
        <v>-11.390956660527168</v>
      </c>
      <c r="AI83">
        <f t="shared" si="74"/>
        <v>63.669869999999996</v>
      </c>
      <c r="AJ83">
        <f t="shared" si="75"/>
        <v>33.955850227686703</v>
      </c>
      <c r="AK83">
        <f t="shared" si="76"/>
        <v>29.066474074074073</v>
      </c>
      <c r="AL83">
        <f t="shared" si="44"/>
        <v>72.999659999999992</v>
      </c>
      <c r="AM83" s="12">
        <f t="shared" si="77"/>
        <v>-15.559785808272428</v>
      </c>
      <c r="AN83">
        <f t="shared" si="78"/>
        <v>99.461356771825407</v>
      </c>
      <c r="AO83">
        <f t="shared" si="79"/>
        <v>48.727758950191564</v>
      </c>
      <c r="AP83">
        <f t="shared" si="80"/>
        <v>64.021757251190792</v>
      </c>
      <c r="AQ83">
        <f t="shared" si="81"/>
        <v>212.21087297320776</v>
      </c>
      <c r="AR83" s="12">
        <f t="shared" si="82"/>
        <v>-12.1307072851854</v>
      </c>
      <c r="AS83" s="30">
        <f t="shared" si="83"/>
        <v>0.73975062465823171</v>
      </c>
      <c r="AT83">
        <f t="shared" si="45"/>
        <v>0.9317390039112915</v>
      </c>
      <c r="AU83">
        <f t="shared" si="46"/>
        <v>9.7001343221990043E-5</v>
      </c>
      <c r="AV83">
        <f t="shared" si="47"/>
        <v>9.7001343221990043E-5</v>
      </c>
      <c r="AW83">
        <f t="shared" si="48"/>
        <v>53585.855899999995</v>
      </c>
      <c r="AX83">
        <f t="shared" si="49"/>
        <v>46520.249616762652</v>
      </c>
      <c r="AY83" s="12">
        <f t="shared" si="84"/>
        <v>-6.962056123872336</v>
      </c>
      <c r="AZ83">
        <f t="shared" si="50"/>
        <v>0.87219406227371477</v>
      </c>
      <c r="BA83">
        <f t="shared" si="51"/>
        <v>0.11139271059618634</v>
      </c>
      <c r="BB83">
        <f t="shared" si="52"/>
        <v>1.6413227130098962E-2</v>
      </c>
      <c r="BC83">
        <f t="shared" si="53"/>
        <v>72.999659999999992</v>
      </c>
      <c r="BD83">
        <f t="shared" si="54"/>
        <v>56.457952539222788</v>
      </c>
      <c r="BE83" s="12">
        <f t="shared" si="85"/>
        <v>-16.254760748893258</v>
      </c>
      <c r="BF83">
        <f t="shared" si="55"/>
        <v>1.3858890466818572E-2</v>
      </c>
      <c r="BG83">
        <f t="shared" si="56"/>
        <v>1.4064376486919671E-3</v>
      </c>
      <c r="BH83">
        <f t="shared" si="57"/>
        <v>0.98473467188448938</v>
      </c>
      <c r="BI83">
        <f t="shared" si="58"/>
        <v>192.93283300000002</v>
      </c>
      <c r="BJ83">
        <f t="shared" si="59"/>
        <v>187.12486420528967</v>
      </c>
      <c r="BK83" s="12">
        <f t="shared" si="86"/>
        <v>-16.540650473232198</v>
      </c>
      <c r="BL83">
        <f t="shared" si="87"/>
        <v>9.5785943493598609</v>
      </c>
    </row>
    <row r="84" spans="1:64" x14ac:dyDescent="0.3">
      <c r="A84" s="2">
        <v>44447</v>
      </c>
      <c r="B84" s="4">
        <v>2.629785</v>
      </c>
      <c r="C84" s="41">
        <f t="shared" si="60"/>
        <v>-1.6611677666896112</v>
      </c>
      <c r="D84" s="8"/>
      <c r="E84" s="8">
        <v>48965.979999999996</v>
      </c>
      <c r="F84" s="41">
        <f t="shared" si="61"/>
        <v>-1.9456837286065434</v>
      </c>
      <c r="G84" s="8"/>
      <c r="H84" s="8">
        <v>0.27310999999999996</v>
      </c>
      <c r="I84" s="41">
        <f t="shared" si="62"/>
        <v>0.64725145056175193</v>
      </c>
      <c r="J84" s="8"/>
      <c r="K84" s="8">
        <v>5.0437249999999993</v>
      </c>
      <c r="L84" s="41">
        <f t="shared" si="63"/>
        <v>-3.0109801471370456</v>
      </c>
      <c r="M84" s="8"/>
      <c r="N84" s="8">
        <v>62.832919999999994</v>
      </c>
      <c r="O84" s="41">
        <f t="shared" si="64"/>
        <v>-1.3232312299950093</v>
      </c>
      <c r="P84" s="8"/>
      <c r="Q84" s="8">
        <v>3725.7489999999998</v>
      </c>
      <c r="R84" s="41">
        <f t="shared" si="65"/>
        <v>1.9821544476763777</v>
      </c>
      <c r="S84" s="8"/>
      <c r="T84" s="8">
        <v>191.39724999999999</v>
      </c>
      <c r="U84" s="41">
        <f t="shared" si="66"/>
        <v>0.73920410516491952</v>
      </c>
      <c r="V84" s="8"/>
      <c r="W84" s="8">
        <v>8.5545099999999987</v>
      </c>
      <c r="X84" s="41">
        <f t="shared" si="67"/>
        <v>5.0697233788472653</v>
      </c>
      <c r="Y84" s="8"/>
      <c r="Z84" s="8">
        <v>1.1717299999999999</v>
      </c>
      <c r="AA84" s="41">
        <f t="shared" si="68"/>
        <v>-2.2305757514298161</v>
      </c>
      <c r="AB84" s="12"/>
      <c r="AC84" s="2">
        <v>44447</v>
      </c>
      <c r="AD84">
        <f t="shared" si="69"/>
        <v>17339.42913082154</v>
      </c>
      <c r="AE84">
        <f t="shared" si="70"/>
        <v>14037.567620817958</v>
      </c>
      <c r="AF84">
        <f t="shared" si="71"/>
        <v>21208.378623972327</v>
      </c>
      <c r="AG84">
        <f t="shared" si="72"/>
        <v>52585.375375611824</v>
      </c>
      <c r="AH84" s="12">
        <f t="shared" si="73"/>
        <v>-0.67003975953770833</v>
      </c>
      <c r="AI84">
        <f t="shared" si="74"/>
        <v>62.832919999999994</v>
      </c>
      <c r="AJ84">
        <f t="shared" si="75"/>
        <v>35.72170159380692</v>
      </c>
      <c r="AK84">
        <f t="shared" si="76"/>
        <v>28.425301851851852</v>
      </c>
      <c r="AL84">
        <f t="shared" si="44"/>
        <v>72.559159999999991</v>
      </c>
      <c r="AM84" s="12">
        <f t="shared" si="77"/>
        <v>-0.60525544896670813</v>
      </c>
      <c r="AN84">
        <f t="shared" si="78"/>
        <v>97.822784172619052</v>
      </c>
      <c r="AO84">
        <f t="shared" si="79"/>
        <v>49.044172969348651</v>
      </c>
      <c r="AP84">
        <f t="shared" si="80"/>
        <v>64.496762173991186</v>
      </c>
      <c r="AQ84">
        <f t="shared" si="81"/>
        <v>211.36371931595889</v>
      </c>
      <c r="AR84" s="12">
        <f t="shared" si="82"/>
        <v>-0.40000264521218959</v>
      </c>
      <c r="AS84" s="30">
        <f t="shared" si="83"/>
        <v>-0.27003711432551875</v>
      </c>
      <c r="AT84">
        <f t="shared" si="45"/>
        <v>0.92920263363243738</v>
      </c>
      <c r="AU84">
        <f t="shared" si="46"/>
        <v>9.5712218019893908E-5</v>
      </c>
      <c r="AV84">
        <f t="shared" si="47"/>
        <v>9.5712218019893908E-5</v>
      </c>
      <c r="AW84">
        <f t="shared" si="48"/>
        <v>52696.772725000003</v>
      </c>
      <c r="AX84">
        <f t="shared" si="49"/>
        <v>45499.674656839939</v>
      </c>
      <c r="AY84" s="12">
        <f t="shared" si="84"/>
        <v>-2.2182517898403527</v>
      </c>
      <c r="AZ84">
        <f t="shared" si="50"/>
        <v>0.86595434677027683</v>
      </c>
      <c r="BA84">
        <f t="shared" si="51"/>
        <v>0.11789703739679455</v>
      </c>
      <c r="BB84">
        <f t="shared" si="52"/>
        <v>1.6148615832928606E-2</v>
      </c>
      <c r="BC84">
        <f t="shared" si="53"/>
        <v>72.559159999999991</v>
      </c>
      <c r="BD84">
        <f t="shared" si="54"/>
        <v>55.437913397280226</v>
      </c>
      <c r="BE84" s="12">
        <f t="shared" si="85"/>
        <v>-1.8232441211219215</v>
      </c>
      <c r="BF84">
        <f t="shared" si="55"/>
        <v>1.3534652791947223E-2</v>
      </c>
      <c r="BG84">
        <f t="shared" si="56"/>
        <v>1.4056088326645354E-3</v>
      </c>
      <c r="BH84">
        <f t="shared" si="57"/>
        <v>0.98505973837538818</v>
      </c>
      <c r="BI84">
        <f t="shared" si="58"/>
        <v>194.30014499999999</v>
      </c>
      <c r="BJ84">
        <f t="shared" si="59"/>
        <v>188.57370212348951</v>
      </c>
      <c r="BK84" s="12">
        <f t="shared" si="86"/>
        <v>0.77128061182020047</v>
      </c>
      <c r="BL84">
        <f t="shared" si="87"/>
        <v>-2.9895324016605533</v>
      </c>
    </row>
    <row r="85" spans="1:64" x14ac:dyDescent="0.3">
      <c r="A85" s="2">
        <v>44448</v>
      </c>
      <c r="B85" s="4">
        <v>2.6694299999999997</v>
      </c>
      <c r="C85" s="41">
        <f t="shared" si="60"/>
        <v>1.496287267671232</v>
      </c>
      <c r="D85" s="8"/>
      <c r="E85" s="8">
        <v>49247.899999999994</v>
      </c>
      <c r="F85" s="41">
        <f t="shared" si="61"/>
        <v>0.57409558466958688</v>
      </c>
      <c r="G85" s="8"/>
      <c r="H85" s="8">
        <v>0.26870499999999997</v>
      </c>
      <c r="I85" s="41">
        <f t="shared" si="62"/>
        <v>-1.6260520871780291</v>
      </c>
      <c r="J85" s="8"/>
      <c r="K85" s="8">
        <v>5.1186099999999994</v>
      </c>
      <c r="L85" s="41">
        <f t="shared" si="63"/>
        <v>1.4738021423516572</v>
      </c>
      <c r="M85" s="8"/>
      <c r="N85" s="8">
        <v>62.595049999999993</v>
      </c>
      <c r="O85" s="41">
        <f t="shared" si="64"/>
        <v>-0.37929384518300574</v>
      </c>
      <c r="P85" s="8"/>
      <c r="Q85" s="8">
        <v>3641.1729999999998</v>
      </c>
      <c r="R85" s="41">
        <f t="shared" si="65"/>
        <v>-2.296202296075625</v>
      </c>
      <c r="S85" s="8"/>
      <c r="T85" s="8">
        <v>191.83775</v>
      </c>
      <c r="U85" s="41">
        <f t="shared" si="66"/>
        <v>0.22988515871108706</v>
      </c>
      <c r="V85" s="8"/>
      <c r="W85" s="8">
        <v>9.34741</v>
      </c>
      <c r="X85" s="41">
        <f t="shared" si="67"/>
        <v>8.8640670322658277</v>
      </c>
      <c r="Y85" s="8"/>
      <c r="Z85" s="8">
        <v>1.158515</v>
      </c>
      <c r="AA85" s="41">
        <f t="shared" si="68"/>
        <v>-1.1342276603934494</v>
      </c>
      <c r="AB85" s="12"/>
      <c r="AC85" s="2">
        <v>44448</v>
      </c>
      <c r="AD85">
        <f t="shared" si="69"/>
        <v>17439.260316893196</v>
      </c>
      <c r="AE85">
        <f t="shared" si="70"/>
        <v>14245.985655362854</v>
      </c>
      <c r="AF85">
        <f t="shared" si="71"/>
        <v>20726.939903730818</v>
      </c>
      <c r="AG85">
        <f t="shared" si="72"/>
        <v>52412.18587598687</v>
      </c>
      <c r="AH85" s="12">
        <f t="shared" si="73"/>
        <v>-0.32989272251233143</v>
      </c>
      <c r="AI85">
        <f t="shared" si="74"/>
        <v>62.595049999999993</v>
      </c>
      <c r="AJ85">
        <f t="shared" si="75"/>
        <v>39.032672905282332</v>
      </c>
      <c r="AK85">
        <f t="shared" si="76"/>
        <v>28.10471574074074</v>
      </c>
      <c r="AL85">
        <f t="shared" si="44"/>
        <v>73.100974999999991</v>
      </c>
      <c r="AM85" s="12">
        <f t="shared" si="77"/>
        <v>0.74394754464496438</v>
      </c>
      <c r="AN85">
        <f t="shared" si="78"/>
        <v>99.297499511904761</v>
      </c>
      <c r="AO85">
        <f t="shared" si="79"/>
        <v>48.253137921455931</v>
      </c>
      <c r="AP85">
        <f t="shared" si="80"/>
        <v>64.645201212366317</v>
      </c>
      <c r="AQ85">
        <f t="shared" si="81"/>
        <v>212.19583864572701</v>
      </c>
      <c r="AR85" s="12">
        <f t="shared" si="82"/>
        <v>0.39291777728930777</v>
      </c>
      <c r="AS85" s="30">
        <f t="shared" si="83"/>
        <v>-0.72281049980163914</v>
      </c>
      <c r="AT85">
        <f t="shared" si="45"/>
        <v>0.93106442316228455</v>
      </c>
      <c r="AU85">
        <f t="shared" si="46"/>
        <v>9.677073879379022E-5</v>
      </c>
      <c r="AV85">
        <f t="shared" si="47"/>
        <v>9.677073879379022E-5</v>
      </c>
      <c r="AW85">
        <f t="shared" si="48"/>
        <v>52894.191609999994</v>
      </c>
      <c r="AX85">
        <f t="shared" si="49"/>
        <v>45853.320459786824</v>
      </c>
      <c r="AY85" s="12">
        <f t="shared" si="84"/>
        <v>0.77424406088308695</v>
      </c>
      <c r="AZ85">
        <f t="shared" si="50"/>
        <v>0.85628201265441395</v>
      </c>
      <c r="BA85">
        <f t="shared" si="51"/>
        <v>0.12786984031334742</v>
      </c>
      <c r="BB85">
        <f t="shared" si="52"/>
        <v>1.5848147032238628E-2</v>
      </c>
      <c r="BC85">
        <f t="shared" si="53"/>
        <v>73.100974999999991</v>
      </c>
      <c r="BD85">
        <f t="shared" si="54"/>
        <v>54.81262753630611</v>
      </c>
      <c r="BE85" s="12">
        <f t="shared" si="85"/>
        <v>-1.1343120135349474</v>
      </c>
      <c r="BF85">
        <f t="shared" si="55"/>
        <v>1.3705136033652214E-2</v>
      </c>
      <c r="BG85">
        <f t="shared" si="56"/>
        <v>1.3795598977768731E-3</v>
      </c>
      <c r="BH85">
        <f t="shared" si="57"/>
        <v>0.98491530406857097</v>
      </c>
      <c r="BI85">
        <f t="shared" si="58"/>
        <v>194.77588499999999</v>
      </c>
      <c r="BJ85">
        <f t="shared" si="59"/>
        <v>188.98089146900514</v>
      </c>
      <c r="BK85" s="12">
        <f t="shared" si="86"/>
        <v>0.215698344186181</v>
      </c>
      <c r="BL85">
        <f t="shared" si="87"/>
        <v>0.55854571669690589</v>
      </c>
    </row>
    <row r="86" spans="1:64" x14ac:dyDescent="0.3">
      <c r="A86" s="2">
        <v>44449</v>
      </c>
      <c r="B86" s="4">
        <v>2.5769249999999997</v>
      </c>
      <c r="C86" s="41">
        <f t="shared" si="60"/>
        <v>-3.526813883745799</v>
      </c>
      <c r="D86" s="8"/>
      <c r="E86" s="8">
        <v>48482.310999999994</v>
      </c>
      <c r="F86" s="41">
        <f t="shared" si="61"/>
        <v>-1.5667717348260113</v>
      </c>
      <c r="G86" s="8"/>
      <c r="H86" s="8">
        <v>0.25989499999999999</v>
      </c>
      <c r="I86" s="41">
        <f t="shared" si="62"/>
        <v>-3.333642026759172</v>
      </c>
      <c r="J86" s="8"/>
      <c r="K86" s="8">
        <v>4.9335999999999993</v>
      </c>
      <c r="L86" s="41">
        <f t="shared" si="63"/>
        <v>-3.6813973122716317</v>
      </c>
      <c r="M86" s="8"/>
      <c r="N86" s="8">
        <v>60.877099999999999</v>
      </c>
      <c r="O86" s="41">
        <f t="shared" si="64"/>
        <v>-2.7829123769485364</v>
      </c>
      <c r="P86" s="8"/>
      <c r="Q86" s="8">
        <v>3473.7829999999999</v>
      </c>
      <c r="R86" s="41">
        <f t="shared" si="65"/>
        <v>-4.7061680634105096</v>
      </c>
      <c r="S86" s="8"/>
      <c r="T86" s="8">
        <v>188.04944999999998</v>
      </c>
      <c r="U86" s="41">
        <f t="shared" si="66"/>
        <v>-1.9945002528641238</v>
      </c>
      <c r="V86" s="8"/>
      <c r="W86" s="8">
        <v>8.8540499999999991</v>
      </c>
      <c r="X86" s="41">
        <f t="shared" si="67"/>
        <v>-5.4224318120807125</v>
      </c>
      <c r="Y86" s="8"/>
      <c r="Z86" s="8">
        <v>1.140895</v>
      </c>
      <c r="AA86" s="41">
        <f t="shared" si="68"/>
        <v>-1.532597047822682</v>
      </c>
      <c r="AB86" s="12"/>
      <c r="AC86" s="2">
        <v>44449</v>
      </c>
      <c r="AD86">
        <f t="shared" si="69"/>
        <v>17168.156252217344</v>
      </c>
      <c r="AE86">
        <f t="shared" si="70"/>
        <v>13731.070511193111</v>
      </c>
      <c r="AF86">
        <f t="shared" si="71"/>
        <v>19774.092436586165</v>
      </c>
      <c r="AG86">
        <f t="shared" si="72"/>
        <v>50673.319199996622</v>
      </c>
      <c r="AH86" s="12">
        <f t="shared" si="73"/>
        <v>-3.3739595616536846</v>
      </c>
      <c r="AI86">
        <f t="shared" si="74"/>
        <v>60.877099999999999</v>
      </c>
      <c r="AJ86">
        <f t="shared" si="75"/>
        <v>36.972512978142078</v>
      </c>
      <c r="AK86">
        <f t="shared" si="76"/>
        <v>27.677267592592592</v>
      </c>
      <c r="AL86">
        <f t="shared" si="44"/>
        <v>70.872045</v>
      </c>
      <c r="AM86" s="12">
        <f t="shared" si="77"/>
        <v>-3.0965636503039939</v>
      </c>
      <c r="AN86">
        <f t="shared" si="78"/>
        <v>95.856497053571431</v>
      </c>
      <c r="AO86">
        <f t="shared" si="79"/>
        <v>46.671067825670498</v>
      </c>
      <c r="AP86">
        <f t="shared" si="80"/>
        <v>63.368625482340242</v>
      </c>
      <c r="AQ86">
        <f t="shared" si="81"/>
        <v>205.89619036158217</v>
      </c>
      <c r="AR86" s="12">
        <f t="shared" si="82"/>
        <v>-3.0137503968042481</v>
      </c>
      <c r="AS86" s="30">
        <f t="shared" si="83"/>
        <v>-0.36020916484943655</v>
      </c>
      <c r="AT86">
        <f t="shared" si="45"/>
        <v>0.93305142795135942</v>
      </c>
      <c r="AU86">
        <f t="shared" si="46"/>
        <v>9.4948083744209863E-5</v>
      </c>
      <c r="AV86">
        <f t="shared" si="47"/>
        <v>9.4948083744209863E-5</v>
      </c>
      <c r="AW86">
        <f t="shared" si="48"/>
        <v>51961.027599999994</v>
      </c>
      <c r="AX86">
        <f t="shared" si="49"/>
        <v>45236.819806406951</v>
      </c>
      <c r="AY86" s="12">
        <f t="shared" si="84"/>
        <v>-1.3536263420446506</v>
      </c>
      <c r="AZ86">
        <f t="shared" si="50"/>
        <v>0.85897196842563239</v>
      </c>
      <c r="BA86">
        <f t="shared" si="51"/>
        <v>0.12493007644974827</v>
      </c>
      <c r="BB86">
        <f t="shared" si="52"/>
        <v>1.6097955124619305E-2</v>
      </c>
      <c r="BC86">
        <f t="shared" si="53"/>
        <v>70.872045</v>
      </c>
      <c r="BD86">
        <f t="shared" si="54"/>
        <v>53.416225638945861</v>
      </c>
      <c r="BE86" s="12">
        <f t="shared" si="85"/>
        <v>-2.5806046174411108</v>
      </c>
      <c r="BF86">
        <f t="shared" si="55"/>
        <v>1.3499792310887526E-2</v>
      </c>
      <c r="BG86">
        <f t="shared" si="56"/>
        <v>1.3615175151151522E-3</v>
      </c>
      <c r="BH86">
        <f t="shared" si="57"/>
        <v>0.98513869017399736</v>
      </c>
      <c r="BI86">
        <f t="shared" si="58"/>
        <v>190.88626999999997</v>
      </c>
      <c r="BJ86">
        <f t="shared" si="59"/>
        <v>185.28993066483591</v>
      </c>
      <c r="BK86" s="12">
        <f t="shared" si="86"/>
        <v>-1.9724115513595011</v>
      </c>
      <c r="BL86">
        <f t="shared" si="87"/>
        <v>0.61878520931485048</v>
      </c>
    </row>
    <row r="87" spans="1:64" x14ac:dyDescent="0.3">
      <c r="A87" s="2">
        <v>44450</v>
      </c>
      <c r="B87" s="4">
        <v>2.78396</v>
      </c>
      <c r="C87" s="41">
        <f t="shared" si="60"/>
        <v>7.7277546915001079</v>
      </c>
      <c r="D87" s="8"/>
      <c r="E87" s="8">
        <v>48278.799999999996</v>
      </c>
      <c r="F87" s="41">
        <f t="shared" si="61"/>
        <v>-0.42064688588234544</v>
      </c>
      <c r="G87" s="8"/>
      <c r="H87" s="8">
        <v>0.258133</v>
      </c>
      <c r="I87" s="41">
        <f t="shared" si="62"/>
        <v>-0.68027473227524116</v>
      </c>
      <c r="J87" s="8"/>
      <c r="K87" s="8">
        <v>5.0040800000000001</v>
      </c>
      <c r="L87" s="41">
        <f t="shared" si="63"/>
        <v>1.4184634991956602</v>
      </c>
      <c r="M87" s="8"/>
      <c r="N87" s="8">
        <v>61.026869999999995</v>
      </c>
      <c r="O87" s="41">
        <f t="shared" si="64"/>
        <v>0.24571812608893659</v>
      </c>
      <c r="P87" s="8"/>
      <c r="Q87" s="8">
        <v>3493.165</v>
      </c>
      <c r="R87" s="41">
        <f t="shared" si="65"/>
        <v>0.55640001913211901</v>
      </c>
      <c r="S87" s="8"/>
      <c r="T87" s="8">
        <v>190.60434999999998</v>
      </c>
      <c r="U87" s="41">
        <f t="shared" si="66"/>
        <v>1.3494853466922732</v>
      </c>
      <c r="V87" s="8"/>
      <c r="W87" s="8">
        <v>9.7967199999999988</v>
      </c>
      <c r="X87" s="41">
        <f t="shared" si="67"/>
        <v>10.117265431735159</v>
      </c>
      <c r="Y87" s="8"/>
      <c r="Z87" s="8">
        <v>1.15411</v>
      </c>
      <c r="AA87" s="41">
        <f t="shared" si="68"/>
        <v>1.151644206155908</v>
      </c>
      <c r="AB87" s="12"/>
      <c r="AC87" s="2">
        <v>44450</v>
      </c>
      <c r="AD87">
        <f t="shared" si="69"/>
        <v>17096.090614771867</v>
      </c>
      <c r="AE87">
        <f t="shared" si="70"/>
        <v>13927.228661353016</v>
      </c>
      <c r="AF87">
        <f t="shared" si="71"/>
        <v>19884.422143308177</v>
      </c>
      <c r="AG87">
        <f t="shared" si="72"/>
        <v>50907.741419433063</v>
      </c>
      <c r="AH87" s="12">
        <f t="shared" si="73"/>
        <v>0.46154791879111912</v>
      </c>
      <c r="AI87">
        <f t="shared" si="74"/>
        <v>61.026869999999995</v>
      </c>
      <c r="AJ87">
        <f t="shared" si="75"/>
        <v>40.908889981785059</v>
      </c>
      <c r="AK87">
        <f t="shared" si="76"/>
        <v>27.997853703703704</v>
      </c>
      <c r="AL87">
        <f t="shared" si="44"/>
        <v>71.977699999999999</v>
      </c>
      <c r="AM87" s="12">
        <f t="shared" si="77"/>
        <v>1.5480280762959007</v>
      </c>
      <c r="AN87">
        <f t="shared" si="78"/>
        <v>103.55778826984128</v>
      </c>
      <c r="AO87">
        <f t="shared" si="79"/>
        <v>46.354653806513411</v>
      </c>
      <c r="AP87">
        <f t="shared" si="80"/>
        <v>64.229571904915957</v>
      </c>
      <c r="AQ87">
        <f t="shared" si="81"/>
        <v>214.14201398127065</v>
      </c>
      <c r="AR87" s="12">
        <f t="shared" si="82"/>
        <v>3.9267300170082287</v>
      </c>
      <c r="AS87" s="30">
        <f t="shared" si="83"/>
        <v>-3.4651820982171095</v>
      </c>
      <c r="AT87">
        <f t="shared" si="45"/>
        <v>0.93243773936255292</v>
      </c>
      <c r="AU87">
        <f t="shared" si="46"/>
        <v>9.6646831379184323E-5</v>
      </c>
      <c r="AV87">
        <f t="shared" si="47"/>
        <v>9.6646831379184323E-5</v>
      </c>
      <c r="AW87">
        <f t="shared" si="48"/>
        <v>51776.969079999995</v>
      </c>
      <c r="AX87">
        <f t="shared" si="49"/>
        <v>45017.31321809403</v>
      </c>
      <c r="AY87" s="12">
        <f t="shared" si="84"/>
        <v>-0.48641987631712191</v>
      </c>
      <c r="AZ87">
        <f t="shared" si="50"/>
        <v>0.84785801713586284</v>
      </c>
      <c r="BA87">
        <f t="shared" si="51"/>
        <v>0.13610771113831088</v>
      </c>
      <c r="BB87">
        <f t="shared" si="52"/>
        <v>1.6034271725826194E-2</v>
      </c>
      <c r="BC87">
        <f t="shared" si="53"/>
        <v>71.977699999999999</v>
      </c>
      <c r="BD87">
        <f t="shared" si="54"/>
        <v>53.09403543941248</v>
      </c>
      <c r="BE87" s="12">
        <f t="shared" si="85"/>
        <v>-0.60499557320322417</v>
      </c>
      <c r="BF87">
        <f t="shared" si="55"/>
        <v>1.4376509874751484E-2</v>
      </c>
      <c r="BG87">
        <f t="shared" si="56"/>
        <v>1.3330118333234762E-3</v>
      </c>
      <c r="BH87">
        <f t="shared" si="57"/>
        <v>0.98429047829192506</v>
      </c>
      <c r="BI87">
        <f t="shared" si="58"/>
        <v>193.64644299999998</v>
      </c>
      <c r="BJ87">
        <f t="shared" si="59"/>
        <v>187.65041454879594</v>
      </c>
      <c r="BK87" s="12">
        <f t="shared" si="86"/>
        <v>1.2658943642010416</v>
      </c>
      <c r="BL87">
        <f t="shared" si="87"/>
        <v>-1.7523142405181635</v>
      </c>
    </row>
    <row r="88" spans="1:64" x14ac:dyDescent="0.3">
      <c r="A88" s="2">
        <v>44451</v>
      </c>
      <c r="B88" s="4">
        <v>2.7266949999999999</v>
      </c>
      <c r="C88" s="41">
        <f t="shared" si="60"/>
        <v>-2.0784121462261318</v>
      </c>
      <c r="D88" s="8">
        <f>(B81-B88)/B82</f>
        <v>7.1646341463414587E-2</v>
      </c>
      <c r="E88" s="8">
        <v>48523.717999999993</v>
      </c>
      <c r="F88" s="41">
        <f t="shared" si="61"/>
        <v>0.50601684266057734</v>
      </c>
      <c r="G88" s="8">
        <f>(E81-E88)/E82</f>
        <v>6.7949834809908183E-2</v>
      </c>
      <c r="H88" s="8">
        <v>0.26429999999999998</v>
      </c>
      <c r="I88" s="41">
        <f t="shared" si="62"/>
        <v>2.3609865639133667</v>
      </c>
      <c r="J88" s="8">
        <f>(H81-H88)/H82</f>
        <v>0.16480446927374304</v>
      </c>
      <c r="K88" s="8">
        <v>5.1450399999999998</v>
      </c>
      <c r="L88" s="41">
        <f t="shared" si="63"/>
        <v>2.7779564107075672</v>
      </c>
      <c r="M88" s="8">
        <f>(K81-K88)/K82</f>
        <v>0.18885017421602782</v>
      </c>
      <c r="N88" s="8">
        <v>61.33522</v>
      </c>
      <c r="O88" s="41">
        <f t="shared" si="64"/>
        <v>0.50399703487791336</v>
      </c>
      <c r="P88" s="8">
        <f>(N81-N88)/N82</f>
        <v>0.17044114177872138</v>
      </c>
      <c r="Q88" s="8">
        <v>3586.5509999999999</v>
      </c>
      <c r="R88" s="41">
        <f t="shared" si="65"/>
        <v>2.6382814434030517</v>
      </c>
      <c r="S88" s="8">
        <f>(Q81-Q88)/Q82</f>
        <v>9.9184483138637827E-2</v>
      </c>
      <c r="T88" s="8">
        <v>192.93899999999999</v>
      </c>
      <c r="U88" s="41">
        <f t="shared" si="66"/>
        <v>1.217426314560702</v>
      </c>
      <c r="V88" s="8">
        <f>(T81-T88)/T82</f>
        <v>0.18414322250639381</v>
      </c>
      <c r="W88" s="8">
        <v>9.9993499999999997</v>
      </c>
      <c r="X88" s="41">
        <f t="shared" si="67"/>
        <v>2.0472455104975564</v>
      </c>
      <c r="Y88" s="8">
        <f>(W81-W88)/W82</f>
        <v>-9.5877277085330809E-2</v>
      </c>
      <c r="Z88" s="8">
        <v>1.1805399999999999</v>
      </c>
      <c r="AA88" s="41">
        <f t="shared" si="68"/>
        <v>2.2642476749759752</v>
      </c>
      <c r="AB88" s="12">
        <f>(Z81-Z88)/Z82</f>
        <v>9.6874999999999989E-2</v>
      </c>
      <c r="AC88" s="2">
        <v>44451</v>
      </c>
      <c r="AD88">
        <f t="shared" si="69"/>
        <v>17182.818957671621</v>
      </c>
      <c r="AE88">
        <f t="shared" si="70"/>
        <v>14319.544961672818</v>
      </c>
      <c r="AF88">
        <f t="shared" si="71"/>
        <v>20416.010730241513</v>
      </c>
      <c r="AG88">
        <f t="shared" si="72"/>
        <v>51918.374649585952</v>
      </c>
      <c r="AH88" s="12">
        <f t="shared" si="73"/>
        <v>1.965776425878871</v>
      </c>
      <c r="AI88">
        <f t="shared" si="74"/>
        <v>61.33522</v>
      </c>
      <c r="AJ88">
        <f t="shared" si="75"/>
        <v>41.755027094717668</v>
      </c>
      <c r="AK88">
        <f t="shared" si="76"/>
        <v>28.639025925925925</v>
      </c>
      <c r="AL88">
        <f t="shared" si="44"/>
        <v>72.515109999999993</v>
      </c>
      <c r="AM88" s="12">
        <f t="shared" si="77"/>
        <v>0.74386051185954027</v>
      </c>
      <c r="AN88">
        <f t="shared" si="78"/>
        <v>101.42764389087301</v>
      </c>
      <c r="AO88">
        <f t="shared" si="79"/>
        <v>47.462102873563211</v>
      </c>
      <c r="AP88">
        <f t="shared" si="80"/>
        <v>65.016298808304114</v>
      </c>
      <c r="AQ88">
        <f t="shared" si="81"/>
        <v>213.90604557274031</v>
      </c>
      <c r="AR88" s="12">
        <f t="shared" si="82"/>
        <v>-0.11025324244168752</v>
      </c>
      <c r="AS88" s="30">
        <f t="shared" si="83"/>
        <v>2.0760296683205586</v>
      </c>
      <c r="AT88">
        <f t="shared" si="45"/>
        <v>0.93108188611447507</v>
      </c>
      <c r="AU88">
        <f t="shared" si="46"/>
        <v>9.8723959020090334E-5</v>
      </c>
      <c r="AV88">
        <f t="shared" si="47"/>
        <v>9.8723959020090334E-5</v>
      </c>
      <c r="AW88">
        <f t="shared" si="48"/>
        <v>52115.414039999996</v>
      </c>
      <c r="AX88">
        <f t="shared" si="49"/>
        <v>45179.909463179567</v>
      </c>
      <c r="AY88" s="12">
        <f t="shared" si="84"/>
        <v>0.36053531667295452</v>
      </c>
      <c r="AZ88">
        <f t="shared" si="50"/>
        <v>0.8458267525209574</v>
      </c>
      <c r="BA88">
        <f t="shared" si="51"/>
        <v>0.13789333009354879</v>
      </c>
      <c r="BB88">
        <f t="shared" si="52"/>
        <v>1.6279917385493864E-2</v>
      </c>
      <c r="BC88">
        <f t="shared" si="53"/>
        <v>72.515109999999993</v>
      </c>
      <c r="BD88">
        <f t="shared" si="54"/>
        <v>53.277032711699675</v>
      </c>
      <c r="BE88" s="12">
        <f t="shared" si="85"/>
        <v>0.344073733591297</v>
      </c>
      <c r="BF88">
        <f t="shared" si="55"/>
        <v>1.3916679781469907E-2</v>
      </c>
      <c r="BG88">
        <f t="shared" si="56"/>
        <v>1.3489511904494255E-3</v>
      </c>
      <c r="BH88">
        <f t="shared" si="57"/>
        <v>0.98473436902808065</v>
      </c>
      <c r="BI88">
        <f t="shared" si="58"/>
        <v>195.92999499999999</v>
      </c>
      <c r="BJ88">
        <f t="shared" si="59"/>
        <v>190.03196749488521</v>
      </c>
      <c r="BK88" s="12">
        <f t="shared" si="86"/>
        <v>1.26115732429532</v>
      </c>
      <c r="BL88">
        <f t="shared" si="87"/>
        <v>-0.90062200762236544</v>
      </c>
    </row>
    <row r="89" spans="1:64" x14ac:dyDescent="0.3">
      <c r="A89" s="2">
        <v>44452</v>
      </c>
      <c r="B89" s="4">
        <v>2.5548999999999999</v>
      </c>
      <c r="C89" s="41">
        <f t="shared" si="60"/>
        <v>-6.507716914413102</v>
      </c>
      <c r="D89" s="8"/>
      <c r="E89" s="8">
        <v>47815.394</v>
      </c>
      <c r="F89" s="41">
        <f t="shared" si="61"/>
        <v>-1.4705071475040135</v>
      </c>
      <c r="G89" s="8"/>
      <c r="H89" s="8">
        <v>0.25020399999999998</v>
      </c>
      <c r="I89" s="41">
        <f t="shared" si="62"/>
        <v>-5.4808236494995031</v>
      </c>
      <c r="J89" s="8"/>
      <c r="K89" s="8">
        <v>5.05694</v>
      </c>
      <c r="L89" s="41">
        <f t="shared" si="63"/>
        <v>-1.7271586508660595</v>
      </c>
      <c r="M89" s="8"/>
      <c r="N89" s="8">
        <v>59.335349999999998</v>
      </c>
      <c r="O89" s="41">
        <f t="shared" si="64"/>
        <v>-3.3148979526919855</v>
      </c>
      <c r="P89" s="8"/>
      <c r="Q89" s="8">
        <v>3496.6889999999999</v>
      </c>
      <c r="R89" s="41">
        <f t="shared" si="65"/>
        <v>-2.5374495719913472</v>
      </c>
      <c r="S89" s="8"/>
      <c r="T89" s="8">
        <v>191.44129999999998</v>
      </c>
      <c r="U89" s="41">
        <f t="shared" si="66"/>
        <v>-0.77928425541169277</v>
      </c>
      <c r="V89" s="8"/>
      <c r="W89" s="8">
        <v>9.1623999999999999</v>
      </c>
      <c r="X89" s="41">
        <f t="shared" si="67"/>
        <v>-8.7411937780084692</v>
      </c>
      <c r="Y89" s="8"/>
      <c r="Z89" s="8">
        <v>1.132085</v>
      </c>
      <c r="AA89" s="41">
        <f t="shared" si="68"/>
        <v>-4.1910895615636834</v>
      </c>
      <c r="AB89" s="12"/>
      <c r="AC89" s="2">
        <v>44452</v>
      </c>
      <c r="AD89">
        <f t="shared" si="69"/>
        <v>16931.993102666576</v>
      </c>
      <c r="AE89">
        <f t="shared" si="70"/>
        <v>14074.347273972942</v>
      </c>
      <c r="AF89">
        <f t="shared" si="71"/>
        <v>19904.482089984907</v>
      </c>
      <c r="AG89">
        <f t="shared" si="72"/>
        <v>50910.822466624428</v>
      </c>
      <c r="AH89" s="12">
        <f t="shared" si="73"/>
        <v>-1.9597243916039602</v>
      </c>
      <c r="AI89">
        <f t="shared" si="74"/>
        <v>59.335349999999998</v>
      </c>
      <c r="AJ89">
        <f t="shared" si="75"/>
        <v>38.260112932604741</v>
      </c>
      <c r="AK89">
        <f t="shared" si="76"/>
        <v>27.46354351851852</v>
      </c>
      <c r="AL89">
        <f t="shared" si="44"/>
        <v>69.629835</v>
      </c>
      <c r="AM89" s="12">
        <f t="shared" si="77"/>
        <v>-4.060181465519368</v>
      </c>
      <c r="AN89">
        <f t="shared" si="78"/>
        <v>95.037210753968267</v>
      </c>
      <c r="AO89">
        <f t="shared" si="79"/>
        <v>44.930790720306511</v>
      </c>
      <c r="AP89">
        <f t="shared" si="80"/>
        <v>64.511606077828688</v>
      </c>
      <c r="AQ89">
        <f t="shared" si="81"/>
        <v>204.47960755210346</v>
      </c>
      <c r="AR89" s="12">
        <f t="shared" si="82"/>
        <v>-4.50686272971185</v>
      </c>
      <c r="AS89" s="30">
        <f t="shared" si="83"/>
        <v>2.5471383381078896</v>
      </c>
      <c r="AT89">
        <f t="shared" si="45"/>
        <v>0.93176264413616494</v>
      </c>
      <c r="AU89">
        <f t="shared" si="46"/>
        <v>9.8542904104020104E-5</v>
      </c>
      <c r="AV89">
        <f t="shared" si="47"/>
        <v>9.8542904104020104E-5</v>
      </c>
      <c r="AW89">
        <f t="shared" si="48"/>
        <v>51317.139940000001</v>
      </c>
      <c r="AX89">
        <f t="shared" si="49"/>
        <v>44552.943016066885</v>
      </c>
      <c r="AY89" s="12">
        <f t="shared" si="84"/>
        <v>-1.3974294422563482</v>
      </c>
      <c r="AZ89">
        <f t="shared" si="50"/>
        <v>0.85215410893907761</v>
      </c>
      <c r="BA89">
        <f t="shared" si="51"/>
        <v>0.13158727146201049</v>
      </c>
      <c r="BB89">
        <f t="shared" si="52"/>
        <v>1.6258619598911873E-2</v>
      </c>
      <c r="BC89">
        <f t="shared" si="53"/>
        <v>69.629835</v>
      </c>
      <c r="BD89">
        <f t="shared" si="54"/>
        <v>51.786923663250455</v>
      </c>
      <c r="BE89" s="12">
        <f t="shared" si="85"/>
        <v>-2.8367653869300624</v>
      </c>
      <c r="BF89">
        <f t="shared" si="55"/>
        <v>1.3152881841766297E-2</v>
      </c>
      <c r="BG89">
        <f t="shared" si="56"/>
        <v>1.2880753251936648E-3</v>
      </c>
      <c r="BH89">
        <f t="shared" si="57"/>
        <v>0.98555904283304008</v>
      </c>
      <c r="BI89">
        <f t="shared" si="58"/>
        <v>194.24640399999998</v>
      </c>
      <c r="BJ89">
        <f t="shared" si="59"/>
        <v>188.71063096612906</v>
      </c>
      <c r="BK89" s="12">
        <f t="shared" si="86"/>
        <v>-0.69775192702311173</v>
      </c>
      <c r="BL89">
        <f t="shared" si="87"/>
        <v>-0.69967751523323651</v>
      </c>
    </row>
    <row r="90" spans="1:64" x14ac:dyDescent="0.3">
      <c r="A90" s="2">
        <v>44453</v>
      </c>
      <c r="B90" s="4">
        <v>2.5548999999999999</v>
      </c>
      <c r="C90" s="41">
        <f t="shared" si="60"/>
        <v>0</v>
      </c>
      <c r="D90" s="8"/>
      <c r="E90" s="8">
        <v>49832.883999999998</v>
      </c>
      <c r="F90" s="41">
        <f t="shared" si="61"/>
        <v>4.1327449539994472</v>
      </c>
      <c r="G90" s="8"/>
      <c r="H90" s="8">
        <v>0.25548999999999999</v>
      </c>
      <c r="I90" s="41">
        <f t="shared" si="62"/>
        <v>2.0906684819313641</v>
      </c>
      <c r="J90" s="8"/>
      <c r="K90" s="8">
        <v>5.1406349999999996</v>
      </c>
      <c r="L90" s="41">
        <f t="shared" si="63"/>
        <v>1.6415055407044177</v>
      </c>
      <c r="M90" s="8"/>
      <c r="N90" s="8">
        <v>60.639229999999998</v>
      </c>
      <c r="O90" s="41">
        <f t="shared" si="64"/>
        <v>2.1736793553899783</v>
      </c>
      <c r="P90" s="8"/>
      <c r="Q90" s="8">
        <v>3634.125</v>
      </c>
      <c r="R90" s="41">
        <f t="shared" si="65"/>
        <v>3.8551845985716073</v>
      </c>
      <c r="S90" s="8"/>
      <c r="T90" s="8">
        <v>193.51164999999997</v>
      </c>
      <c r="U90" s="41">
        <f t="shared" si="66"/>
        <v>1.0756483159404675</v>
      </c>
      <c r="V90" s="8"/>
      <c r="W90" s="8">
        <v>9.5147999999999993</v>
      </c>
      <c r="X90" s="41">
        <f t="shared" si="67"/>
        <v>3.77403279828469</v>
      </c>
      <c r="Y90" s="8"/>
      <c r="Z90" s="8">
        <v>1.158515</v>
      </c>
      <c r="AA90" s="41">
        <f t="shared" si="68"/>
        <v>2.3077947282544673</v>
      </c>
      <c r="AB90" s="12"/>
      <c r="AC90" s="2">
        <v>44453</v>
      </c>
      <c r="AD90">
        <f t="shared" si="69"/>
        <v>17646.410027991897</v>
      </c>
      <c r="AE90">
        <f t="shared" si="70"/>
        <v>14307.285077287825</v>
      </c>
      <c r="AF90">
        <f t="shared" si="71"/>
        <v>20686.82001037736</v>
      </c>
      <c r="AG90">
        <f t="shared" si="72"/>
        <v>52640.515115657079</v>
      </c>
      <c r="AH90" s="12">
        <f t="shared" si="73"/>
        <v>3.3410549511296379</v>
      </c>
      <c r="AI90">
        <f t="shared" si="74"/>
        <v>60.639229999999998</v>
      </c>
      <c r="AJ90">
        <f t="shared" si="75"/>
        <v>39.731655737704919</v>
      </c>
      <c r="AK90">
        <f t="shared" si="76"/>
        <v>28.10471574074074</v>
      </c>
      <c r="AL90">
        <f t="shared" si="44"/>
        <v>71.312544999999986</v>
      </c>
      <c r="AM90" s="12">
        <f t="shared" si="77"/>
        <v>2.3879119364110135</v>
      </c>
      <c r="AN90">
        <f t="shared" si="78"/>
        <v>95.037210753968267</v>
      </c>
      <c r="AO90">
        <f t="shared" si="79"/>
        <v>45.880032777777778</v>
      </c>
      <c r="AP90">
        <f t="shared" si="80"/>
        <v>65.209269558191778</v>
      </c>
      <c r="AQ90">
        <f t="shared" si="81"/>
        <v>206.12651308993782</v>
      </c>
      <c r="AR90" s="12">
        <f t="shared" si="82"/>
        <v>0.80218695563248343</v>
      </c>
      <c r="AS90" s="30">
        <f t="shared" si="83"/>
        <v>2.5388679954971547</v>
      </c>
      <c r="AT90">
        <f t="shared" si="45"/>
        <v>0.93194091391796352</v>
      </c>
      <c r="AU90">
        <f t="shared" si="46"/>
        <v>9.61366811525231E-5</v>
      </c>
      <c r="AV90">
        <f t="shared" si="47"/>
        <v>9.61366811525231E-5</v>
      </c>
      <c r="AW90">
        <f t="shared" si="48"/>
        <v>53472.149635000002</v>
      </c>
      <c r="AX90">
        <f t="shared" si="49"/>
        <v>46441.653325047846</v>
      </c>
      <c r="AY90" s="12">
        <f t="shared" si="84"/>
        <v>4.1518544808934363</v>
      </c>
      <c r="AZ90">
        <f t="shared" si="50"/>
        <v>0.85033047130767814</v>
      </c>
      <c r="BA90">
        <f t="shared" si="51"/>
        <v>0.13342392982889617</v>
      </c>
      <c r="BB90">
        <f t="shared" si="52"/>
        <v>1.6245598863425786E-2</v>
      </c>
      <c r="BC90">
        <f t="shared" si="53"/>
        <v>71.312544999999986</v>
      </c>
      <c r="BD90">
        <f t="shared" si="54"/>
        <v>52.851707803137941</v>
      </c>
      <c r="BE90" s="12">
        <f t="shared" si="85"/>
        <v>2.0352347486051867</v>
      </c>
      <c r="BF90">
        <f t="shared" si="55"/>
        <v>1.3013821576018669E-2</v>
      </c>
      <c r="BG90">
        <f t="shared" si="56"/>
        <v>1.3013821576018669E-3</v>
      </c>
      <c r="BH90">
        <f t="shared" si="57"/>
        <v>0.98568479626637939</v>
      </c>
      <c r="BI90">
        <f t="shared" si="58"/>
        <v>196.32203999999999</v>
      </c>
      <c r="BJ90">
        <f t="shared" si="59"/>
        <v>190.77507280829289</v>
      </c>
      <c r="BK90" s="12">
        <f t="shared" si="86"/>
        <v>1.0880316109560704</v>
      </c>
      <c r="BL90">
        <f t="shared" si="87"/>
        <v>3.0638228699373657</v>
      </c>
    </row>
    <row r="91" spans="1:64" x14ac:dyDescent="0.3">
      <c r="A91" s="2">
        <v>44454</v>
      </c>
      <c r="B91" s="4">
        <v>2.6033549999999996</v>
      </c>
      <c r="C91" s="41">
        <f t="shared" si="60"/>
        <v>1.878791386563305</v>
      </c>
      <c r="D91" s="8"/>
      <c r="E91" s="8">
        <v>50399.366999999998</v>
      </c>
      <c r="F91" s="41">
        <f t="shared" si="61"/>
        <v>1.1303528075069373</v>
      </c>
      <c r="G91" s="8"/>
      <c r="H91" s="8">
        <v>0.258133</v>
      </c>
      <c r="I91" s="41">
        <f t="shared" si="62"/>
        <v>1.0291686036547725</v>
      </c>
      <c r="J91" s="8"/>
      <c r="K91" s="8">
        <v>5.3432649999999997</v>
      </c>
      <c r="L91" s="41">
        <f t="shared" si="63"/>
        <v>3.8660276657494235</v>
      </c>
      <c r="M91" s="8"/>
      <c r="N91" s="8">
        <v>61.916679999999999</v>
      </c>
      <c r="O91" s="41">
        <f t="shared" si="64"/>
        <v>2.0847566908623656</v>
      </c>
      <c r="P91" s="8"/>
      <c r="Q91" s="8">
        <v>3780.3709999999996</v>
      </c>
      <c r="R91" s="41">
        <f t="shared" si="65"/>
        <v>3.9453786222743292</v>
      </c>
      <c r="S91" s="8"/>
      <c r="T91" s="8">
        <v>197.43209999999999</v>
      </c>
      <c r="U91" s="41">
        <f t="shared" si="66"/>
        <v>2.0057010385092733</v>
      </c>
      <c r="V91" s="8"/>
      <c r="W91" s="8">
        <v>9.5147999999999993</v>
      </c>
      <c r="X91" s="41">
        <f t="shared" si="67"/>
        <v>0</v>
      </c>
      <c r="Y91" s="8"/>
      <c r="Z91" s="8">
        <v>1.1717299999999999</v>
      </c>
      <c r="AA91" s="41">
        <f t="shared" si="68"/>
        <v>1.1342276603934509</v>
      </c>
      <c r="AB91" s="12"/>
      <c r="AC91" s="2">
        <v>44454</v>
      </c>
      <c r="AD91">
        <f t="shared" si="69"/>
        <v>17847.008317504638</v>
      </c>
      <c r="AE91">
        <f t="shared" si="70"/>
        <v>14871.239758997541</v>
      </c>
      <c r="AF91">
        <f t="shared" si="71"/>
        <v>21519.307797461635</v>
      </c>
      <c r="AG91">
        <f t="shared" si="72"/>
        <v>54237.555873963815</v>
      </c>
      <c r="AH91" s="12">
        <f t="shared" si="73"/>
        <v>2.9887508695156058</v>
      </c>
      <c r="AI91">
        <f t="shared" si="74"/>
        <v>61.916679999999999</v>
      </c>
      <c r="AJ91">
        <f t="shared" si="75"/>
        <v>39.731655737704919</v>
      </c>
      <c r="AK91">
        <f t="shared" si="76"/>
        <v>28.425301851851852</v>
      </c>
      <c r="AL91">
        <f t="shared" si="44"/>
        <v>72.60320999999999</v>
      </c>
      <c r="AM91" s="12">
        <f t="shared" si="77"/>
        <v>1.7936877081823071</v>
      </c>
      <c r="AN91">
        <f t="shared" si="78"/>
        <v>96.839640613095227</v>
      </c>
      <c r="AO91">
        <f t="shared" si="79"/>
        <v>46.354653806513411</v>
      </c>
      <c r="AP91">
        <f t="shared" si="80"/>
        <v>66.530376999730379</v>
      </c>
      <c r="AQ91">
        <f t="shared" si="81"/>
        <v>209.72467141933902</v>
      </c>
      <c r="AR91" s="12">
        <f t="shared" si="82"/>
        <v>1.7305460514325004</v>
      </c>
      <c r="AS91" s="30">
        <f t="shared" si="83"/>
        <v>1.2582048180831054</v>
      </c>
      <c r="AT91">
        <f t="shared" si="45"/>
        <v>0.93013364238607643</v>
      </c>
      <c r="AU91">
        <f t="shared" si="46"/>
        <v>9.861136820793877E-5</v>
      </c>
      <c r="AV91">
        <f t="shared" si="47"/>
        <v>9.861136820793877E-5</v>
      </c>
      <c r="AW91">
        <f t="shared" si="48"/>
        <v>54185.081265000001</v>
      </c>
      <c r="AX91">
        <f t="shared" si="49"/>
        <v>46878.520116125932</v>
      </c>
      <c r="AY91" s="12">
        <f t="shared" si="84"/>
        <v>0.9362819771180203</v>
      </c>
      <c r="AZ91">
        <f t="shared" si="50"/>
        <v>0.85280912510617657</v>
      </c>
      <c r="BA91">
        <f t="shared" si="51"/>
        <v>0.13105205678922463</v>
      </c>
      <c r="BB91">
        <f t="shared" si="52"/>
        <v>1.6138818104598957E-2</v>
      </c>
      <c r="BC91">
        <f t="shared" si="53"/>
        <v>72.60320999999999</v>
      </c>
      <c r="BD91">
        <f t="shared" si="54"/>
        <v>54.068954147554919</v>
      </c>
      <c r="BE91" s="12">
        <f t="shared" si="85"/>
        <v>2.2770134692636534</v>
      </c>
      <c r="BF91">
        <f t="shared" si="55"/>
        <v>1.2997695163361894E-2</v>
      </c>
      <c r="BG91">
        <f t="shared" si="56"/>
        <v>1.2887731583299611E-3</v>
      </c>
      <c r="BH91">
        <f t="shared" si="57"/>
        <v>0.98571353167830811</v>
      </c>
      <c r="BI91">
        <f t="shared" si="58"/>
        <v>200.293588</v>
      </c>
      <c r="BJ91">
        <f t="shared" si="59"/>
        <v>194.64566284723858</v>
      </c>
      <c r="BK91" s="12">
        <f t="shared" si="86"/>
        <v>2.0085687185754475</v>
      </c>
      <c r="BL91">
        <f t="shared" si="87"/>
        <v>-1.0722867414574271</v>
      </c>
    </row>
    <row r="92" spans="1:64" x14ac:dyDescent="0.3">
      <c r="A92" s="2">
        <v>44455</v>
      </c>
      <c r="B92" s="4">
        <v>2.5548999999999999</v>
      </c>
      <c r="C92" s="41">
        <f t="shared" si="60"/>
        <v>-1.8787913865633044</v>
      </c>
      <c r="D92" s="8"/>
      <c r="E92" s="8">
        <v>50461.036999999997</v>
      </c>
      <c r="F92" s="41">
        <f t="shared" si="61"/>
        <v>0.12228784585329587</v>
      </c>
      <c r="G92" s="8"/>
      <c r="H92" s="8">
        <v>0.25548999999999999</v>
      </c>
      <c r="I92" s="41">
        <f t="shared" si="62"/>
        <v>-1.0291686036547636</v>
      </c>
      <c r="J92" s="8"/>
      <c r="K92" s="8">
        <v>5.2992149999999993</v>
      </c>
      <c r="L92" s="41">
        <f t="shared" si="63"/>
        <v>-0.8278192969371283</v>
      </c>
      <c r="M92" s="8"/>
      <c r="N92" s="8">
        <v>61.308789999999995</v>
      </c>
      <c r="O92" s="41">
        <f t="shared" si="64"/>
        <v>-0.98663844621378771</v>
      </c>
      <c r="P92" s="8"/>
      <c r="Q92" s="8">
        <v>3768.9179999999997</v>
      </c>
      <c r="R92" s="41">
        <f t="shared" si="65"/>
        <v>-0.30341953491737195</v>
      </c>
      <c r="S92" s="8"/>
      <c r="T92" s="8">
        <v>195.71414999999999</v>
      </c>
      <c r="U92" s="41">
        <f t="shared" si="66"/>
        <v>-0.87395514249638295</v>
      </c>
      <c r="V92" s="8"/>
      <c r="W92" s="8">
        <v>9.4443199999999994</v>
      </c>
      <c r="X92" s="41">
        <f t="shared" si="67"/>
        <v>-0.74349784875180902</v>
      </c>
      <c r="Y92" s="8"/>
      <c r="Z92" s="8">
        <v>1.15411</v>
      </c>
      <c r="AA92" s="41">
        <f t="shared" si="68"/>
        <v>-1.515180502060222</v>
      </c>
      <c r="AB92" s="12"/>
      <c r="AC92" s="2">
        <v>44455</v>
      </c>
      <c r="AD92">
        <f t="shared" si="69"/>
        <v>17868.846389457813</v>
      </c>
      <c r="AE92">
        <f t="shared" si="70"/>
        <v>14748.640915147602</v>
      </c>
      <c r="AF92">
        <f t="shared" si="71"/>
        <v>21454.112970762264</v>
      </c>
      <c r="AG92">
        <f t="shared" si="72"/>
        <v>54071.600275367673</v>
      </c>
      <c r="AH92" s="12">
        <f t="shared" si="73"/>
        <v>-0.3064481976797695</v>
      </c>
      <c r="AI92">
        <f t="shared" si="74"/>
        <v>61.308789999999995</v>
      </c>
      <c r="AJ92">
        <f t="shared" si="75"/>
        <v>39.437347176684881</v>
      </c>
      <c r="AK92">
        <f t="shared" si="76"/>
        <v>27.997853703703704</v>
      </c>
      <c r="AL92">
        <f t="shared" si="44"/>
        <v>71.907219999999995</v>
      </c>
      <c r="AM92" s="12">
        <f t="shared" si="77"/>
        <v>-0.96324587976325349</v>
      </c>
      <c r="AN92">
        <f t="shared" si="78"/>
        <v>95.037210753968267</v>
      </c>
      <c r="AO92">
        <f t="shared" si="79"/>
        <v>45.880032777777778</v>
      </c>
      <c r="AP92">
        <f t="shared" si="80"/>
        <v>65.951464750067402</v>
      </c>
      <c r="AQ92">
        <f t="shared" si="81"/>
        <v>206.86870828181344</v>
      </c>
      <c r="AR92" s="12">
        <f t="shared" si="82"/>
        <v>-1.3711249480089625</v>
      </c>
      <c r="AS92" s="30">
        <f t="shared" si="83"/>
        <v>1.064676750329193</v>
      </c>
      <c r="AT92">
        <f t="shared" si="45"/>
        <v>0.93041026045460751</v>
      </c>
      <c r="AU92">
        <f t="shared" si="46"/>
        <v>9.7707940650426249E-5</v>
      </c>
      <c r="AV92">
        <f t="shared" si="47"/>
        <v>9.7707940650426249E-5</v>
      </c>
      <c r="AW92">
        <f t="shared" si="48"/>
        <v>54235.254214999994</v>
      </c>
      <c r="AX92">
        <f t="shared" si="49"/>
        <v>46949.835348971232</v>
      </c>
      <c r="AY92" s="12">
        <f t="shared" si="84"/>
        <v>0.15201214222406431</v>
      </c>
      <c r="AZ92">
        <f t="shared" si="50"/>
        <v>0.85260965449644688</v>
      </c>
      <c r="BA92">
        <f t="shared" si="51"/>
        <v>0.13134035775545211</v>
      </c>
      <c r="BB92">
        <f t="shared" si="52"/>
        <v>1.6049987748100958E-2</v>
      </c>
      <c r="BC92">
        <f t="shared" si="53"/>
        <v>71.907219999999995</v>
      </c>
      <c r="BD92">
        <f t="shared" si="54"/>
        <v>53.531410078412144</v>
      </c>
      <c r="BE92" s="12">
        <f t="shared" si="85"/>
        <v>-0.99915747496040885</v>
      </c>
      <c r="BF92">
        <f t="shared" si="55"/>
        <v>1.2869441732493121E-2</v>
      </c>
      <c r="BG92">
        <f t="shared" si="56"/>
        <v>1.2869441732493122E-3</v>
      </c>
      <c r="BH92">
        <f t="shared" si="57"/>
        <v>0.98584361409425747</v>
      </c>
      <c r="BI92">
        <f t="shared" si="58"/>
        <v>198.52454</v>
      </c>
      <c r="BJ92">
        <f t="shared" si="59"/>
        <v>192.97675390343477</v>
      </c>
      <c r="BK92" s="12">
        <f t="shared" si="86"/>
        <v>-0.86110564517317412</v>
      </c>
      <c r="BL92">
        <f t="shared" si="87"/>
        <v>1.0131177873972383</v>
      </c>
    </row>
    <row r="93" spans="1:64" x14ac:dyDescent="0.3">
      <c r="A93" s="2">
        <v>44456</v>
      </c>
      <c r="B93" s="4">
        <v>2.51966</v>
      </c>
      <c r="C93" s="41">
        <f t="shared" si="60"/>
        <v>-1.388911216066715</v>
      </c>
      <c r="D93" s="8"/>
      <c r="E93" s="8">
        <v>50782.601999999999</v>
      </c>
      <c r="F93" s="41">
        <f t="shared" si="61"/>
        <v>0.63523216765238333</v>
      </c>
      <c r="G93" s="8"/>
      <c r="H93" s="8">
        <v>0.25725199999999998</v>
      </c>
      <c r="I93" s="41">
        <f t="shared" si="62"/>
        <v>0.68728792877620504</v>
      </c>
      <c r="J93" s="8"/>
      <c r="K93" s="8">
        <v>5.6428050000000001</v>
      </c>
      <c r="L93" s="41">
        <f t="shared" si="63"/>
        <v>6.2822585922055545</v>
      </c>
      <c r="M93" s="8"/>
      <c r="N93" s="8">
        <v>60.806619999999995</v>
      </c>
      <c r="O93" s="41">
        <f t="shared" si="64"/>
        <v>-0.8224561186901338</v>
      </c>
      <c r="P93" s="8"/>
      <c r="Q93" s="8">
        <v>3656.1499999999996</v>
      </c>
      <c r="R93" s="41">
        <f t="shared" si="65"/>
        <v>-3.0377276417606991</v>
      </c>
      <c r="S93" s="8"/>
      <c r="T93" s="8">
        <v>193.11519999999999</v>
      </c>
      <c r="U93" s="41">
        <f t="shared" si="66"/>
        <v>-1.3368274308057035</v>
      </c>
      <c r="V93" s="8"/>
      <c r="W93" s="8">
        <v>9.1271599999999999</v>
      </c>
      <c r="X93" s="41">
        <f t="shared" si="67"/>
        <v>-3.4158918811318855</v>
      </c>
      <c r="Y93" s="8"/>
      <c r="Z93" s="8">
        <v>1.1453</v>
      </c>
      <c r="AA93" s="41">
        <f t="shared" si="68"/>
        <v>-0.7662872745569137</v>
      </c>
      <c r="AB93" s="12"/>
      <c r="AC93" s="2">
        <v>44456</v>
      </c>
      <c r="AD93">
        <f t="shared" si="69"/>
        <v>17982.7163360708</v>
      </c>
      <c r="AE93">
        <f t="shared" si="70"/>
        <v>15704.911897177124</v>
      </c>
      <c r="AF93">
        <f t="shared" si="71"/>
        <v>20812.19467710692</v>
      </c>
      <c r="AG93">
        <f t="shared" si="72"/>
        <v>54499.822910354844</v>
      </c>
      <c r="AH93" s="12">
        <f t="shared" si="73"/>
        <v>0.78883529933074881</v>
      </c>
      <c r="AI93">
        <f t="shared" si="74"/>
        <v>60.806619999999995</v>
      </c>
      <c r="AJ93">
        <f t="shared" si="75"/>
        <v>38.112958652094719</v>
      </c>
      <c r="AK93">
        <f t="shared" si="76"/>
        <v>27.784129629629629</v>
      </c>
      <c r="AL93">
        <f t="shared" si="44"/>
        <v>71.079080000000005</v>
      </c>
      <c r="AM93" s="12">
        <f t="shared" si="77"/>
        <v>-1.1583616891648467</v>
      </c>
      <c r="AN93">
        <f t="shared" si="78"/>
        <v>93.726352674603177</v>
      </c>
      <c r="AO93">
        <f t="shared" si="79"/>
        <v>46.196446796934865</v>
      </c>
      <c r="AP93">
        <f t="shared" si="80"/>
        <v>65.075674423654164</v>
      </c>
      <c r="AQ93">
        <f t="shared" si="81"/>
        <v>204.99847389519221</v>
      </c>
      <c r="AR93" s="12">
        <f t="shared" si="82"/>
        <v>-0.90817978325661797</v>
      </c>
      <c r="AS93" s="30">
        <f t="shared" si="83"/>
        <v>1.6970150825873667</v>
      </c>
      <c r="AT93">
        <f t="shared" si="45"/>
        <v>0.93274251981098855</v>
      </c>
      <c r="AU93">
        <f t="shared" si="46"/>
        <v>1.0364345163924538E-4</v>
      </c>
      <c r="AV93">
        <f t="shared" si="47"/>
        <v>1.0364345163924538E-4</v>
      </c>
      <c r="AW93">
        <f t="shared" si="48"/>
        <v>54444.394805000004</v>
      </c>
      <c r="AX93">
        <f t="shared" si="49"/>
        <v>47367.471672884043</v>
      </c>
      <c r="AY93" s="12">
        <f t="shared" si="84"/>
        <v>0.88560427917278006</v>
      </c>
      <c r="AZ93">
        <f t="shared" si="50"/>
        <v>0.85547843331680706</v>
      </c>
      <c r="BA93">
        <f t="shared" si="51"/>
        <v>0.12840852751611304</v>
      </c>
      <c r="BB93">
        <f t="shared" si="52"/>
        <v>1.6113039167079821E-2</v>
      </c>
      <c r="BC93">
        <f t="shared" si="53"/>
        <v>71.079080000000005</v>
      </c>
      <c r="BD93">
        <f t="shared" si="54"/>
        <v>53.209211452652447</v>
      </c>
      <c r="BE93" s="12">
        <f t="shared" si="85"/>
        <v>-0.60370569275310904</v>
      </c>
      <c r="BF93">
        <f t="shared" si="55"/>
        <v>1.2862488306828812E-2</v>
      </c>
      <c r="BG93">
        <f t="shared" si="56"/>
        <v>1.3132330718860184E-3</v>
      </c>
      <c r="BH93">
        <f t="shared" si="57"/>
        <v>0.98582427862128508</v>
      </c>
      <c r="BI93">
        <f t="shared" si="58"/>
        <v>195.892112</v>
      </c>
      <c r="BJ93">
        <f t="shared" si="59"/>
        <v>190.41039965992658</v>
      </c>
      <c r="BK93" s="12">
        <f t="shared" si="86"/>
        <v>-1.338799462619584</v>
      </c>
      <c r="BL93">
        <f t="shared" si="87"/>
        <v>2.2244037417923641</v>
      </c>
    </row>
    <row r="94" spans="1:64" x14ac:dyDescent="0.3">
      <c r="A94" s="2">
        <v>44457</v>
      </c>
      <c r="B94" s="4">
        <v>2.53728</v>
      </c>
      <c r="C94" s="41">
        <f t="shared" si="60"/>
        <v>0.69686693160934354</v>
      </c>
      <c r="D94" s="8"/>
      <c r="E94" s="8">
        <v>51623.956999999995</v>
      </c>
      <c r="F94" s="41">
        <f t="shared" si="61"/>
        <v>1.6432032077576006</v>
      </c>
      <c r="G94" s="8"/>
      <c r="H94" s="8">
        <v>0.25725199999999998</v>
      </c>
      <c r="I94" s="41">
        <f t="shared" si="62"/>
        <v>0</v>
      </c>
      <c r="J94" s="8"/>
      <c r="K94" s="8">
        <v>5.8454349999999993</v>
      </c>
      <c r="L94" s="41">
        <f t="shared" si="63"/>
        <v>3.5279732435473088</v>
      </c>
      <c r="M94" s="8"/>
      <c r="N94" s="8">
        <v>61.19426</v>
      </c>
      <c r="O94" s="41">
        <f t="shared" si="64"/>
        <v>0.63547296460707292</v>
      </c>
      <c r="P94" s="8"/>
      <c r="Q94" s="8">
        <v>3670.2459999999996</v>
      </c>
      <c r="R94" s="41">
        <f t="shared" si="65"/>
        <v>0.38480085961733512</v>
      </c>
      <c r="S94" s="8"/>
      <c r="T94" s="8">
        <v>193.82</v>
      </c>
      <c r="U94" s="41">
        <f t="shared" si="66"/>
        <v>0.36429912785010088</v>
      </c>
      <c r="V94" s="8"/>
      <c r="W94" s="8">
        <v>9.4090799999999994</v>
      </c>
      <c r="X94" s="41">
        <f t="shared" si="67"/>
        <v>3.042059670071172</v>
      </c>
      <c r="Y94" s="8"/>
      <c r="Z94" s="8">
        <v>1.149705</v>
      </c>
      <c r="AA94" s="41">
        <f t="shared" si="68"/>
        <v>0.38387763071656672</v>
      </c>
      <c r="AB94" s="12"/>
      <c r="AC94" s="2">
        <v>44457</v>
      </c>
      <c r="AD94">
        <f t="shared" si="69"/>
        <v>18280.650032003414</v>
      </c>
      <c r="AE94">
        <f t="shared" si="70"/>
        <v>16268.866578886838</v>
      </c>
      <c r="AF94">
        <f t="shared" si="71"/>
        <v>20892.434463813835</v>
      </c>
      <c r="AG94">
        <f t="shared" si="72"/>
        <v>55441.951074704084</v>
      </c>
      <c r="AH94" s="12">
        <f t="shared" si="73"/>
        <v>1.7139094494940177</v>
      </c>
      <c r="AI94">
        <f t="shared" si="74"/>
        <v>61.19426</v>
      </c>
      <c r="AJ94">
        <f t="shared" si="75"/>
        <v>39.290192896174865</v>
      </c>
      <c r="AK94">
        <f t="shared" si="76"/>
        <v>27.890991666666668</v>
      </c>
      <c r="AL94">
        <f t="shared" si="44"/>
        <v>71.753045</v>
      </c>
      <c r="AM94" s="12">
        <f t="shared" si="77"/>
        <v>0.94372327235571729</v>
      </c>
      <c r="AN94">
        <f t="shared" si="78"/>
        <v>94.381781714285722</v>
      </c>
      <c r="AO94">
        <f t="shared" si="79"/>
        <v>46.196446796934865</v>
      </c>
      <c r="AP94">
        <f t="shared" si="80"/>
        <v>65.313176885054361</v>
      </c>
      <c r="AQ94">
        <f t="shared" si="81"/>
        <v>205.89140539627493</v>
      </c>
      <c r="AR94" s="12">
        <f t="shared" si="82"/>
        <v>0.43463368252972256</v>
      </c>
      <c r="AS94" s="30">
        <f t="shared" si="83"/>
        <v>1.2792757669642951</v>
      </c>
      <c r="AT94">
        <f t="shared" si="45"/>
        <v>0.93352462540207537</v>
      </c>
      <c r="AU94">
        <f t="shared" si="46"/>
        <v>1.0570397613432035E-4</v>
      </c>
      <c r="AV94">
        <f t="shared" si="47"/>
        <v>1.0570397613432035E-4</v>
      </c>
      <c r="AW94">
        <f t="shared" si="48"/>
        <v>55300.048434999997</v>
      </c>
      <c r="AX94">
        <f t="shared" si="49"/>
        <v>48192.623697679155</v>
      </c>
      <c r="AY94" s="12">
        <f t="shared" si="84"/>
        <v>1.7270232531915168</v>
      </c>
      <c r="AZ94">
        <f t="shared" si="50"/>
        <v>0.85284547854380255</v>
      </c>
      <c r="BA94">
        <f t="shared" si="51"/>
        <v>0.13113143839400823</v>
      </c>
      <c r="BB94">
        <f t="shared" si="52"/>
        <v>1.6023083062189206E-2</v>
      </c>
      <c r="BC94">
        <f t="shared" si="53"/>
        <v>71.753045</v>
      </c>
      <c r="BD94">
        <f t="shared" si="54"/>
        <v>53.441495966910189</v>
      </c>
      <c r="BE94" s="12">
        <f t="shared" si="85"/>
        <v>0.43559932638320314</v>
      </c>
      <c r="BF94">
        <f t="shared" si="55"/>
        <v>1.290484469377879E-2</v>
      </c>
      <c r="BG94">
        <f t="shared" si="56"/>
        <v>1.3084078647859049E-3</v>
      </c>
      <c r="BH94">
        <f t="shared" si="57"/>
        <v>0.98578674744143524</v>
      </c>
      <c r="BI94">
        <f t="shared" si="58"/>
        <v>196.614532</v>
      </c>
      <c r="BJ94">
        <f t="shared" si="59"/>
        <v>191.09826718398364</v>
      </c>
      <c r="BK94" s="12">
        <f t="shared" si="86"/>
        <v>0.36060426890971498</v>
      </c>
      <c r="BL94">
        <f t="shared" si="87"/>
        <v>1.3664189842818018</v>
      </c>
    </row>
    <row r="95" spans="1:64" x14ac:dyDescent="0.3">
      <c r="A95" s="2">
        <v>44458</v>
      </c>
      <c r="B95" s="4">
        <v>2.4712049999999999</v>
      </c>
      <c r="C95" s="41">
        <f t="shared" si="60"/>
        <v>-2.6386755173194998</v>
      </c>
      <c r="D95" s="8">
        <f>(B88-B95)/B89</f>
        <v>0.1</v>
      </c>
      <c r="E95" s="8">
        <v>51076.856</v>
      </c>
      <c r="F95" s="41">
        <f t="shared" si="61"/>
        <v>-1.0654368926252211</v>
      </c>
      <c r="G95" s="8">
        <f>(E88-E95)/E89</f>
        <v>-5.3395732763385911E-2</v>
      </c>
      <c r="H95" s="8">
        <v>0.25196599999999997</v>
      </c>
      <c r="I95" s="41">
        <f t="shared" si="62"/>
        <v>-2.0761991448429242</v>
      </c>
      <c r="J95" s="8">
        <f>(H88-H95)/H89</f>
        <v>4.9295774647887376E-2</v>
      </c>
      <c r="K95" s="8">
        <v>5.3212399999999995</v>
      </c>
      <c r="L95" s="41">
        <f t="shared" si="63"/>
        <v>-9.3954655837447252</v>
      </c>
      <c r="M95" s="8">
        <f>(K88-K95)/K89</f>
        <v>-3.4843205574912828E-2</v>
      </c>
      <c r="N95" s="8">
        <v>59.855139999999999</v>
      </c>
      <c r="O95" s="41">
        <f t="shared" si="64"/>
        <v>-2.2126084583490075</v>
      </c>
      <c r="P95" s="8">
        <f>(N88-N95)/N89</f>
        <v>2.4944320712694895E-2</v>
      </c>
      <c r="Q95" s="8">
        <v>3599.7659999999996</v>
      </c>
      <c r="R95" s="41">
        <f t="shared" si="65"/>
        <v>-1.9389846443349974</v>
      </c>
      <c r="S95" s="8">
        <f>(Q88-Q95)/Q89</f>
        <v>-3.7792894935751195E-3</v>
      </c>
      <c r="T95" s="8">
        <v>189.94359999999998</v>
      </c>
      <c r="U95" s="41">
        <f t="shared" si="66"/>
        <v>-2.0202707317519581</v>
      </c>
      <c r="V95" s="8">
        <f>(T88-T95)/T89</f>
        <v>1.5646571560055316E-2</v>
      </c>
      <c r="W95" s="8">
        <v>10.466279999999999</v>
      </c>
      <c r="X95" s="41">
        <f t="shared" si="67"/>
        <v>10.648348040245013</v>
      </c>
      <c r="Y95" s="8">
        <f>(W88-W95)/W89</f>
        <v>-5.0961538461538419E-2</v>
      </c>
      <c r="Z95" s="8">
        <v>1.13649</v>
      </c>
      <c r="AA95" s="41">
        <f t="shared" si="68"/>
        <v>-1.1560822401075972</v>
      </c>
      <c r="AB95" s="12">
        <f>(Z88-Z95)/Z89</f>
        <v>3.8910505836575807E-2</v>
      </c>
      <c r="AC95" s="2">
        <v>44458</v>
      </c>
      <c r="AD95">
        <f t="shared" si="69"/>
        <v>18086.915136533098</v>
      </c>
      <c r="AE95">
        <f t="shared" si="70"/>
        <v>14809.940337072572</v>
      </c>
      <c r="AF95">
        <f t="shared" si="71"/>
        <v>20491.235530279246</v>
      </c>
      <c r="AG95">
        <f t="shared" si="72"/>
        <v>53388.091003884911</v>
      </c>
      <c r="AH95" s="12">
        <f t="shared" si="73"/>
        <v>-3.7748840621467905</v>
      </c>
      <c r="AI95">
        <f t="shared" si="74"/>
        <v>59.855139999999999</v>
      </c>
      <c r="AJ95">
        <f t="shared" si="75"/>
        <v>43.704821311475413</v>
      </c>
      <c r="AK95">
        <f t="shared" si="76"/>
        <v>27.570405555555556</v>
      </c>
      <c r="AL95">
        <f t="shared" si="44"/>
        <v>71.457909999999998</v>
      </c>
      <c r="AM95" s="12">
        <f t="shared" si="77"/>
        <v>-0.41216877273150604</v>
      </c>
      <c r="AN95">
        <f t="shared" si="78"/>
        <v>91.923922815476189</v>
      </c>
      <c r="AO95">
        <f t="shared" si="79"/>
        <v>45.247204739463598</v>
      </c>
      <c r="AP95">
        <f t="shared" si="80"/>
        <v>64.006913347353276</v>
      </c>
      <c r="AQ95">
        <f t="shared" si="81"/>
        <v>201.17804090229308</v>
      </c>
      <c r="AR95" s="12">
        <f t="shared" si="82"/>
        <v>-2.3158579897654978</v>
      </c>
      <c r="AS95" s="30">
        <f t="shared" si="83"/>
        <v>-1.4590260723812927</v>
      </c>
      <c r="AT95">
        <f t="shared" si="45"/>
        <v>0.93407170582476917</v>
      </c>
      <c r="AU95">
        <f t="shared" si="46"/>
        <v>9.7312562149537836E-5</v>
      </c>
      <c r="AV95">
        <f t="shared" si="47"/>
        <v>9.7312562149537836E-5</v>
      </c>
      <c r="AW95">
        <f t="shared" si="48"/>
        <v>54681.943239999993</v>
      </c>
      <c r="AX95">
        <f t="shared" si="49"/>
        <v>47709.796832362197</v>
      </c>
      <c r="AY95" s="12">
        <f t="shared" si="84"/>
        <v>-1.0069212895521962</v>
      </c>
      <c r="AZ95">
        <f t="shared" si="50"/>
        <v>0.83762791271113302</v>
      </c>
      <c r="BA95">
        <f t="shared" si="51"/>
        <v>0.14646775983232646</v>
      </c>
      <c r="BB95">
        <f t="shared" si="52"/>
        <v>1.5904327456540503E-2</v>
      </c>
      <c r="BC95">
        <f t="shared" si="53"/>
        <v>71.457909999999998</v>
      </c>
      <c r="BD95">
        <f t="shared" si="54"/>
        <v>51.687383677721613</v>
      </c>
      <c r="BE95" s="12">
        <f t="shared" si="85"/>
        <v>-3.3373799939465583</v>
      </c>
      <c r="BF95">
        <f t="shared" si="55"/>
        <v>1.2826316583672854E-2</v>
      </c>
      <c r="BG95">
        <f t="shared" si="56"/>
        <v>1.307781298727428E-3</v>
      </c>
      <c r="BH95">
        <f t="shared" si="57"/>
        <v>0.98586590211759972</v>
      </c>
      <c r="BI95">
        <f t="shared" si="58"/>
        <v>192.66677099999998</v>
      </c>
      <c r="BJ95">
        <f t="shared" si="59"/>
        <v>187.29094453956034</v>
      </c>
      <c r="BK95" s="12">
        <f t="shared" si="86"/>
        <v>-2.0124522695637195</v>
      </c>
      <c r="BL95">
        <f t="shared" si="87"/>
        <v>1.0055309800115233</v>
      </c>
    </row>
    <row r="96" spans="1:64" x14ac:dyDescent="0.3">
      <c r="A96" s="2">
        <v>44459</v>
      </c>
      <c r="B96" s="4">
        <v>2.2950049999999997</v>
      </c>
      <c r="C96" s="41">
        <f t="shared" si="60"/>
        <v>-7.3970863769329505</v>
      </c>
      <c r="D96" s="8"/>
      <c r="E96" s="8">
        <v>47398.680999999997</v>
      </c>
      <c r="F96" s="41">
        <f t="shared" si="61"/>
        <v>-7.4737077451389631</v>
      </c>
      <c r="G96" s="8"/>
      <c r="H96" s="8">
        <v>0.22994099999999998</v>
      </c>
      <c r="I96" s="41">
        <f t="shared" si="62"/>
        <v>-9.1471403497159152</v>
      </c>
      <c r="J96" s="8"/>
      <c r="K96" s="8">
        <v>4.6296549999999996</v>
      </c>
      <c r="L96" s="41">
        <f t="shared" si="63"/>
        <v>-13.92240076178091</v>
      </c>
      <c r="M96" s="8"/>
      <c r="N96" s="8">
        <v>54.005299999999998</v>
      </c>
      <c r="O96" s="41">
        <f t="shared" si="64"/>
        <v>-10.284511979027219</v>
      </c>
      <c r="P96" s="8"/>
      <c r="Q96" s="8">
        <v>3284.3679999999999</v>
      </c>
      <c r="R96" s="41">
        <f t="shared" si="65"/>
        <v>-9.1694599572085416</v>
      </c>
      <c r="S96" s="8"/>
      <c r="T96" s="8">
        <v>173.38079999999999</v>
      </c>
      <c r="U96" s="41">
        <f t="shared" si="66"/>
        <v>-9.1236854416689006</v>
      </c>
      <c r="V96" s="8"/>
      <c r="W96" s="8">
        <v>11.364899999999999</v>
      </c>
      <c r="X96" s="41">
        <f t="shared" si="67"/>
        <v>8.237099743312756</v>
      </c>
      <c r="Y96" s="8"/>
      <c r="Z96" s="8">
        <v>1.017555</v>
      </c>
      <c r="AA96" s="41">
        <f t="shared" si="68"/>
        <v>-11.054187439982384</v>
      </c>
      <c r="AB96" s="12"/>
      <c r="AC96" s="2">
        <v>44459</v>
      </c>
      <c r="AD96">
        <f t="shared" si="69"/>
        <v>16784.430130754401</v>
      </c>
      <c r="AE96">
        <f t="shared" si="70"/>
        <v>12885.138488628538</v>
      </c>
      <c r="AF96">
        <f t="shared" si="71"/>
        <v>18695.870302711952</v>
      </c>
      <c r="AG96">
        <f t="shared" si="72"/>
        <v>48365.438922094894</v>
      </c>
      <c r="AH96" s="12">
        <f t="shared" si="73"/>
        <v>-9.8802219391803803</v>
      </c>
      <c r="AI96">
        <f t="shared" si="74"/>
        <v>54.005299999999998</v>
      </c>
      <c r="AJ96">
        <f t="shared" si="75"/>
        <v>47.457255464480873</v>
      </c>
      <c r="AK96">
        <f t="shared" si="76"/>
        <v>24.685130555555556</v>
      </c>
      <c r="AL96">
        <f t="shared" si="44"/>
        <v>66.387754999999999</v>
      </c>
      <c r="AM96" s="12">
        <f t="shared" si="77"/>
        <v>-7.3595978210613655</v>
      </c>
      <c r="AN96">
        <f t="shared" si="78"/>
        <v>85.369632418650795</v>
      </c>
      <c r="AO96">
        <f t="shared" si="79"/>
        <v>41.292029499999998</v>
      </c>
      <c r="AP96">
        <f t="shared" si="80"/>
        <v>58.425605504448633</v>
      </c>
      <c r="AQ96">
        <f t="shared" si="81"/>
        <v>185.08726742309943</v>
      </c>
      <c r="AR96" s="12">
        <f t="shared" si="82"/>
        <v>-8.3362861968704198</v>
      </c>
      <c r="AS96" s="30">
        <f t="shared" si="83"/>
        <v>-1.5439357423099604</v>
      </c>
      <c r="AT96">
        <f t="shared" si="45"/>
        <v>0.93511248212043419</v>
      </c>
      <c r="AU96">
        <f t="shared" si="46"/>
        <v>9.1336891387574235E-5</v>
      </c>
      <c r="AV96">
        <f t="shared" si="47"/>
        <v>9.1336891387574235E-5</v>
      </c>
      <c r="AW96">
        <f t="shared" si="48"/>
        <v>50687.678654999996</v>
      </c>
      <c r="AX96">
        <f t="shared" si="49"/>
        <v>44323.398645966248</v>
      </c>
      <c r="AY96" s="12">
        <f t="shared" si="84"/>
        <v>-7.3624037382991228</v>
      </c>
      <c r="AZ96">
        <f t="shared" si="50"/>
        <v>0.81348284785349345</v>
      </c>
      <c r="BA96">
        <f t="shared" si="51"/>
        <v>0.17118970207683629</v>
      </c>
      <c r="BB96">
        <f t="shared" si="52"/>
        <v>1.5327450069670227E-2</v>
      </c>
      <c r="BC96">
        <f t="shared" si="53"/>
        <v>66.387754999999999</v>
      </c>
      <c r="BD96">
        <f t="shared" si="54"/>
        <v>45.893535611770943</v>
      </c>
      <c r="BE96" s="12">
        <f t="shared" si="85"/>
        <v>-11.888945148662691</v>
      </c>
      <c r="BF96">
        <f t="shared" si="55"/>
        <v>1.3046788136187431E-2</v>
      </c>
      <c r="BG96">
        <f t="shared" si="56"/>
        <v>1.3071829956026564E-3</v>
      </c>
      <c r="BH96">
        <f t="shared" si="57"/>
        <v>0.98564602886820996</v>
      </c>
      <c r="BI96">
        <f t="shared" si="58"/>
        <v>175.90574599999999</v>
      </c>
      <c r="BJ96">
        <f t="shared" si="59"/>
        <v>170.92234002096501</v>
      </c>
      <c r="BK96" s="12">
        <f t="shared" si="86"/>
        <v>-9.1453959501483943</v>
      </c>
      <c r="BL96">
        <f t="shared" si="87"/>
        <v>1.7829922118492716</v>
      </c>
    </row>
    <row r="97" spans="1:64" x14ac:dyDescent="0.3">
      <c r="A97" s="2">
        <v>44460</v>
      </c>
      <c r="B97" s="4">
        <v>2.1804749999999999</v>
      </c>
      <c r="C97" s="41">
        <f t="shared" si="60"/>
        <v>-5.1192279184676552</v>
      </c>
      <c r="D97" s="8"/>
      <c r="E97" s="8">
        <v>44665.818999999996</v>
      </c>
      <c r="F97" s="41">
        <f t="shared" si="61"/>
        <v>-5.9385867818848919</v>
      </c>
      <c r="G97" s="8"/>
      <c r="H97" s="8">
        <v>0.22024999999999997</v>
      </c>
      <c r="I97" s="41">
        <f t="shared" si="62"/>
        <v>-4.3059489460447002</v>
      </c>
      <c r="J97" s="8"/>
      <c r="K97" s="8">
        <v>4.2684449999999998</v>
      </c>
      <c r="L97" s="41">
        <f t="shared" si="63"/>
        <v>-8.1232758986184876</v>
      </c>
      <c r="M97" s="8"/>
      <c r="N97" s="8">
        <v>50.146519999999995</v>
      </c>
      <c r="O97" s="41">
        <f t="shared" si="64"/>
        <v>-7.4133069720514175</v>
      </c>
      <c r="P97" s="8"/>
      <c r="Q97" s="8">
        <v>3038.569</v>
      </c>
      <c r="R97" s="41">
        <f t="shared" si="65"/>
        <v>-7.7787562868640903</v>
      </c>
      <c r="S97" s="8"/>
      <c r="T97" s="8">
        <v>162.94094999999999</v>
      </c>
      <c r="U97" s="41">
        <f t="shared" si="66"/>
        <v>-6.2102466339690139</v>
      </c>
      <c r="V97" s="8"/>
      <c r="W97" s="8">
        <v>9.4531299999999998</v>
      </c>
      <c r="X97" s="41">
        <f t="shared" si="67"/>
        <v>-18.418375472501925</v>
      </c>
      <c r="Y97" s="8"/>
      <c r="Z97" s="8">
        <v>0.96028999999999998</v>
      </c>
      <c r="AA97" s="41">
        <f t="shared" si="68"/>
        <v>-5.7922647732704506</v>
      </c>
      <c r="AB97" s="12"/>
      <c r="AC97" s="2">
        <v>44460</v>
      </c>
      <c r="AD97">
        <f t="shared" si="69"/>
        <v>15816.69157077224</v>
      </c>
      <c r="AE97">
        <f t="shared" si="70"/>
        <v>11879.827969059043</v>
      </c>
      <c r="AF97">
        <f t="shared" si="71"/>
        <v>17296.689022010065</v>
      </c>
      <c r="AG97">
        <f t="shared" si="72"/>
        <v>44993.208561841348</v>
      </c>
      <c r="AH97" s="12">
        <f t="shared" si="73"/>
        <v>-7.2273929261647929</v>
      </c>
      <c r="AI97">
        <f t="shared" si="74"/>
        <v>50.146519999999995</v>
      </c>
      <c r="AJ97">
        <f t="shared" si="75"/>
        <v>39.474135746812387</v>
      </c>
      <c r="AK97">
        <f t="shared" si="76"/>
        <v>23.295924074074073</v>
      </c>
      <c r="AL97">
        <f t="shared" si="44"/>
        <v>60.559939999999997</v>
      </c>
      <c r="AM97" s="12">
        <f t="shared" si="77"/>
        <v>-9.1879008449951911</v>
      </c>
      <c r="AN97">
        <f t="shared" si="78"/>
        <v>81.109343660714288</v>
      </c>
      <c r="AO97">
        <f t="shared" si="79"/>
        <v>39.551752394636011</v>
      </c>
      <c r="AP97">
        <f t="shared" si="80"/>
        <v>54.9076002949582</v>
      </c>
      <c r="AQ97">
        <f t="shared" si="81"/>
        <v>175.5686963503085</v>
      </c>
      <c r="AR97" s="12">
        <f t="shared" si="82"/>
        <v>-5.2797031144125262</v>
      </c>
      <c r="AS97" s="30">
        <f t="shared" si="83"/>
        <v>-1.9476898117522667</v>
      </c>
      <c r="AT97">
        <f t="shared" si="45"/>
        <v>0.93622043310928527</v>
      </c>
      <c r="AU97">
        <f t="shared" si="46"/>
        <v>8.9468983577871118E-5</v>
      </c>
      <c r="AV97">
        <f t="shared" si="47"/>
        <v>8.9468983577871118E-5</v>
      </c>
      <c r="AW97">
        <f t="shared" si="48"/>
        <v>47708.656445000001</v>
      </c>
      <c r="AX97">
        <f t="shared" si="49"/>
        <v>41817.324648934336</v>
      </c>
      <c r="AY97" s="12">
        <f t="shared" si="84"/>
        <v>-5.8202004799872791</v>
      </c>
      <c r="AZ97">
        <f t="shared" si="50"/>
        <v>0.82804771603142269</v>
      </c>
      <c r="BA97">
        <f t="shared" si="51"/>
        <v>0.15609543206284551</v>
      </c>
      <c r="BB97">
        <f t="shared" si="52"/>
        <v>1.5856851905731745E-2</v>
      </c>
      <c r="BC97">
        <f t="shared" si="53"/>
        <v>60.559939999999997</v>
      </c>
      <c r="BD97">
        <f t="shared" si="54"/>
        <v>43.014528940936856</v>
      </c>
      <c r="BE97" s="12">
        <f t="shared" si="85"/>
        <v>-6.4786329831724903</v>
      </c>
      <c r="BF97">
        <f t="shared" si="55"/>
        <v>1.3187691487944585E-2</v>
      </c>
      <c r="BG97">
        <f t="shared" si="56"/>
        <v>1.3320900492873318E-3</v>
      </c>
      <c r="BH97">
        <f t="shared" si="57"/>
        <v>0.98548021846276812</v>
      </c>
      <c r="BI97">
        <f t="shared" si="58"/>
        <v>165.34167499999998</v>
      </c>
      <c r="BJ97">
        <f t="shared" si="59"/>
        <v>160.60413182696149</v>
      </c>
      <c r="BK97" s="12">
        <f t="shared" si="86"/>
        <v>-6.2266772797935879</v>
      </c>
      <c r="BL97">
        <f t="shared" si="87"/>
        <v>0.4064767998063088</v>
      </c>
    </row>
    <row r="98" spans="1:64" x14ac:dyDescent="0.3">
      <c r="A98" s="2">
        <v>44461</v>
      </c>
      <c r="B98" s="4">
        <v>2.4623949999999999</v>
      </c>
      <c r="C98" s="41">
        <f t="shared" si="60"/>
        <v>12.159171058640879</v>
      </c>
      <c r="D98" s="8"/>
      <c r="E98" s="8">
        <v>47447.135999999999</v>
      </c>
      <c r="F98" s="41">
        <f t="shared" si="61"/>
        <v>6.0407631471653724</v>
      </c>
      <c r="G98" s="8"/>
      <c r="H98" s="8">
        <v>0.24403699999999998</v>
      </c>
      <c r="I98" s="41">
        <f t="shared" si="62"/>
        <v>10.255658832509216</v>
      </c>
      <c r="J98" s="8"/>
      <c r="K98" s="8">
        <v>4.6825149999999995</v>
      </c>
      <c r="L98" s="41">
        <f t="shared" si="63"/>
        <v>9.258576645118163</v>
      </c>
      <c r="M98" s="8"/>
      <c r="N98" s="8">
        <v>55.86421</v>
      </c>
      <c r="O98" s="41">
        <f t="shared" si="64"/>
        <v>10.797480449028878</v>
      </c>
      <c r="P98" s="8"/>
      <c r="Q98" s="8">
        <v>3352.2049999999999</v>
      </c>
      <c r="R98" s="41">
        <f t="shared" si="65"/>
        <v>9.8231657358945217</v>
      </c>
      <c r="S98" s="8"/>
      <c r="T98" s="8">
        <v>175.89165</v>
      </c>
      <c r="U98" s="41">
        <f t="shared" si="66"/>
        <v>7.6480315230767317</v>
      </c>
      <c r="V98" s="8"/>
      <c r="W98" s="8">
        <v>10.422229999999999</v>
      </c>
      <c r="X98" s="41">
        <f t="shared" si="67"/>
        <v>9.7595121347688334</v>
      </c>
      <c r="Y98" s="8"/>
      <c r="Z98" s="8">
        <v>1.0924399999999999</v>
      </c>
      <c r="AA98" s="41">
        <f t="shared" si="68"/>
        <v>12.893368337589303</v>
      </c>
      <c r="AB98" s="12"/>
      <c r="AC98" s="2">
        <v>44461</v>
      </c>
      <c r="AD98">
        <f t="shared" si="69"/>
        <v>16801.588615860466</v>
      </c>
      <c r="AE98">
        <f t="shared" si="70"/>
        <v>13032.257101248462</v>
      </c>
      <c r="AF98">
        <f t="shared" si="71"/>
        <v>19082.024276238997</v>
      </c>
      <c r="AG98">
        <f t="shared" si="72"/>
        <v>48915.869993347922</v>
      </c>
      <c r="AH98" s="12">
        <f t="shared" si="73"/>
        <v>8.3590326037809568</v>
      </c>
      <c r="AI98">
        <f t="shared" si="74"/>
        <v>55.86421</v>
      </c>
      <c r="AJ98">
        <f t="shared" si="75"/>
        <v>43.520878460837885</v>
      </c>
      <c r="AK98">
        <f t="shared" si="76"/>
        <v>26.501785185185181</v>
      </c>
      <c r="AL98">
        <f t="shared" si="44"/>
        <v>67.378879999999995</v>
      </c>
      <c r="AM98" s="12">
        <f t="shared" si="77"/>
        <v>10.669799732145794</v>
      </c>
      <c r="AN98">
        <f t="shared" si="78"/>
        <v>91.596208295634924</v>
      </c>
      <c r="AO98">
        <f t="shared" si="79"/>
        <v>43.823341653256698</v>
      </c>
      <c r="AP98">
        <f t="shared" si="80"/>
        <v>59.271708023186839</v>
      </c>
      <c r="AQ98">
        <f t="shared" si="81"/>
        <v>194.69125797207846</v>
      </c>
      <c r="AR98" s="12">
        <f t="shared" si="82"/>
        <v>10.33846128689801</v>
      </c>
      <c r="AS98" s="30">
        <f t="shared" si="83"/>
        <v>-1.9794286831170531</v>
      </c>
      <c r="AT98">
        <f t="shared" si="45"/>
        <v>0.9339247704660858</v>
      </c>
      <c r="AU98">
        <f t="shared" si="46"/>
        <v>9.2168192123946176E-5</v>
      </c>
      <c r="AV98">
        <f t="shared" si="47"/>
        <v>9.2168192123946176E-5</v>
      </c>
      <c r="AW98">
        <f t="shared" si="48"/>
        <v>50804.023515000001</v>
      </c>
      <c r="AX98">
        <f t="shared" si="49"/>
        <v>44312.364996326571</v>
      </c>
      <c r="AY98" s="12">
        <f t="shared" si="84"/>
        <v>5.795303871116861</v>
      </c>
      <c r="AZ98">
        <f t="shared" si="50"/>
        <v>0.8291056485355649</v>
      </c>
      <c r="BA98">
        <f t="shared" si="51"/>
        <v>0.15468096234309622</v>
      </c>
      <c r="BB98">
        <f t="shared" si="52"/>
        <v>1.6213389121338913E-2</v>
      </c>
      <c r="BC98">
        <f t="shared" si="53"/>
        <v>67.378879999999995</v>
      </c>
      <c r="BD98">
        <f t="shared" si="54"/>
        <v>47.947164782949798</v>
      </c>
      <c r="BE98" s="12">
        <f t="shared" si="85"/>
        <v>10.856172999555056</v>
      </c>
      <c r="BF98">
        <f t="shared" si="55"/>
        <v>1.3787354110555341E-2</v>
      </c>
      <c r="BG98">
        <f t="shared" si="56"/>
        <v>1.3664032517437671E-3</v>
      </c>
      <c r="BH98">
        <f t="shared" si="57"/>
        <v>0.98484624263770082</v>
      </c>
      <c r="BI98">
        <f t="shared" si="58"/>
        <v>178.59808200000001</v>
      </c>
      <c r="BJ98">
        <f t="shared" si="59"/>
        <v>173.26051397862096</v>
      </c>
      <c r="BK98" s="12">
        <f t="shared" si="86"/>
        <v>7.5853794351610135</v>
      </c>
      <c r="BL98">
        <f t="shared" si="87"/>
        <v>-1.7900755640441526</v>
      </c>
    </row>
    <row r="99" spans="1:64" x14ac:dyDescent="0.3">
      <c r="A99" s="2">
        <v>44462</v>
      </c>
      <c r="B99" s="4">
        <v>2.4888249999999998</v>
      </c>
      <c r="C99" s="41">
        <f t="shared" si="60"/>
        <v>1.0676257991341853</v>
      </c>
      <c r="D99" s="8"/>
      <c r="E99" s="8">
        <v>47935.21</v>
      </c>
      <c r="F99" s="41">
        <f t="shared" si="61"/>
        <v>1.0234142489438514</v>
      </c>
      <c r="G99" s="8"/>
      <c r="H99" s="8">
        <v>0.23963199999999998</v>
      </c>
      <c r="I99" s="41">
        <f t="shared" si="62"/>
        <v>-1.8215439891341105</v>
      </c>
      <c r="J99" s="8"/>
      <c r="K99" s="8">
        <v>4.6692999999999998</v>
      </c>
      <c r="L99" s="41">
        <f t="shared" si="63"/>
        <v>-0.28261912358350816</v>
      </c>
      <c r="M99" s="8"/>
      <c r="N99" s="8">
        <v>54.912729999999996</v>
      </c>
      <c r="O99" s="41">
        <f t="shared" si="64"/>
        <v>-1.7178726891181089</v>
      </c>
      <c r="P99" s="8"/>
      <c r="Q99" s="8">
        <v>3362.7769999999996</v>
      </c>
      <c r="R99" s="41">
        <f t="shared" si="65"/>
        <v>0.31487824494433747</v>
      </c>
      <c r="S99" s="8"/>
      <c r="T99" s="8">
        <v>175.14279999999999</v>
      </c>
      <c r="U99" s="41">
        <f t="shared" si="66"/>
        <v>-0.42665392867566815</v>
      </c>
      <c r="V99" s="8"/>
      <c r="W99" s="8">
        <v>10.54557</v>
      </c>
      <c r="X99" s="41">
        <f t="shared" si="67"/>
        <v>1.1764841579586431</v>
      </c>
      <c r="Y99" s="8"/>
      <c r="Z99" s="8">
        <v>1.0704149999999999</v>
      </c>
      <c r="AA99" s="41">
        <f t="shared" si="68"/>
        <v>-2.03673028244337</v>
      </c>
      <c r="AB99" s="12"/>
      <c r="AC99" s="2">
        <v>44462</v>
      </c>
      <c r="AD99">
        <f t="shared" si="69"/>
        <v>16974.421356747029</v>
      </c>
      <c r="AE99">
        <f t="shared" si="70"/>
        <v>12995.477448093483</v>
      </c>
      <c r="AF99">
        <f t="shared" si="71"/>
        <v>19142.204116269182</v>
      </c>
      <c r="AG99">
        <f t="shared" si="72"/>
        <v>49112.10292110969</v>
      </c>
      <c r="AH99" s="12">
        <f t="shared" si="73"/>
        <v>0.40036161933110803</v>
      </c>
      <c r="AI99">
        <f t="shared" si="74"/>
        <v>54.912729999999996</v>
      </c>
      <c r="AJ99">
        <f t="shared" si="75"/>
        <v>44.03591844262295</v>
      </c>
      <c r="AK99">
        <f t="shared" si="76"/>
        <v>25.967474999999997</v>
      </c>
      <c r="AL99">
        <f t="shared" si="44"/>
        <v>66.528714999999991</v>
      </c>
      <c r="AM99" s="12">
        <f t="shared" si="77"/>
        <v>-1.2697956724840964</v>
      </c>
      <c r="AN99">
        <f t="shared" si="78"/>
        <v>92.579351855158734</v>
      </c>
      <c r="AO99">
        <f t="shared" si="79"/>
        <v>43.032306605363978</v>
      </c>
      <c r="AP99">
        <f t="shared" si="80"/>
        <v>59.019361657949126</v>
      </c>
      <c r="AQ99">
        <f t="shared" si="81"/>
        <v>194.63102011847184</v>
      </c>
      <c r="AR99" s="12">
        <f t="shared" si="82"/>
        <v>-3.09449818195607E-2</v>
      </c>
      <c r="AS99" s="30">
        <f t="shared" si="83"/>
        <v>0.43130660115066871</v>
      </c>
      <c r="AT99">
        <f t="shared" si="45"/>
        <v>0.93436117069049307</v>
      </c>
      <c r="AU99">
        <f t="shared" si="46"/>
        <v>9.1014780456894186E-5</v>
      </c>
      <c r="AV99">
        <f t="shared" si="47"/>
        <v>9.1014780456894186E-5</v>
      </c>
      <c r="AW99">
        <f t="shared" si="48"/>
        <v>51302.656300000002</v>
      </c>
      <c r="AX99">
        <f t="shared" si="49"/>
        <v>44789.105420280321</v>
      </c>
      <c r="AY99" s="12">
        <f t="shared" si="84"/>
        <v>1.0701169603853691</v>
      </c>
      <c r="AZ99">
        <f t="shared" si="50"/>
        <v>0.8253989273654242</v>
      </c>
      <c r="BA99">
        <f t="shared" si="51"/>
        <v>0.15851155399589487</v>
      </c>
      <c r="BB99">
        <f t="shared" si="52"/>
        <v>1.6089518638681057E-2</v>
      </c>
      <c r="BC99">
        <f t="shared" si="53"/>
        <v>66.528714999999991</v>
      </c>
      <c r="BD99">
        <f t="shared" si="54"/>
        <v>47.013725591273257</v>
      </c>
      <c r="BE99" s="12">
        <f t="shared" si="85"/>
        <v>-1.9660078033746444</v>
      </c>
      <c r="BF99">
        <f t="shared" si="55"/>
        <v>1.3992283193905804E-2</v>
      </c>
      <c r="BG99">
        <f t="shared" si="56"/>
        <v>1.3472216030946474E-3</v>
      </c>
      <c r="BH99">
        <f t="shared" si="57"/>
        <v>0.98466049520299959</v>
      </c>
      <c r="BI99">
        <f t="shared" si="58"/>
        <v>177.87125699999999</v>
      </c>
      <c r="BJ99">
        <f t="shared" si="59"/>
        <v>172.49134336086715</v>
      </c>
      <c r="BK99" s="12">
        <f t="shared" si="86"/>
        <v>-0.44492711770117493</v>
      </c>
      <c r="BL99">
        <f t="shared" si="87"/>
        <v>1.515044078086544</v>
      </c>
    </row>
    <row r="100" spans="1:64" x14ac:dyDescent="0.3">
      <c r="A100" s="2">
        <v>44463</v>
      </c>
      <c r="B100" s="4">
        <v>2.4491799999999997</v>
      </c>
      <c r="C100" s="41">
        <f t="shared" si="60"/>
        <v>-1.6057436895858639</v>
      </c>
      <c r="D100" s="8"/>
      <c r="E100" s="8">
        <v>45967.055999999997</v>
      </c>
      <c r="F100" s="41">
        <f t="shared" si="61"/>
        <v>-4.1925341450870732</v>
      </c>
      <c r="G100" s="8"/>
      <c r="H100" s="8">
        <v>0.22465499999999999</v>
      </c>
      <c r="I100" s="41">
        <f t="shared" si="62"/>
        <v>-6.4538521137571179</v>
      </c>
      <c r="J100" s="8"/>
      <c r="K100" s="8">
        <v>4.3345199999999995</v>
      </c>
      <c r="L100" s="41">
        <f t="shared" si="63"/>
        <v>-7.4398290053859508</v>
      </c>
      <c r="M100" s="8"/>
      <c r="N100" s="8">
        <v>51.177289999999999</v>
      </c>
      <c r="O100" s="41">
        <f t="shared" si="64"/>
        <v>-7.0449318816318041</v>
      </c>
      <c r="P100" s="8"/>
      <c r="Q100" s="8">
        <v>3143.4079999999999</v>
      </c>
      <c r="R100" s="41">
        <f t="shared" si="65"/>
        <v>-6.7459559045329627</v>
      </c>
      <c r="S100" s="8"/>
      <c r="T100" s="8">
        <v>163.55765</v>
      </c>
      <c r="U100" s="41">
        <f t="shared" si="66"/>
        <v>-6.8436113599384605</v>
      </c>
      <c r="V100" s="8"/>
      <c r="W100" s="8">
        <v>9.82315</v>
      </c>
      <c r="X100" s="41">
        <f t="shared" si="67"/>
        <v>-7.0964021663754009</v>
      </c>
      <c r="Y100" s="8"/>
      <c r="Z100" s="8">
        <v>1.01315</v>
      </c>
      <c r="AA100" s="41">
        <f t="shared" si="68"/>
        <v>-5.4982134417352935</v>
      </c>
      <c r="AB100" s="12"/>
      <c r="AC100" s="2">
        <v>44463</v>
      </c>
      <c r="AD100">
        <f t="shared" si="69"/>
        <v>16277.474888984249</v>
      </c>
      <c r="AE100">
        <f t="shared" si="70"/>
        <v>12063.726234833948</v>
      </c>
      <c r="AF100">
        <f t="shared" si="71"/>
        <v>17893.472435642769</v>
      </c>
      <c r="AG100">
        <f t="shared" si="72"/>
        <v>46234.673559460964</v>
      </c>
      <c r="AH100" s="12">
        <f t="shared" si="73"/>
        <v>-6.037547322279373</v>
      </c>
      <c r="AI100">
        <f t="shared" si="74"/>
        <v>51.177289999999999</v>
      </c>
      <c r="AJ100">
        <f t="shared" si="75"/>
        <v>41.019255692167583</v>
      </c>
      <c r="AK100">
        <f t="shared" si="76"/>
        <v>24.57826851851852</v>
      </c>
      <c r="AL100">
        <f t="shared" si="44"/>
        <v>62.013590000000001</v>
      </c>
      <c r="AM100" s="12">
        <f t="shared" si="77"/>
        <v>-7.0280104398264571</v>
      </c>
      <c r="AN100">
        <f t="shared" si="78"/>
        <v>91.104636515873011</v>
      </c>
      <c r="AO100">
        <f t="shared" si="79"/>
        <v>40.342787442528731</v>
      </c>
      <c r="AP100">
        <f t="shared" si="80"/>
        <v>55.11541494868338</v>
      </c>
      <c r="AQ100">
        <f t="shared" si="81"/>
        <v>186.56283890708511</v>
      </c>
      <c r="AR100" s="12">
        <f t="shared" si="82"/>
        <v>-4.2337441389936785</v>
      </c>
      <c r="AS100" s="30">
        <f t="shared" si="83"/>
        <v>-1.8038031832856944</v>
      </c>
      <c r="AT100">
        <f t="shared" si="45"/>
        <v>0.93591050732462622</v>
      </c>
      <c r="AU100">
        <f t="shared" si="46"/>
        <v>8.8252830727483149E-5</v>
      </c>
      <c r="AV100">
        <f t="shared" si="47"/>
        <v>8.8252830727483149E-5</v>
      </c>
      <c r="AW100">
        <f t="shared" si="48"/>
        <v>49114.798519999997</v>
      </c>
      <c r="AX100">
        <f t="shared" si="49"/>
        <v>43021.328498367293</v>
      </c>
      <c r="AY100" s="12">
        <f t="shared" si="84"/>
        <v>-4.0268922953818791</v>
      </c>
      <c r="AZ100">
        <f t="shared" si="50"/>
        <v>0.82525926978263953</v>
      </c>
      <c r="BA100">
        <f t="shared" si="51"/>
        <v>0.15840318227020883</v>
      </c>
      <c r="BB100">
        <f t="shared" si="52"/>
        <v>1.6337547947151584E-2</v>
      </c>
      <c r="BC100">
        <f t="shared" si="53"/>
        <v>62.013590000000001</v>
      </c>
      <c r="BD100">
        <f t="shared" si="54"/>
        <v>43.807103581474642</v>
      </c>
      <c r="BE100" s="12">
        <f t="shared" si="85"/>
        <v>-7.064360647561613</v>
      </c>
      <c r="BF100">
        <f t="shared" si="55"/>
        <v>1.4733550626705885E-2</v>
      </c>
      <c r="BG100">
        <f t="shared" si="56"/>
        <v>1.3514587805071945E-3</v>
      </c>
      <c r="BH100">
        <f t="shared" si="57"/>
        <v>0.98391499059278698</v>
      </c>
      <c r="BI100">
        <f t="shared" si="58"/>
        <v>166.23148499999999</v>
      </c>
      <c r="BJ100">
        <f t="shared" si="59"/>
        <v>160.96321239062459</v>
      </c>
      <c r="BK100" s="12">
        <f t="shared" si="86"/>
        <v>-6.9171207389467302</v>
      </c>
      <c r="BL100">
        <f t="shared" si="87"/>
        <v>2.8902284435648511</v>
      </c>
    </row>
    <row r="101" spans="1:64" x14ac:dyDescent="0.3">
      <c r="A101" s="2">
        <v>44464</v>
      </c>
      <c r="B101" s="4">
        <v>2.4888249999999998</v>
      </c>
      <c r="C101" s="41">
        <f t="shared" si="60"/>
        <v>1.6057436895858688</v>
      </c>
      <c r="D101" s="8"/>
      <c r="E101" s="8">
        <v>46099.205999999998</v>
      </c>
      <c r="F101" s="41">
        <f t="shared" si="61"/>
        <v>0.28707604259402963</v>
      </c>
      <c r="G101" s="8"/>
      <c r="H101" s="8">
        <v>0.22553599999999999</v>
      </c>
      <c r="I101" s="41">
        <f t="shared" si="62"/>
        <v>0.39138993211363149</v>
      </c>
      <c r="J101" s="8"/>
      <c r="K101" s="8">
        <v>4.3345199999999995</v>
      </c>
      <c r="L101" s="41">
        <f t="shared" si="63"/>
        <v>0</v>
      </c>
      <c r="M101" s="8"/>
      <c r="N101" s="8">
        <v>51.327059999999996</v>
      </c>
      <c r="O101" s="41">
        <f t="shared" si="64"/>
        <v>0.29222195268473439</v>
      </c>
      <c r="P101" s="8"/>
      <c r="Q101" s="8">
        <v>3163.6709999999998</v>
      </c>
      <c r="R101" s="41">
        <f t="shared" si="65"/>
        <v>0.64255005261827924</v>
      </c>
      <c r="S101" s="8"/>
      <c r="T101" s="8">
        <v>163.29335</v>
      </c>
      <c r="U101" s="41">
        <f t="shared" si="66"/>
        <v>-0.1617251026347743</v>
      </c>
      <c r="V101" s="8"/>
      <c r="W101" s="8">
        <v>9.6381399999999999</v>
      </c>
      <c r="X101" s="41">
        <f t="shared" si="67"/>
        <v>-1.9013700912292653</v>
      </c>
      <c r="Y101" s="8"/>
      <c r="Z101" s="8">
        <v>1.01315</v>
      </c>
      <c r="AA101" s="41">
        <f t="shared" si="68"/>
        <v>0</v>
      </c>
      <c r="AB101" s="12"/>
      <c r="AC101" s="2">
        <v>44464</v>
      </c>
      <c r="AD101">
        <f t="shared" si="69"/>
        <v>16324.270757455341</v>
      </c>
      <c r="AE101">
        <f t="shared" si="70"/>
        <v>12063.726234833948</v>
      </c>
      <c r="AF101">
        <f t="shared" si="71"/>
        <v>18008.817129033963</v>
      </c>
      <c r="AG101">
        <f t="shared" si="72"/>
        <v>46396.814121323252</v>
      </c>
      <c r="AH101" s="12">
        <f t="shared" si="73"/>
        <v>0.35007691555651071</v>
      </c>
      <c r="AI101">
        <f t="shared" si="74"/>
        <v>51.327059999999996</v>
      </c>
      <c r="AJ101">
        <f t="shared" si="75"/>
        <v>40.246695719489985</v>
      </c>
      <c r="AK101">
        <f t="shared" si="76"/>
        <v>24.57826851851852</v>
      </c>
      <c r="AL101">
        <f t="shared" si="44"/>
        <v>61.978349999999999</v>
      </c>
      <c r="AM101" s="12">
        <f t="shared" si="77"/>
        <v>-5.6842405964219613E-2</v>
      </c>
      <c r="AN101">
        <f t="shared" si="78"/>
        <v>92.579351855158734</v>
      </c>
      <c r="AO101">
        <f t="shared" si="79"/>
        <v>40.500994452107278</v>
      </c>
      <c r="AP101">
        <f t="shared" si="80"/>
        <v>55.026351525658306</v>
      </c>
      <c r="AQ101">
        <f t="shared" si="81"/>
        <v>188.10669783292431</v>
      </c>
      <c r="AR101" s="12">
        <f t="shared" si="82"/>
        <v>0.82412233309175043</v>
      </c>
      <c r="AS101" s="30">
        <f t="shared" si="83"/>
        <v>-0.47404541753523971</v>
      </c>
      <c r="AT101">
        <f t="shared" si="45"/>
        <v>0.93569748678156972</v>
      </c>
      <c r="AU101">
        <f t="shared" si="46"/>
        <v>8.7979811851953576E-5</v>
      </c>
      <c r="AV101">
        <f t="shared" si="47"/>
        <v>8.7979811851953576E-5</v>
      </c>
      <c r="AW101">
        <f t="shared" si="48"/>
        <v>49267.211519999997</v>
      </c>
      <c r="AX101">
        <f t="shared" si="49"/>
        <v>43135.189917355456</v>
      </c>
      <c r="AY101" s="12">
        <f t="shared" si="84"/>
        <v>0.26431310681896686</v>
      </c>
      <c r="AZ101">
        <f t="shared" si="50"/>
        <v>0.82814498933901914</v>
      </c>
      <c r="BA101">
        <f t="shared" si="51"/>
        <v>0.15550817341862119</v>
      </c>
      <c r="BB101">
        <f t="shared" si="52"/>
        <v>1.6346837242359632E-2</v>
      </c>
      <c r="BC101">
        <f t="shared" si="53"/>
        <v>61.978349999999999</v>
      </c>
      <c r="BD101">
        <f t="shared" si="54"/>
        <v>44.021618901208235</v>
      </c>
      <c r="BE101" s="12">
        <f t="shared" si="85"/>
        <v>0.48848654570339872</v>
      </c>
      <c r="BF101">
        <f t="shared" si="55"/>
        <v>1.4992225270788776E-2</v>
      </c>
      <c r="BG101">
        <f t="shared" si="56"/>
        <v>1.3585874935652838E-3</v>
      </c>
      <c r="BH101">
        <f t="shared" si="57"/>
        <v>0.98364918723564598</v>
      </c>
      <c r="BI101">
        <f t="shared" si="58"/>
        <v>166.007711</v>
      </c>
      <c r="BJ101">
        <f t="shared" si="59"/>
        <v>160.66099044393442</v>
      </c>
      <c r="BK101" s="12">
        <f t="shared" si="86"/>
        <v>-0.18793488361844693</v>
      </c>
      <c r="BL101">
        <f t="shared" si="87"/>
        <v>0.45224799043741382</v>
      </c>
    </row>
    <row r="102" spans="1:64" x14ac:dyDescent="0.3">
      <c r="A102" s="2">
        <v>44465</v>
      </c>
      <c r="B102" s="4">
        <v>2.383105</v>
      </c>
      <c r="C102" s="41">
        <f t="shared" si="60"/>
        <v>-4.3406452299959302</v>
      </c>
      <c r="D102" s="8">
        <f>(B95-B102)/B96</f>
        <v>3.8387715930902046E-2</v>
      </c>
      <c r="E102" s="8">
        <v>46515.038</v>
      </c>
      <c r="F102" s="41">
        <f t="shared" si="61"/>
        <v>0.89799317340141893</v>
      </c>
      <c r="G102" s="8">
        <f>(E95-E102)/E96</f>
        <v>9.6243564246017724E-2</v>
      </c>
      <c r="H102" s="8">
        <v>0.22024999999999997</v>
      </c>
      <c r="I102" s="41">
        <f t="shared" si="62"/>
        <v>-2.3716526617316154</v>
      </c>
      <c r="J102" s="8">
        <f>(H95-H102)/H96</f>
        <v>0.13793103448275862</v>
      </c>
      <c r="K102" s="8">
        <v>4.2772549999999994</v>
      </c>
      <c r="L102" s="41">
        <f t="shared" si="63"/>
        <v>-1.3299428760928487</v>
      </c>
      <c r="M102" s="8">
        <f>(K95-K102)/K96</f>
        <v>0.22549952426260708</v>
      </c>
      <c r="N102" s="8">
        <v>50.904179999999997</v>
      </c>
      <c r="O102" s="41">
        <f t="shared" si="64"/>
        <v>-0.82730564931992878</v>
      </c>
      <c r="P102" s="8">
        <f>(N95-N102)/N96</f>
        <v>0.16574225122349107</v>
      </c>
      <c r="Q102" s="8">
        <v>3294.0589999999997</v>
      </c>
      <c r="R102" s="41">
        <f t="shared" si="65"/>
        <v>4.0387480751030882</v>
      </c>
      <c r="S102" s="8">
        <f>(Q95-Q102)/Q96</f>
        <v>9.3079399141630867E-2</v>
      </c>
      <c r="T102" s="8">
        <v>162.50045</v>
      </c>
      <c r="U102" s="41">
        <f t="shared" si="66"/>
        <v>-0.48675055540566942</v>
      </c>
      <c r="V102" s="8">
        <f>(T95-T102)/T96</f>
        <v>0.1582825203252031</v>
      </c>
      <c r="W102" s="8">
        <v>9.7879100000000001</v>
      </c>
      <c r="X102" s="41">
        <f t="shared" si="67"/>
        <v>1.541980665770341</v>
      </c>
      <c r="Y102" s="8">
        <f>(W95-W102)/W96</f>
        <v>5.9689922480620099E-2</v>
      </c>
      <c r="Z102" s="8">
        <v>1.017555</v>
      </c>
      <c r="AA102" s="41">
        <f t="shared" si="68"/>
        <v>0.43384015985981411</v>
      </c>
      <c r="AB102" s="12">
        <f>(Z95-Z102)/Z96</f>
        <v>0.11688311688311689</v>
      </c>
      <c r="AC102" s="2">
        <v>44465</v>
      </c>
      <c r="AD102">
        <f t="shared" si="69"/>
        <v>16471.521756911039</v>
      </c>
      <c r="AE102">
        <f t="shared" si="70"/>
        <v>11904.347737829028</v>
      </c>
      <c r="AF102">
        <f t="shared" si="71"/>
        <v>18751.035156072958</v>
      </c>
      <c r="AG102">
        <f t="shared" si="72"/>
        <v>47126.904650813027</v>
      </c>
      <c r="AH102" s="12">
        <f t="shared" si="73"/>
        <v>1.5613266248265165</v>
      </c>
      <c r="AI102">
        <f t="shared" si="74"/>
        <v>50.904179999999997</v>
      </c>
      <c r="AJ102">
        <f t="shared" si="75"/>
        <v>40.87210141165756</v>
      </c>
      <c r="AK102">
        <f t="shared" si="76"/>
        <v>24.685130555555556</v>
      </c>
      <c r="AL102">
        <f t="shared" si="44"/>
        <v>61.709644999999995</v>
      </c>
      <c r="AM102" s="12">
        <f t="shared" si="77"/>
        <v>-0.43448909123209217</v>
      </c>
      <c r="AN102">
        <f t="shared" si="78"/>
        <v>88.646777617063506</v>
      </c>
      <c r="AO102">
        <f t="shared" si="79"/>
        <v>39.551752394636011</v>
      </c>
      <c r="AP102">
        <f t="shared" si="80"/>
        <v>54.759161256583084</v>
      </c>
      <c r="AQ102">
        <f t="shared" si="81"/>
        <v>182.95769126828259</v>
      </c>
      <c r="AR102" s="12">
        <f t="shared" si="82"/>
        <v>-2.7754412647187992</v>
      </c>
      <c r="AS102" s="30">
        <f t="shared" si="83"/>
        <v>4.3367678895453157</v>
      </c>
      <c r="AT102">
        <f t="shared" si="45"/>
        <v>0.93378613064604965</v>
      </c>
      <c r="AU102">
        <f t="shared" si="46"/>
        <v>8.5865594611283963E-5</v>
      </c>
      <c r="AV102">
        <f t="shared" si="47"/>
        <v>8.5865594611283963E-5</v>
      </c>
      <c r="AW102">
        <f t="shared" si="48"/>
        <v>49813.374255000002</v>
      </c>
      <c r="AX102">
        <f t="shared" si="49"/>
        <v>43435.380564477724</v>
      </c>
      <c r="AY102" s="12">
        <f t="shared" si="84"/>
        <v>0.69351939957775111</v>
      </c>
      <c r="AZ102">
        <f t="shared" si="50"/>
        <v>0.8248982796773503</v>
      </c>
      <c r="BA102">
        <f t="shared" si="51"/>
        <v>0.15861232065101008</v>
      </c>
      <c r="BB102">
        <f t="shared" si="52"/>
        <v>1.6489399671639662E-2</v>
      </c>
      <c r="BC102">
        <f t="shared" si="53"/>
        <v>61.709644999999995</v>
      </c>
      <c r="BD102">
        <f t="shared" si="54"/>
        <v>43.560032500892284</v>
      </c>
      <c r="BE102" s="12">
        <f t="shared" si="85"/>
        <v>-1.0540807732465125</v>
      </c>
      <c r="BF102">
        <f t="shared" si="55"/>
        <v>1.4433979883140793E-2</v>
      </c>
      <c r="BG102">
        <f t="shared" si="56"/>
        <v>1.3340092313438808E-3</v>
      </c>
      <c r="BH102">
        <f t="shared" si="57"/>
        <v>0.98423201088551537</v>
      </c>
      <c r="BI102">
        <f t="shared" si="58"/>
        <v>165.10380499999999</v>
      </c>
      <c r="BJ102">
        <f t="shared" si="59"/>
        <v>159.97283617846375</v>
      </c>
      <c r="BK102" s="12">
        <f t="shared" si="86"/>
        <v>-0.42924686352619373</v>
      </c>
      <c r="BL102">
        <f t="shared" si="87"/>
        <v>1.1227662631039448</v>
      </c>
    </row>
    <row r="103" spans="1:64" x14ac:dyDescent="0.3">
      <c r="A103" s="2">
        <v>44466</v>
      </c>
      <c r="B103" s="4">
        <v>2.3126249999999997</v>
      </c>
      <c r="C103" s="41">
        <f t="shared" si="60"/>
        <v>-3.0021016254857935</v>
      </c>
      <c r="D103" s="8"/>
      <c r="E103" s="8">
        <v>45665.754000000001</v>
      </c>
      <c r="F103" s="41">
        <f t="shared" si="61"/>
        <v>-1.8427006602115437</v>
      </c>
      <c r="G103" s="8"/>
      <c r="H103" s="8">
        <v>0.21672599999999997</v>
      </c>
      <c r="I103" s="41">
        <f t="shared" si="62"/>
        <v>-1.6129381929883644</v>
      </c>
      <c r="J103" s="8"/>
      <c r="K103" s="8">
        <v>4.1495099999999994</v>
      </c>
      <c r="L103" s="41">
        <f t="shared" si="63"/>
        <v>-3.0321193714961905</v>
      </c>
      <c r="M103" s="8"/>
      <c r="N103" s="8">
        <v>49.265519999999995</v>
      </c>
      <c r="O103" s="41">
        <f t="shared" si="64"/>
        <v>-3.2720597112534451</v>
      </c>
      <c r="P103" s="8"/>
      <c r="Q103" s="8">
        <v>3170.7189999999996</v>
      </c>
      <c r="R103" s="41">
        <f t="shared" si="65"/>
        <v>-3.8162166898083014</v>
      </c>
      <c r="S103" s="8"/>
      <c r="T103" s="8">
        <v>157.39064999999999</v>
      </c>
      <c r="U103" s="41">
        <f t="shared" si="66"/>
        <v>-3.1949839573265928</v>
      </c>
      <c r="V103" s="8"/>
      <c r="W103" s="8">
        <v>10.07864</v>
      </c>
      <c r="X103" s="41">
        <f t="shared" si="67"/>
        <v>2.9270382300113238</v>
      </c>
      <c r="Y103" s="8"/>
      <c r="Z103" s="8">
        <v>0.99552999999999991</v>
      </c>
      <c r="AA103" s="41">
        <f t="shared" si="68"/>
        <v>-2.1882711249507709</v>
      </c>
      <c r="AB103" s="12"/>
      <c r="AC103" s="2">
        <v>44466</v>
      </c>
      <c r="AD103">
        <f t="shared" si="69"/>
        <v>16170.780308870164</v>
      </c>
      <c r="AE103">
        <f t="shared" si="70"/>
        <v>11548.811090664207</v>
      </c>
      <c r="AF103">
        <f t="shared" si="71"/>
        <v>18048.937022387421</v>
      </c>
      <c r="AG103">
        <f t="shared" si="72"/>
        <v>45768.528421921794</v>
      </c>
      <c r="AH103" s="12">
        <f t="shared" si="73"/>
        <v>-2.9247359381848343</v>
      </c>
      <c r="AI103">
        <f t="shared" si="74"/>
        <v>49.265519999999995</v>
      </c>
      <c r="AJ103">
        <f t="shared" si="75"/>
        <v>42.086124225865213</v>
      </c>
      <c r="AK103">
        <f t="shared" si="76"/>
        <v>24.150820370370369</v>
      </c>
      <c r="AL103">
        <f t="shared" si="44"/>
        <v>60.339689999999997</v>
      </c>
      <c r="AM103" s="12">
        <f t="shared" si="77"/>
        <v>-2.2450143438263388</v>
      </c>
      <c r="AN103">
        <f t="shared" si="78"/>
        <v>86.025061458333326</v>
      </c>
      <c r="AO103">
        <f t="shared" si="79"/>
        <v>38.918924356321831</v>
      </c>
      <c r="AP103">
        <f t="shared" si="80"/>
        <v>53.037268411431647</v>
      </c>
      <c r="AQ103">
        <f t="shared" si="81"/>
        <v>177.9812542260868</v>
      </c>
      <c r="AR103" s="12">
        <f t="shared" si="82"/>
        <v>-2.7576699446736184</v>
      </c>
      <c r="AS103" s="30">
        <f t="shared" si="83"/>
        <v>-0.16706599351121598</v>
      </c>
      <c r="AT103">
        <f t="shared" si="45"/>
        <v>0.93499533079559027</v>
      </c>
      <c r="AU103">
        <f t="shared" si="46"/>
        <v>8.4960219316418352E-5</v>
      </c>
      <c r="AV103">
        <f t="shared" si="47"/>
        <v>8.4960219316418352E-5</v>
      </c>
      <c r="AW103">
        <f t="shared" si="48"/>
        <v>48840.622510000001</v>
      </c>
      <c r="AX103">
        <f t="shared" si="49"/>
        <v>42697.536504784955</v>
      </c>
      <c r="AY103" s="12">
        <f t="shared" si="84"/>
        <v>-1.7133103900483309</v>
      </c>
      <c r="AZ103">
        <f t="shared" si="50"/>
        <v>0.81646955759964956</v>
      </c>
      <c r="BA103">
        <f t="shared" si="51"/>
        <v>0.16703168345743905</v>
      </c>
      <c r="BB103">
        <f t="shared" si="52"/>
        <v>1.6498758942911373E-2</v>
      </c>
      <c r="BC103">
        <f t="shared" si="53"/>
        <v>60.339689999999997</v>
      </c>
      <c r="BD103">
        <f t="shared" si="54"/>
        <v>41.923674534968598</v>
      </c>
      <c r="BE103" s="12">
        <f t="shared" si="85"/>
        <v>-3.8289352119642404</v>
      </c>
      <c r="BF103">
        <f t="shared" si="55"/>
        <v>1.4461136727981886E-2</v>
      </c>
      <c r="BG103">
        <f t="shared" si="56"/>
        <v>1.3552150990794453E-3</v>
      </c>
      <c r="BH103">
        <f t="shared" si="57"/>
        <v>0.98418364817293869</v>
      </c>
      <c r="BI103">
        <f t="shared" si="58"/>
        <v>159.92000099999998</v>
      </c>
      <c r="BJ103">
        <f t="shared" si="59"/>
        <v>154.93504100198322</v>
      </c>
      <c r="BK103" s="12">
        <f t="shared" si="86"/>
        <v>-3.1998088169434578</v>
      </c>
      <c r="BL103">
        <f t="shared" si="87"/>
        <v>1.4864984268951269</v>
      </c>
    </row>
    <row r="104" spans="1:64" x14ac:dyDescent="0.3">
      <c r="A104" s="2">
        <v>44467</v>
      </c>
      <c r="B104" s="4">
        <v>2.2024999999999997</v>
      </c>
      <c r="C104" s="41">
        <f t="shared" si="60"/>
        <v>-4.8790164169432053</v>
      </c>
      <c r="D104" s="8"/>
      <c r="E104" s="8">
        <v>44322.228999999999</v>
      </c>
      <c r="F104" s="41">
        <f t="shared" si="61"/>
        <v>-2.9862317063183323</v>
      </c>
      <c r="G104" s="8"/>
      <c r="H104" s="8">
        <v>0.21143999999999999</v>
      </c>
      <c r="I104" s="41">
        <f t="shared" si="62"/>
        <v>-2.469261259037141</v>
      </c>
      <c r="J104" s="8"/>
      <c r="K104" s="8">
        <v>3.9821199999999997</v>
      </c>
      <c r="L104" s="41">
        <f t="shared" si="63"/>
        <v>-4.1175914184186437</v>
      </c>
      <c r="M104" s="8"/>
      <c r="N104" s="8">
        <v>48.56953</v>
      </c>
      <c r="O104" s="41">
        <f t="shared" si="64"/>
        <v>-1.4228065323962542</v>
      </c>
      <c r="P104" s="8"/>
      <c r="Q104" s="8">
        <v>3035.0449999999996</v>
      </c>
      <c r="R104" s="41">
        <f t="shared" si="65"/>
        <v>-4.3732124631271763</v>
      </c>
      <c r="S104" s="8"/>
      <c r="T104" s="8">
        <v>151.7963</v>
      </c>
      <c r="U104" s="41">
        <f t="shared" si="66"/>
        <v>-3.6191440935534764</v>
      </c>
      <c r="V104" s="8"/>
      <c r="W104" s="8">
        <v>9.6645699999999994</v>
      </c>
      <c r="X104" s="41">
        <f t="shared" si="67"/>
        <v>-4.1951711664513027</v>
      </c>
      <c r="Y104" s="8"/>
      <c r="Z104" s="8">
        <v>0.96469499999999997</v>
      </c>
      <c r="AA104" s="41">
        <f t="shared" si="68"/>
        <v>-3.1463269455784997</v>
      </c>
      <c r="AB104" s="12"/>
      <c r="AC104" s="2">
        <v>44467</v>
      </c>
      <c r="AD104">
        <f t="shared" si="69"/>
        <v>15695.022312747406</v>
      </c>
      <c r="AE104">
        <f t="shared" si="70"/>
        <v>11082.93548403444</v>
      </c>
      <c r="AF104">
        <f t="shared" si="71"/>
        <v>17276.629075333334</v>
      </c>
      <c r="AG104">
        <f t="shared" si="72"/>
        <v>44054.586872115178</v>
      </c>
      <c r="AH104" s="12">
        <f t="shared" si="73"/>
        <v>-3.8167226836412484</v>
      </c>
      <c r="AI104">
        <f t="shared" si="74"/>
        <v>48.56953</v>
      </c>
      <c r="AJ104">
        <f t="shared" si="75"/>
        <v>40.357061429872495</v>
      </c>
      <c r="AK104">
        <f t="shared" si="76"/>
        <v>23.402786111111112</v>
      </c>
      <c r="AL104">
        <f t="shared" si="44"/>
        <v>59.198794999999997</v>
      </c>
      <c r="AM104" s="12">
        <f t="shared" si="77"/>
        <v>-1.90889092107864</v>
      </c>
      <c r="AN104">
        <f t="shared" si="78"/>
        <v>81.928629960317451</v>
      </c>
      <c r="AO104">
        <f t="shared" si="79"/>
        <v>37.969682298850572</v>
      </c>
      <c r="AP104">
        <f t="shared" si="80"/>
        <v>51.152092624067578</v>
      </c>
      <c r="AQ104">
        <f t="shared" si="81"/>
        <v>171.05040488323561</v>
      </c>
      <c r="AR104" s="12">
        <f t="shared" si="82"/>
        <v>-3.9719952942741914</v>
      </c>
      <c r="AS104" s="30">
        <f t="shared" si="83"/>
        <v>0.15527261063294295</v>
      </c>
      <c r="AT104">
        <f t="shared" si="45"/>
        <v>0.9358330549278514</v>
      </c>
      <c r="AU104">
        <f t="shared" si="46"/>
        <v>8.4079695646383114E-5</v>
      </c>
      <c r="AV104">
        <f t="shared" si="47"/>
        <v>8.4079695646383114E-5</v>
      </c>
      <c r="AW104">
        <f t="shared" si="48"/>
        <v>47361.256119999998</v>
      </c>
      <c r="AX104">
        <f t="shared" si="49"/>
        <v>41478.462486757118</v>
      </c>
      <c r="AY104" s="12">
        <f t="shared" si="84"/>
        <v>-2.8966909174735576</v>
      </c>
      <c r="AZ104">
        <f t="shared" si="50"/>
        <v>0.82044794999627957</v>
      </c>
      <c r="BA104">
        <f t="shared" si="51"/>
        <v>0.16325619465734056</v>
      </c>
      <c r="BB104">
        <f t="shared" si="52"/>
        <v>1.629585534637994E-2</v>
      </c>
      <c r="BC104">
        <f t="shared" si="53"/>
        <v>59.198794999999997</v>
      </c>
      <c r="BD104">
        <f t="shared" si="54"/>
        <v>41.442292772155675</v>
      </c>
      <c r="BE104" s="12">
        <f t="shared" si="85"/>
        <v>-1.1548768128533671</v>
      </c>
      <c r="BF104">
        <f t="shared" si="55"/>
        <v>1.4282449725776964E-2</v>
      </c>
      <c r="BG104">
        <f t="shared" si="56"/>
        <v>1.3711151736745886E-3</v>
      </c>
      <c r="BH104">
        <f t="shared" si="57"/>
        <v>0.98434643510054842</v>
      </c>
      <c r="BI104">
        <f t="shared" si="58"/>
        <v>154.21024</v>
      </c>
      <c r="BJ104">
        <f t="shared" si="59"/>
        <v>149.45189377056673</v>
      </c>
      <c r="BK104" s="12">
        <f t="shared" si="86"/>
        <v>-3.6031378517267147</v>
      </c>
      <c r="BL104">
        <f t="shared" si="87"/>
        <v>0.70644693425315719</v>
      </c>
    </row>
    <row r="105" spans="1:64" x14ac:dyDescent="0.3">
      <c r="A105" s="2">
        <v>44468</v>
      </c>
      <c r="B105" s="4">
        <v>2.2245249999999999</v>
      </c>
      <c r="C105" s="41">
        <f t="shared" si="60"/>
        <v>0.99503308531680923</v>
      </c>
      <c r="D105" s="8"/>
      <c r="E105" s="8">
        <v>44754.799999999996</v>
      </c>
      <c r="F105" s="41">
        <f t="shared" si="61"/>
        <v>0.97123670428172115</v>
      </c>
      <c r="G105" s="8"/>
      <c r="H105" s="8">
        <v>0.21320199999999997</v>
      </c>
      <c r="I105" s="41">
        <f t="shared" si="62"/>
        <v>0.82988028146950643</v>
      </c>
      <c r="J105" s="8"/>
      <c r="K105" s="8">
        <v>4.03498</v>
      </c>
      <c r="L105" s="41">
        <f t="shared" si="63"/>
        <v>1.31870042819539</v>
      </c>
      <c r="M105" s="8"/>
      <c r="N105" s="8">
        <v>48.99241</v>
      </c>
      <c r="O105" s="41">
        <f t="shared" si="64"/>
        <v>0.86690085978803311</v>
      </c>
      <c r="P105" s="8"/>
      <c r="Q105" s="8">
        <v>3073.8089999999997</v>
      </c>
      <c r="R105" s="41">
        <f t="shared" si="65"/>
        <v>1.2691257739015134</v>
      </c>
      <c r="S105" s="8"/>
      <c r="T105" s="8">
        <v>156.15725</v>
      </c>
      <c r="U105" s="41">
        <f t="shared" si="66"/>
        <v>2.8324021878353016</v>
      </c>
      <c r="V105" s="8"/>
      <c r="W105" s="8">
        <v>11.162269999999999</v>
      </c>
      <c r="X105" s="41">
        <f t="shared" si="67"/>
        <v>14.407272004590874</v>
      </c>
      <c r="Y105" s="8"/>
      <c r="Z105" s="8">
        <v>0.99993499999999991</v>
      </c>
      <c r="AA105" s="41">
        <f t="shared" si="68"/>
        <v>3.5878287664901851</v>
      </c>
      <c r="AB105" s="12"/>
      <c r="AC105" s="2">
        <v>44468</v>
      </c>
      <c r="AD105">
        <f t="shared" si="69"/>
        <v>15848.200788876109</v>
      </c>
      <c r="AE105">
        <f t="shared" si="70"/>
        <v>11230.054096654369</v>
      </c>
      <c r="AF105">
        <f t="shared" si="71"/>
        <v>17497.288488777358</v>
      </c>
      <c r="AG105">
        <f t="shared" si="72"/>
        <v>44575.543374307832</v>
      </c>
      <c r="AH105" s="12">
        <f t="shared" si="73"/>
        <v>1.1755878061824032</v>
      </c>
      <c r="AI105">
        <f t="shared" si="74"/>
        <v>48.99241</v>
      </c>
      <c r="AJ105">
        <f t="shared" si="75"/>
        <v>46.611118351548271</v>
      </c>
      <c r="AK105">
        <f t="shared" si="76"/>
        <v>24.257682407407405</v>
      </c>
      <c r="AL105">
        <f t="shared" si="44"/>
        <v>61.154615</v>
      </c>
      <c r="AM105" s="12">
        <f t="shared" si="77"/>
        <v>3.2504142487738266</v>
      </c>
      <c r="AN105">
        <f t="shared" si="78"/>
        <v>82.747916259920643</v>
      </c>
      <c r="AO105">
        <f t="shared" si="79"/>
        <v>38.286096318007658</v>
      </c>
      <c r="AP105">
        <f t="shared" si="80"/>
        <v>52.621639103981302</v>
      </c>
      <c r="AQ105">
        <f t="shared" si="81"/>
        <v>173.6556516819096</v>
      </c>
      <c r="AR105" s="12">
        <f t="shared" si="82"/>
        <v>1.5116046590953292</v>
      </c>
      <c r="AS105" s="30">
        <f t="shared" si="83"/>
        <v>-0.33601685291292593</v>
      </c>
      <c r="AT105">
        <f t="shared" si="45"/>
        <v>0.93565390235825308</v>
      </c>
      <c r="AU105">
        <f t="shared" si="46"/>
        <v>8.435619828348031E-5</v>
      </c>
      <c r="AV105">
        <f t="shared" si="47"/>
        <v>8.435619828348031E-5</v>
      </c>
      <c r="AW105">
        <f t="shared" si="48"/>
        <v>47832.643979999993</v>
      </c>
      <c r="AX105">
        <f t="shared" si="49"/>
        <v>41875.262904480209</v>
      </c>
      <c r="AY105" s="12">
        <f t="shared" si="84"/>
        <v>0.95209521423056787</v>
      </c>
      <c r="AZ105">
        <f t="shared" si="50"/>
        <v>0.80112367643881011</v>
      </c>
      <c r="BA105">
        <f t="shared" si="51"/>
        <v>0.18252539076568464</v>
      </c>
      <c r="BB105">
        <f t="shared" si="52"/>
        <v>1.6350932795505292E-2</v>
      </c>
      <c r="BC105">
        <f t="shared" si="53"/>
        <v>61.154615</v>
      </c>
      <c r="BD105">
        <f t="shared" si="54"/>
        <v>41.302727180364478</v>
      </c>
      <c r="BE105" s="12">
        <f t="shared" si="85"/>
        <v>-0.33733927243810002</v>
      </c>
      <c r="BF105">
        <f t="shared" si="55"/>
        <v>1.4026453057211263E-2</v>
      </c>
      <c r="BG105">
        <f t="shared" si="56"/>
        <v>1.3443174811267823E-3</v>
      </c>
      <c r="BH105">
        <f t="shared" si="57"/>
        <v>0.98462922946166198</v>
      </c>
      <c r="BI105">
        <f t="shared" si="58"/>
        <v>158.594977</v>
      </c>
      <c r="BJ105">
        <f t="shared" si="59"/>
        <v>153.78848154901482</v>
      </c>
      <c r="BK105" s="12">
        <f t="shared" si="86"/>
        <v>2.8603601618538108</v>
      </c>
      <c r="BL105">
        <f t="shared" si="87"/>
        <v>-1.9082649476232429</v>
      </c>
    </row>
    <row r="106" spans="1:64" x14ac:dyDescent="0.3">
      <c r="A106" s="2">
        <v>44469</v>
      </c>
      <c r="B106" s="4">
        <v>2.28179</v>
      </c>
      <c r="C106" s="41">
        <f t="shared" si="60"/>
        <v>2.5416812984123256</v>
      </c>
      <c r="D106" s="8"/>
      <c r="E106" s="8">
        <v>47153.762999999999</v>
      </c>
      <c r="F106" s="41">
        <f t="shared" si="61"/>
        <v>5.2215113476239967</v>
      </c>
      <c r="G106" s="8"/>
      <c r="H106" s="8">
        <v>0.21936899999999998</v>
      </c>
      <c r="I106" s="41">
        <f t="shared" si="62"/>
        <v>2.8515170308021234</v>
      </c>
      <c r="J106" s="8"/>
      <c r="K106" s="8">
        <v>4.2332049999999999</v>
      </c>
      <c r="L106" s="41">
        <f t="shared" si="63"/>
        <v>4.7958044296162203</v>
      </c>
      <c r="M106" s="8"/>
      <c r="N106" s="8">
        <v>50.569399999999995</v>
      </c>
      <c r="O106" s="41">
        <f t="shared" si="64"/>
        <v>3.1681262126047973</v>
      </c>
      <c r="P106" s="8"/>
      <c r="Q106" s="8">
        <v>3227.1029999999996</v>
      </c>
      <c r="R106" s="41">
        <f t="shared" si="65"/>
        <v>4.8667321592040151</v>
      </c>
      <c r="S106" s="8"/>
      <c r="T106" s="8">
        <v>164.92319999999998</v>
      </c>
      <c r="U106" s="41">
        <f t="shared" si="66"/>
        <v>5.4616398631254537</v>
      </c>
      <c r="V106" s="8"/>
      <c r="W106" s="8">
        <v>13.479299999999999</v>
      </c>
      <c r="X106" s="41">
        <f t="shared" si="67"/>
        <v>18.861583406534205</v>
      </c>
      <c r="Y106" s="8"/>
      <c r="Z106" s="8">
        <v>1.02196</v>
      </c>
      <c r="AA106" s="41">
        <f t="shared" si="68"/>
        <v>2.1787354184907448</v>
      </c>
      <c r="AB106" s="12"/>
      <c r="AC106" s="2">
        <v>44469</v>
      </c>
      <c r="AD106">
        <f t="shared" si="69"/>
        <v>16697.701787854647</v>
      </c>
      <c r="AE106">
        <f t="shared" si="70"/>
        <v>11781.748893979091</v>
      </c>
      <c r="AF106">
        <f t="shared" si="71"/>
        <v>18369.896169215095</v>
      </c>
      <c r="AG106">
        <f t="shared" si="72"/>
        <v>46849.346851048831</v>
      </c>
      <c r="AH106" s="12">
        <f t="shared" si="73"/>
        <v>4.9751713519236649</v>
      </c>
      <c r="AI106">
        <f t="shared" si="74"/>
        <v>50.569399999999995</v>
      </c>
      <c r="AJ106">
        <f t="shared" si="75"/>
        <v>56.28651229508197</v>
      </c>
      <c r="AK106">
        <f t="shared" si="76"/>
        <v>24.791992592592592</v>
      </c>
      <c r="AL106">
        <f t="shared" si="44"/>
        <v>65.070660000000004</v>
      </c>
      <c r="AM106" s="12">
        <f t="shared" si="77"/>
        <v>6.2068426937651529</v>
      </c>
      <c r="AN106">
        <f t="shared" si="78"/>
        <v>84.878060638888897</v>
      </c>
      <c r="AO106">
        <f t="shared" si="79"/>
        <v>39.393545385057465</v>
      </c>
      <c r="AP106">
        <f t="shared" si="80"/>
        <v>55.575575967646252</v>
      </c>
      <c r="AQ106">
        <f t="shared" si="81"/>
        <v>179.84718199159261</v>
      </c>
      <c r="AR106" s="12">
        <f t="shared" si="82"/>
        <v>3.5033176301531896</v>
      </c>
      <c r="AS106" s="30">
        <f t="shared" si="83"/>
        <v>1.4718537217704752</v>
      </c>
      <c r="AT106">
        <f t="shared" si="45"/>
        <v>0.93586722550941537</v>
      </c>
      <c r="AU106">
        <f t="shared" si="46"/>
        <v>8.4017002383512528E-5</v>
      </c>
      <c r="AV106">
        <f t="shared" si="47"/>
        <v>8.4017002383512528E-5</v>
      </c>
      <c r="AW106">
        <f t="shared" si="48"/>
        <v>50385.099204999999</v>
      </c>
      <c r="AX106">
        <f t="shared" si="49"/>
        <v>44129.932838320157</v>
      </c>
      <c r="AY106" s="12">
        <f t="shared" si="84"/>
        <v>5.2443032933554239</v>
      </c>
      <c r="AZ106">
        <f t="shared" si="50"/>
        <v>0.77714595180070389</v>
      </c>
      <c r="BA106">
        <f t="shared" si="51"/>
        <v>0.20714865962632004</v>
      </c>
      <c r="BB106">
        <f t="shared" si="52"/>
        <v>1.57053885729759E-2</v>
      </c>
      <c r="BC106">
        <f t="shared" si="53"/>
        <v>65.070660000000004</v>
      </c>
      <c r="BD106">
        <f t="shared" si="54"/>
        <v>42.108073701597604</v>
      </c>
      <c r="BE106" s="12">
        <f t="shared" si="85"/>
        <v>1.9310965476974886</v>
      </c>
      <c r="BF106">
        <f t="shared" si="55"/>
        <v>1.3628781460647553E-2</v>
      </c>
      <c r="BG106">
        <f t="shared" si="56"/>
        <v>1.3102573682244171E-3</v>
      </c>
      <c r="BH106">
        <f t="shared" si="57"/>
        <v>0.98506096117112807</v>
      </c>
      <c r="BI106">
        <f t="shared" si="58"/>
        <v>167.42435899999998</v>
      </c>
      <c r="BJ106">
        <f t="shared" si="59"/>
        <v>162.49079135851588</v>
      </c>
      <c r="BK106" s="12">
        <f t="shared" si="86"/>
        <v>5.504316973324495</v>
      </c>
      <c r="BL106">
        <f t="shared" si="87"/>
        <v>-0.2600136799690711</v>
      </c>
    </row>
    <row r="107" spans="1:64" x14ac:dyDescent="0.3">
      <c r="A107" s="2">
        <v>44470</v>
      </c>
      <c r="B107" s="4">
        <v>2.409535</v>
      </c>
      <c r="C107" s="41">
        <f t="shared" si="60"/>
        <v>5.447356016249814</v>
      </c>
      <c r="D107" s="8"/>
      <c r="E107" s="8">
        <v>51404.587999999996</v>
      </c>
      <c r="F107" s="41">
        <f t="shared" si="61"/>
        <v>8.6313614163290797</v>
      </c>
      <c r="G107" s="8"/>
      <c r="H107" s="8">
        <v>0.23787</v>
      </c>
      <c r="I107" s="41">
        <f t="shared" si="62"/>
        <v>8.0969062533667291</v>
      </c>
      <c r="J107" s="8"/>
      <c r="K107" s="8">
        <v>4.5591749999999998</v>
      </c>
      <c r="L107" s="41">
        <f t="shared" si="63"/>
        <v>7.4182296729177004</v>
      </c>
      <c r="M107" s="8"/>
      <c r="N107" s="8">
        <v>55.397279999999995</v>
      </c>
      <c r="O107" s="41">
        <f t="shared" si="64"/>
        <v>9.11838447954303</v>
      </c>
      <c r="P107" s="8"/>
      <c r="Q107" s="8">
        <v>3533.6909999999998</v>
      </c>
      <c r="R107" s="41">
        <f t="shared" si="65"/>
        <v>9.0758102991238605</v>
      </c>
      <c r="S107" s="8"/>
      <c r="T107" s="8">
        <v>177.16909999999999</v>
      </c>
      <c r="U107" s="41">
        <f t="shared" si="66"/>
        <v>7.1624732735114645</v>
      </c>
      <c r="V107" s="8"/>
      <c r="W107" s="8">
        <v>13.673119999999999</v>
      </c>
      <c r="X107" s="41">
        <f t="shared" si="67"/>
        <v>1.4276686356682862</v>
      </c>
      <c r="Y107" s="8"/>
      <c r="Z107" s="8">
        <v>1.114465</v>
      </c>
      <c r="AA107" s="41">
        <f t="shared" si="68"/>
        <v>8.6652117061210419</v>
      </c>
      <c r="AB107" s="12"/>
      <c r="AC107" s="2">
        <v>44470</v>
      </c>
      <c r="AD107">
        <f t="shared" si="69"/>
        <v>18202.968890341403</v>
      </c>
      <c r="AE107">
        <f t="shared" si="70"/>
        <v>12688.980338468637</v>
      </c>
      <c r="AF107">
        <f t="shared" si="71"/>
        <v>20115.111530090566</v>
      </c>
      <c r="AG107">
        <f t="shared" si="72"/>
        <v>51007.060758900603</v>
      </c>
      <c r="AH107" s="12">
        <f t="shared" si="73"/>
        <v>8.5027002086870862</v>
      </c>
      <c r="AI107">
        <f t="shared" si="74"/>
        <v>55.397279999999995</v>
      </c>
      <c r="AJ107">
        <f t="shared" si="75"/>
        <v>57.095860837887066</v>
      </c>
      <c r="AK107">
        <f t="shared" si="76"/>
        <v>27.036095370370372</v>
      </c>
      <c r="AL107">
        <f t="shared" si="44"/>
        <v>70.184864999999988</v>
      </c>
      <c r="AM107" s="12">
        <f t="shared" si="77"/>
        <v>7.565893311805481</v>
      </c>
      <c r="AN107">
        <f t="shared" si="78"/>
        <v>89.629921176587303</v>
      </c>
      <c r="AO107">
        <f t="shared" si="79"/>
        <v>42.715892586206898</v>
      </c>
      <c r="AP107">
        <f t="shared" si="80"/>
        <v>59.702181234474693</v>
      </c>
      <c r="AQ107">
        <f t="shared" si="81"/>
        <v>192.04799499726889</v>
      </c>
      <c r="AR107" s="12">
        <f t="shared" si="82"/>
        <v>6.5637813374210996</v>
      </c>
      <c r="AS107" s="30">
        <f t="shared" si="83"/>
        <v>1.9389188712659866</v>
      </c>
      <c r="AT107">
        <f t="shared" si="45"/>
        <v>0.93560124863353034</v>
      </c>
      <c r="AU107">
        <f t="shared" si="46"/>
        <v>8.2980332859369985E-5</v>
      </c>
      <c r="AV107">
        <f t="shared" si="47"/>
        <v>8.2980332859369985E-5</v>
      </c>
      <c r="AW107">
        <f t="shared" si="48"/>
        <v>54942.838174999997</v>
      </c>
      <c r="AX107">
        <f t="shared" si="49"/>
        <v>48094.490323469443</v>
      </c>
      <c r="AY107" s="12">
        <f t="shared" si="84"/>
        <v>8.6029322886150137</v>
      </c>
      <c r="AZ107">
        <f t="shared" si="50"/>
        <v>0.78930521559028433</v>
      </c>
      <c r="BA107">
        <f t="shared" si="51"/>
        <v>0.19481579112533737</v>
      </c>
      <c r="BB107">
        <f t="shared" si="52"/>
        <v>1.5878993284378338E-2</v>
      </c>
      <c r="BC107">
        <f t="shared" si="53"/>
        <v>70.184864999999988</v>
      </c>
      <c r="BD107">
        <f t="shared" si="54"/>
        <v>46.406798305717686</v>
      </c>
      <c r="BE107" s="12">
        <f t="shared" si="85"/>
        <v>9.7206467022617211</v>
      </c>
      <c r="BF107">
        <f t="shared" si="55"/>
        <v>1.3399965703926903E-2</v>
      </c>
      <c r="BG107">
        <f t="shared" si="56"/>
        <v>1.3228485338428752E-3</v>
      </c>
      <c r="BH107">
        <f t="shared" si="57"/>
        <v>0.98527718576223022</v>
      </c>
      <c r="BI107">
        <f t="shared" si="58"/>
        <v>179.81650499999998</v>
      </c>
      <c r="BJ107">
        <f t="shared" si="59"/>
        <v>174.59327460437029</v>
      </c>
      <c r="BK107" s="12">
        <f t="shared" si="86"/>
        <v>7.1837792187228207</v>
      </c>
      <c r="BL107">
        <f t="shared" si="87"/>
        <v>1.419153069892193</v>
      </c>
    </row>
    <row r="108" spans="1:64" x14ac:dyDescent="0.3">
      <c r="A108" s="2">
        <v>44471</v>
      </c>
      <c r="B108" s="4">
        <v>2.427155</v>
      </c>
      <c r="C108" s="41">
        <f t="shared" si="60"/>
        <v>0.72860067309333132</v>
      </c>
      <c r="D108" s="8"/>
      <c r="E108" s="8">
        <v>51298.867999999995</v>
      </c>
      <c r="F108" s="41">
        <f t="shared" si="61"/>
        <v>-0.20587435215524155</v>
      </c>
      <c r="G108" s="8"/>
      <c r="H108" s="8">
        <v>0.23610799999999998</v>
      </c>
      <c r="I108" s="41">
        <f t="shared" si="62"/>
        <v>-0.74349784875180902</v>
      </c>
      <c r="J108" s="8"/>
      <c r="K108" s="8">
        <v>4.6472749999999996</v>
      </c>
      <c r="L108" s="41">
        <f t="shared" si="63"/>
        <v>1.9139340210697287</v>
      </c>
      <c r="M108" s="8"/>
      <c r="N108" s="8">
        <v>57.379529999999995</v>
      </c>
      <c r="O108" s="41">
        <f t="shared" si="64"/>
        <v>3.515712443735918</v>
      </c>
      <c r="P108" s="8"/>
      <c r="Q108" s="8">
        <v>3642.0539999999996</v>
      </c>
      <c r="R108" s="41">
        <f t="shared" si="65"/>
        <v>3.0204874471660754</v>
      </c>
      <c r="S108" s="8"/>
      <c r="T108" s="8">
        <v>181.83839999999998</v>
      </c>
      <c r="U108" s="41">
        <f t="shared" si="66"/>
        <v>2.6013736828801299</v>
      </c>
      <c r="V108" s="8"/>
      <c r="W108" s="8">
        <v>16.774239999999999</v>
      </c>
      <c r="X108" s="41">
        <f t="shared" si="67"/>
        <v>20.441251460814662</v>
      </c>
      <c r="Y108" s="8"/>
      <c r="Z108" s="8">
        <v>1.114465</v>
      </c>
      <c r="AA108" s="41">
        <f t="shared" si="68"/>
        <v>0</v>
      </c>
      <c r="AB108" s="12"/>
      <c r="AC108" s="2">
        <v>44471</v>
      </c>
      <c r="AD108">
        <f t="shared" si="69"/>
        <v>18165.53219556453</v>
      </c>
      <c r="AE108">
        <f t="shared" si="70"/>
        <v>12934.178026168513</v>
      </c>
      <c r="AF108">
        <f t="shared" si="71"/>
        <v>20731.9548904</v>
      </c>
      <c r="AG108">
        <f t="shared" si="72"/>
        <v>51831.665112133043</v>
      </c>
      <c r="AH108" s="12">
        <f t="shared" si="73"/>
        <v>1.6037188706933203</v>
      </c>
      <c r="AI108">
        <f t="shared" si="74"/>
        <v>57.379529999999995</v>
      </c>
      <c r="AJ108">
        <f t="shared" si="75"/>
        <v>70.045437522768665</v>
      </c>
      <c r="AK108">
        <f t="shared" si="76"/>
        <v>27.036095370370372</v>
      </c>
      <c r="AL108">
        <f t="shared" si="44"/>
        <v>75.26823499999999</v>
      </c>
      <c r="AM108" s="12">
        <f t="shared" si="77"/>
        <v>6.9925510357764535</v>
      </c>
      <c r="AN108">
        <f t="shared" si="78"/>
        <v>90.285350216269848</v>
      </c>
      <c r="AO108">
        <f t="shared" si="79"/>
        <v>42.399478567049805</v>
      </c>
      <c r="AP108">
        <f t="shared" si="80"/>
        <v>61.275635041251</v>
      </c>
      <c r="AQ108">
        <f t="shared" si="81"/>
        <v>193.96046382457067</v>
      </c>
      <c r="AR108" s="12">
        <f t="shared" si="82"/>
        <v>0.99090288420450212</v>
      </c>
      <c r="AS108" s="30">
        <f t="shared" si="83"/>
        <v>0.61281598648881819</v>
      </c>
      <c r="AT108">
        <f t="shared" si="45"/>
        <v>0.93363065806546786</v>
      </c>
      <c r="AU108">
        <f t="shared" si="46"/>
        <v>8.4579613266733231E-5</v>
      </c>
      <c r="AV108">
        <f t="shared" si="47"/>
        <v>8.4579613266733231E-5</v>
      </c>
      <c r="AW108">
        <f t="shared" si="48"/>
        <v>54945.569274999994</v>
      </c>
      <c r="AX108">
        <f t="shared" si="49"/>
        <v>47894.504325437105</v>
      </c>
      <c r="AY108" s="12">
        <f t="shared" si="84"/>
        <v>-0.41668586721216178</v>
      </c>
      <c r="AZ108">
        <f t="shared" si="50"/>
        <v>0.76233393808158256</v>
      </c>
      <c r="BA108">
        <f t="shared" si="51"/>
        <v>0.22285948381810736</v>
      </c>
      <c r="BB108">
        <f t="shared" si="52"/>
        <v>1.4806578100310179E-2</v>
      </c>
      <c r="BC108">
        <f t="shared" si="53"/>
        <v>75.26823499999999</v>
      </c>
      <c r="BD108">
        <f t="shared" si="54"/>
        <v>47.497162951073918</v>
      </c>
      <c r="BE108" s="12">
        <f t="shared" si="85"/>
        <v>2.3224018201696768</v>
      </c>
      <c r="BF108">
        <f t="shared" si="55"/>
        <v>1.315519307812418E-2</v>
      </c>
      <c r="BG108">
        <f t="shared" si="56"/>
        <v>1.2797066224817715E-3</v>
      </c>
      <c r="BH108">
        <f t="shared" si="57"/>
        <v>0.98556510029939404</v>
      </c>
      <c r="BI108">
        <f t="shared" si="58"/>
        <v>184.50166299999998</v>
      </c>
      <c r="BJ108">
        <f t="shared" si="59"/>
        <v>179.24581277590806</v>
      </c>
      <c r="BK108" s="12">
        <f t="shared" si="86"/>
        <v>2.6298995730470338</v>
      </c>
      <c r="BL108">
        <f t="shared" si="87"/>
        <v>-3.0465854402591956</v>
      </c>
    </row>
    <row r="109" spans="1:64" x14ac:dyDescent="0.3">
      <c r="A109" s="2">
        <v>44472</v>
      </c>
      <c r="B109" s="4">
        <v>2.409535</v>
      </c>
      <c r="C109" s="41">
        <f t="shared" si="60"/>
        <v>-0.72860067309333199</v>
      </c>
      <c r="D109" s="8">
        <f>(B102-B109)/B103</f>
        <v>-1.1428571428571409E-2</v>
      </c>
      <c r="E109" s="8">
        <v>51597.526999999995</v>
      </c>
      <c r="F109" s="41">
        <f t="shared" si="61"/>
        <v>0.58050593259665351</v>
      </c>
      <c r="G109" s="8">
        <f>(E102-E109)/E103</f>
        <v>-0.11129760388933892</v>
      </c>
      <c r="H109" s="8">
        <v>0.23787</v>
      </c>
      <c r="I109" s="41">
        <f t="shared" si="62"/>
        <v>0.74349784875182112</v>
      </c>
      <c r="J109" s="8">
        <f>(H102-H109)/H103</f>
        <v>-8.1300813008130204E-2</v>
      </c>
      <c r="K109" s="8">
        <v>4.9600299999999997</v>
      </c>
      <c r="L109" s="41">
        <f t="shared" si="63"/>
        <v>6.5130762789468957</v>
      </c>
      <c r="M109" s="8">
        <f>(K102-K109)/K103</f>
        <v>-0.16454352441613598</v>
      </c>
      <c r="N109" s="8">
        <v>57.423579999999994</v>
      </c>
      <c r="O109" s="41">
        <f t="shared" si="64"/>
        <v>7.6740085110537135E-2</v>
      </c>
      <c r="P109" s="8">
        <f>(N102-N109)/N103</f>
        <v>-0.13233190271816878</v>
      </c>
      <c r="Q109" s="8">
        <v>3659.674</v>
      </c>
      <c r="R109" s="41">
        <f t="shared" si="65"/>
        <v>0.48262641943440765</v>
      </c>
      <c r="S109" s="8">
        <f>(Q102-Q109)/Q103</f>
        <v>-0.11530980828007789</v>
      </c>
      <c r="T109" s="8">
        <v>182.49914999999999</v>
      </c>
      <c r="U109" s="41">
        <f t="shared" si="66"/>
        <v>0.36271349160032096</v>
      </c>
      <c r="V109" s="8">
        <f>(T102-T109)/T103</f>
        <v>-0.12706409179960809</v>
      </c>
      <c r="W109" s="8">
        <v>17.769769999999998</v>
      </c>
      <c r="X109" s="41">
        <f t="shared" si="67"/>
        <v>5.7654322602901162</v>
      </c>
      <c r="Y109" s="8">
        <f>(W102-W109)/W103</f>
        <v>-0.79195804195804176</v>
      </c>
      <c r="Z109" s="8">
        <v>1.12768</v>
      </c>
      <c r="AA109" s="41">
        <f t="shared" si="68"/>
        <v>1.1787955752042172</v>
      </c>
      <c r="AB109" s="12">
        <f>(Z102-Z109)/Z103</f>
        <v>-0.11061946902654871</v>
      </c>
      <c r="AC109" s="2">
        <v>44472</v>
      </c>
      <c r="AD109">
        <f t="shared" si="69"/>
        <v>18271.290858309192</v>
      </c>
      <c r="AE109">
        <f t="shared" si="70"/>
        <v>13804.629817503077</v>
      </c>
      <c r="AF109">
        <f t="shared" si="71"/>
        <v>20832.25462378365</v>
      </c>
      <c r="AG109">
        <f t="shared" si="72"/>
        <v>52908.175299595918</v>
      </c>
      <c r="AH109" s="12">
        <f t="shared" si="73"/>
        <v>2.0556611347816429</v>
      </c>
      <c r="AI109">
        <f t="shared" si="74"/>
        <v>57.423579999999994</v>
      </c>
      <c r="AJ109">
        <f t="shared" si="75"/>
        <v>74.202545947176688</v>
      </c>
      <c r="AK109">
        <f t="shared" si="76"/>
        <v>27.35668148148148</v>
      </c>
      <c r="AL109">
        <f t="shared" si="44"/>
        <v>76.321029999999993</v>
      </c>
      <c r="AM109" s="12">
        <f t="shared" si="77"/>
        <v>1.3890323001812199</v>
      </c>
      <c r="AN109">
        <f t="shared" si="78"/>
        <v>89.629921176587303</v>
      </c>
      <c r="AO109">
        <f t="shared" si="79"/>
        <v>42.715892586206898</v>
      </c>
      <c r="AP109">
        <f t="shared" si="80"/>
        <v>61.498293598813689</v>
      </c>
      <c r="AQ109">
        <f t="shared" si="81"/>
        <v>193.84410736160788</v>
      </c>
      <c r="AR109" s="12">
        <f t="shared" si="82"/>
        <v>-6.000778489974333E-2</v>
      </c>
      <c r="AS109" s="30">
        <f t="shared" si="83"/>
        <v>2.115668919681386</v>
      </c>
      <c r="AT109">
        <f t="shared" si="45"/>
        <v>0.93368637849666081</v>
      </c>
      <c r="AU109">
        <f t="shared" si="46"/>
        <v>8.9754542847272364E-5</v>
      </c>
      <c r="AV109">
        <f t="shared" si="47"/>
        <v>8.9754542847272364E-5</v>
      </c>
      <c r="AW109">
        <f t="shared" si="48"/>
        <v>55262.161029999996</v>
      </c>
      <c r="AX109">
        <f t="shared" si="49"/>
        <v>48176.237041565735</v>
      </c>
      <c r="AY109" s="12">
        <f t="shared" si="84"/>
        <v>0.58651264629852973</v>
      </c>
      <c r="AZ109">
        <f t="shared" si="50"/>
        <v>0.7523952441417523</v>
      </c>
      <c r="BA109">
        <f t="shared" si="51"/>
        <v>0.23282927392358305</v>
      </c>
      <c r="BB109">
        <f t="shared" si="52"/>
        <v>1.4775481934664667E-2</v>
      </c>
      <c r="BC109">
        <f t="shared" si="53"/>
        <v>76.321029999999993</v>
      </c>
      <c r="BD109">
        <f t="shared" si="54"/>
        <v>47.359213155950592</v>
      </c>
      <c r="BE109" s="12">
        <f t="shared" si="85"/>
        <v>-0.29086055790727916</v>
      </c>
      <c r="BF109">
        <f t="shared" si="55"/>
        <v>1.30142038019557E-2</v>
      </c>
      <c r="BG109">
        <f t="shared" si="56"/>
        <v>1.2847660060431587E-3</v>
      </c>
      <c r="BH109">
        <f t="shared" si="57"/>
        <v>0.98570103019200117</v>
      </c>
      <c r="BI109">
        <f t="shared" si="58"/>
        <v>185.14655499999998</v>
      </c>
      <c r="BJ109">
        <f t="shared" si="59"/>
        <v>179.92126395101235</v>
      </c>
      <c r="BK109" s="12">
        <f t="shared" si="86"/>
        <v>0.37612131799195847</v>
      </c>
      <c r="BL109">
        <f t="shared" si="87"/>
        <v>0.21039132830657126</v>
      </c>
    </row>
    <row r="110" spans="1:64" x14ac:dyDescent="0.3">
      <c r="A110" s="2">
        <v>44473</v>
      </c>
      <c r="B110" s="4">
        <v>2.3566750000000001</v>
      </c>
      <c r="C110" s="41">
        <f t="shared" si="60"/>
        <v>-2.218205552597464</v>
      </c>
      <c r="D110" s="8"/>
      <c r="E110" s="8">
        <v>52877.619999999995</v>
      </c>
      <c r="F110" s="41">
        <f t="shared" si="61"/>
        <v>2.4506441983840119</v>
      </c>
      <c r="G110" s="8"/>
      <c r="H110" s="8">
        <v>0.25989499999999999</v>
      </c>
      <c r="I110" s="41">
        <f t="shared" si="62"/>
        <v>8.8553397341445024</v>
      </c>
      <c r="J110" s="8"/>
      <c r="K110" s="8">
        <v>4.9380049999999995</v>
      </c>
      <c r="L110" s="41">
        <f t="shared" si="63"/>
        <v>-0.44503856274758036</v>
      </c>
      <c r="M110" s="8"/>
      <c r="N110" s="8">
        <v>56.560199999999995</v>
      </c>
      <c r="O110" s="41">
        <f t="shared" si="64"/>
        <v>-1.5149462713499986</v>
      </c>
      <c r="P110" s="8"/>
      <c r="Q110" s="8">
        <v>3639.4109999999996</v>
      </c>
      <c r="R110" s="41">
        <f t="shared" si="65"/>
        <v>-0.55522170392931691</v>
      </c>
      <c r="S110" s="8"/>
      <c r="T110" s="8">
        <v>180.20855</v>
      </c>
      <c r="U110" s="41">
        <f t="shared" si="66"/>
        <v>-1.2630724148003185</v>
      </c>
      <c r="V110" s="8"/>
      <c r="W110" s="8">
        <v>17.840249999999997</v>
      </c>
      <c r="X110" s="41">
        <f t="shared" si="67"/>
        <v>0.39584415864277589</v>
      </c>
      <c r="Y110" s="8"/>
      <c r="Z110" s="8">
        <v>1.11887</v>
      </c>
      <c r="AA110" s="41">
        <f t="shared" si="68"/>
        <v>-0.78431774610258931</v>
      </c>
      <c r="AB110" s="12"/>
      <c r="AC110" s="2">
        <v>44473</v>
      </c>
      <c r="AD110">
        <f t="shared" si="69"/>
        <v>18724.586837565828</v>
      </c>
      <c r="AE110">
        <f t="shared" si="70"/>
        <v>13743.330395578107</v>
      </c>
      <c r="AF110">
        <f t="shared" si="71"/>
        <v>20716.909930392452</v>
      </c>
      <c r="AG110">
        <f t="shared" si="72"/>
        <v>53184.827163536385</v>
      </c>
      <c r="AH110" s="12">
        <f t="shared" si="73"/>
        <v>0.52152825271353176</v>
      </c>
      <c r="AI110">
        <f t="shared" si="74"/>
        <v>56.560199999999995</v>
      </c>
      <c r="AJ110">
        <f t="shared" si="75"/>
        <v>74.496854508196719</v>
      </c>
      <c r="AK110">
        <f t="shared" si="76"/>
        <v>27.142957407407408</v>
      </c>
      <c r="AL110">
        <f t="shared" si="44"/>
        <v>75.519319999999993</v>
      </c>
      <c r="AM110" s="12">
        <f t="shared" si="77"/>
        <v>-1.0560005296672619</v>
      </c>
      <c r="AN110">
        <f t="shared" si="78"/>
        <v>87.663634057539696</v>
      </c>
      <c r="AO110">
        <f t="shared" si="79"/>
        <v>46.671067825670498</v>
      </c>
      <c r="AP110">
        <f t="shared" si="80"/>
        <v>60.726410599263048</v>
      </c>
      <c r="AQ110">
        <f t="shared" si="81"/>
        <v>195.06111248247322</v>
      </c>
      <c r="AR110" s="12">
        <f t="shared" si="82"/>
        <v>0.62586410844157514</v>
      </c>
      <c r="AS110" s="30">
        <f t="shared" si="83"/>
        <v>-0.10433585572804338</v>
      </c>
      <c r="AT110">
        <f t="shared" si="45"/>
        <v>0.935523318292793</v>
      </c>
      <c r="AU110">
        <f t="shared" si="46"/>
        <v>8.7364348534340304E-5</v>
      </c>
      <c r="AV110">
        <f t="shared" si="47"/>
        <v>8.7364348534340304E-5</v>
      </c>
      <c r="AW110">
        <f t="shared" si="48"/>
        <v>56521.969004999999</v>
      </c>
      <c r="AX110">
        <f t="shared" si="49"/>
        <v>49468.564912002003</v>
      </c>
      <c r="AY110" s="12">
        <f t="shared" si="84"/>
        <v>2.6471523508709605</v>
      </c>
      <c r="AZ110">
        <f t="shared" si="50"/>
        <v>0.74895006999533364</v>
      </c>
      <c r="BA110">
        <f t="shared" si="51"/>
        <v>0.23623425104992998</v>
      </c>
      <c r="BB110">
        <f t="shared" si="52"/>
        <v>1.4815678954736353E-2</v>
      </c>
      <c r="BC110">
        <f t="shared" si="53"/>
        <v>75.519319999999993</v>
      </c>
      <c r="BD110">
        <f t="shared" si="54"/>
        <v>46.591820664955669</v>
      </c>
      <c r="BE110" s="12">
        <f t="shared" si="85"/>
        <v>-1.6336372817439018</v>
      </c>
      <c r="BF110">
        <f t="shared" si="55"/>
        <v>1.2890323824209715E-2</v>
      </c>
      <c r="BG110">
        <f t="shared" si="56"/>
        <v>1.4215497301464919E-3</v>
      </c>
      <c r="BH110">
        <f t="shared" si="57"/>
        <v>0.98568812644564385</v>
      </c>
      <c r="BI110">
        <f t="shared" si="58"/>
        <v>182.82512</v>
      </c>
      <c r="BJ110">
        <f t="shared" si="59"/>
        <v>177.66017577655168</v>
      </c>
      <c r="BK110" s="12">
        <f t="shared" si="86"/>
        <v>-1.2646731959062292</v>
      </c>
      <c r="BL110">
        <f t="shared" si="87"/>
        <v>3.9118255467771896</v>
      </c>
    </row>
    <row r="111" spans="1:64" x14ac:dyDescent="0.3">
      <c r="A111" s="2">
        <v>44474</v>
      </c>
      <c r="B111" s="4">
        <v>2.3610799999999998</v>
      </c>
      <c r="C111" s="41">
        <f t="shared" si="60"/>
        <v>0.18674141747952408</v>
      </c>
      <c r="D111" s="8"/>
      <c r="E111" s="8">
        <v>54327.745999999999</v>
      </c>
      <c r="F111" s="41">
        <f t="shared" si="61"/>
        <v>2.7054885528746109</v>
      </c>
      <c r="G111" s="8"/>
      <c r="H111" s="8">
        <v>0.26606199999999997</v>
      </c>
      <c r="I111" s="41">
        <f t="shared" si="62"/>
        <v>2.3451661035049662</v>
      </c>
      <c r="J111" s="8"/>
      <c r="K111" s="8">
        <v>4.9996749999999999</v>
      </c>
      <c r="L111" s="41">
        <f t="shared" si="63"/>
        <v>1.2411506843343234</v>
      </c>
      <c r="M111" s="8"/>
      <c r="N111" s="8">
        <v>57.502869999999994</v>
      </c>
      <c r="O111" s="41">
        <f t="shared" si="64"/>
        <v>1.6529301951210507</v>
      </c>
      <c r="P111" s="8"/>
      <c r="Q111" s="8">
        <v>3709.8909999999996</v>
      </c>
      <c r="R111" s="41">
        <f t="shared" si="65"/>
        <v>1.9180640765163202</v>
      </c>
      <c r="S111" s="8"/>
      <c r="T111" s="8">
        <v>183.64444999999998</v>
      </c>
      <c r="U111" s="41">
        <f t="shared" si="66"/>
        <v>1.8886759951398182</v>
      </c>
      <c r="V111" s="8"/>
      <c r="W111" s="8">
        <v>16.457079999999998</v>
      </c>
      <c r="X111" s="41">
        <f t="shared" si="67"/>
        <v>-8.0701360751851574</v>
      </c>
      <c r="Y111" s="8"/>
      <c r="Z111" s="8">
        <v>1.1453</v>
      </c>
      <c r="AA111" s="41">
        <f t="shared" si="68"/>
        <v>2.3347363996991106</v>
      </c>
      <c r="AB111" s="12"/>
      <c r="AC111" s="2">
        <v>44474</v>
      </c>
      <c r="AD111">
        <f t="shared" si="69"/>
        <v>19238.093500921932</v>
      </c>
      <c r="AE111">
        <f t="shared" si="70"/>
        <v>13914.96877696802</v>
      </c>
      <c r="AF111">
        <f t="shared" si="71"/>
        <v>21118.108863927046</v>
      </c>
      <c r="AG111">
        <f t="shared" si="72"/>
        <v>54271.171141817002</v>
      </c>
      <c r="AH111" s="12">
        <f t="shared" si="73"/>
        <v>2.0220015777971323</v>
      </c>
      <c r="AI111">
        <f t="shared" si="74"/>
        <v>57.502869999999994</v>
      </c>
      <c r="AJ111">
        <f t="shared" si="75"/>
        <v>68.721048998178503</v>
      </c>
      <c r="AK111">
        <f t="shared" si="76"/>
        <v>27.784129629629629</v>
      </c>
      <c r="AL111">
        <f t="shared" si="44"/>
        <v>75.105249999999998</v>
      </c>
      <c r="AM111" s="12">
        <f t="shared" si="77"/>
        <v>-0.54980544417499833</v>
      </c>
      <c r="AN111">
        <f t="shared" si="78"/>
        <v>87.827491317460314</v>
      </c>
      <c r="AO111">
        <f t="shared" si="79"/>
        <v>47.778516892720297</v>
      </c>
      <c r="AP111">
        <f t="shared" si="80"/>
        <v>61.884235098589002</v>
      </c>
      <c r="AQ111">
        <f t="shared" si="81"/>
        <v>197.49024330876961</v>
      </c>
      <c r="AR111" s="12">
        <f t="shared" si="82"/>
        <v>1.2376275341580267</v>
      </c>
      <c r="AS111" s="30">
        <f t="shared" si="83"/>
        <v>0.78437404363910557</v>
      </c>
      <c r="AT111">
        <f t="shared" si="45"/>
        <v>0.93599721019220905</v>
      </c>
      <c r="AU111">
        <f t="shared" si="46"/>
        <v>8.6137971780896874E-5</v>
      </c>
      <c r="AV111">
        <f t="shared" si="47"/>
        <v>8.6137971780896874E-5</v>
      </c>
      <c r="AW111">
        <f t="shared" si="48"/>
        <v>58042.636675000002</v>
      </c>
      <c r="AX111">
        <f t="shared" si="49"/>
        <v>50850.938685179077</v>
      </c>
      <c r="AY111" s="12">
        <f t="shared" si="84"/>
        <v>2.7561166648970117</v>
      </c>
      <c r="AZ111">
        <f t="shared" si="50"/>
        <v>0.76563049853372434</v>
      </c>
      <c r="BA111">
        <f t="shared" si="51"/>
        <v>0.21912023460410554</v>
      </c>
      <c r="BB111">
        <f t="shared" si="52"/>
        <v>1.5249266862170088E-2</v>
      </c>
      <c r="BC111">
        <f t="shared" si="53"/>
        <v>75.105249999999998</v>
      </c>
      <c r="BD111">
        <f t="shared" si="54"/>
        <v>47.64949524105571</v>
      </c>
      <c r="BE111" s="12">
        <f t="shared" si="85"/>
        <v>2.2447033477235809</v>
      </c>
      <c r="BF111">
        <f t="shared" si="55"/>
        <v>1.2675470127511447E-2</v>
      </c>
      <c r="BG111">
        <f t="shared" si="56"/>
        <v>1.4283552158613644E-3</v>
      </c>
      <c r="BH111">
        <f t="shared" si="57"/>
        <v>0.98589617465662727</v>
      </c>
      <c r="BI111">
        <f t="shared" si="58"/>
        <v>186.27159199999997</v>
      </c>
      <c r="BJ111">
        <f t="shared" si="59"/>
        <v>181.08466858197434</v>
      </c>
      <c r="BK111" s="12">
        <f t="shared" si="86"/>
        <v>1.9092103371038165</v>
      </c>
      <c r="BL111">
        <f t="shared" si="87"/>
        <v>0.84690632779319519</v>
      </c>
    </row>
    <row r="112" spans="1:64" x14ac:dyDescent="0.3">
      <c r="A112" s="2">
        <v>44475</v>
      </c>
      <c r="B112" s="4">
        <v>2.3610799999999998</v>
      </c>
      <c r="C112" s="41">
        <f t="shared" si="60"/>
        <v>0</v>
      </c>
      <c r="D112" s="8"/>
      <c r="E112" s="8">
        <v>59027</v>
      </c>
      <c r="F112" s="41">
        <f t="shared" si="61"/>
        <v>8.2959893849999027</v>
      </c>
      <c r="G112" s="8"/>
      <c r="H112" s="8">
        <v>0.27046699999999996</v>
      </c>
      <c r="I112" s="41">
        <f t="shared" si="62"/>
        <v>1.642073021232749</v>
      </c>
      <c r="J112" s="8"/>
      <c r="K112" s="8">
        <v>5.07456</v>
      </c>
      <c r="L112" s="41">
        <f t="shared" si="63"/>
        <v>1.4866911340333571</v>
      </c>
      <c r="M112" s="8"/>
      <c r="N112" s="8">
        <v>58.621739999999996</v>
      </c>
      <c r="O112" s="41">
        <f t="shared" si="64"/>
        <v>1.9270757943204611</v>
      </c>
      <c r="P112" s="8"/>
      <c r="Q112" s="8">
        <v>3812.9679999999998</v>
      </c>
      <c r="R112" s="41">
        <f t="shared" si="65"/>
        <v>2.7405392364389729</v>
      </c>
      <c r="S112" s="8"/>
      <c r="T112" s="8">
        <v>190.34004999999999</v>
      </c>
      <c r="U112" s="41">
        <f t="shared" si="66"/>
        <v>3.5810658051136444</v>
      </c>
      <c r="V112" s="8"/>
      <c r="W112" s="8">
        <v>15.36464</v>
      </c>
      <c r="X112" s="41">
        <f t="shared" si="67"/>
        <v>-6.8687014319862936</v>
      </c>
      <c r="Y112" s="8"/>
      <c r="Z112" s="8">
        <v>1.15411</v>
      </c>
      <c r="AA112" s="41">
        <f t="shared" si="68"/>
        <v>0.7662872745569097</v>
      </c>
      <c r="AB112" s="12"/>
      <c r="AC112" s="2">
        <v>44475</v>
      </c>
      <c r="AD112">
        <f t="shared" si="69"/>
        <v>20902.154583753923</v>
      </c>
      <c r="AE112">
        <f t="shared" si="70"/>
        <v>14123.386811512917</v>
      </c>
      <c r="AF112">
        <f t="shared" si="71"/>
        <v>21704.862304221384</v>
      </c>
      <c r="AG112">
        <f t="shared" si="72"/>
        <v>56730.403699488219</v>
      </c>
      <c r="AH112" s="12">
        <f t="shared" si="73"/>
        <v>4.4317119714084559</v>
      </c>
      <c r="AI112">
        <f t="shared" si="74"/>
        <v>58.621739999999996</v>
      </c>
      <c r="AJ112">
        <f t="shared" si="75"/>
        <v>64.159266302367939</v>
      </c>
      <c r="AK112">
        <f t="shared" si="76"/>
        <v>27.997853703703704</v>
      </c>
      <c r="AL112">
        <f t="shared" si="44"/>
        <v>75.14049</v>
      </c>
      <c r="AM112" s="12">
        <f t="shared" si="77"/>
        <v>4.6909816739195233E-2</v>
      </c>
      <c r="AN112">
        <f t="shared" si="78"/>
        <v>87.827491317460314</v>
      </c>
      <c r="AO112">
        <f t="shared" si="79"/>
        <v>48.569551940613017</v>
      </c>
      <c r="AP112">
        <f t="shared" si="80"/>
        <v>64.14050848189089</v>
      </c>
      <c r="AQ112">
        <f t="shared" si="81"/>
        <v>200.53755173996421</v>
      </c>
      <c r="AR112" s="12">
        <f t="shared" si="82"/>
        <v>1.5312337530936306</v>
      </c>
      <c r="AS112" s="30">
        <f t="shared" si="83"/>
        <v>2.9004782183148254</v>
      </c>
      <c r="AT112">
        <f t="shared" si="45"/>
        <v>0.93924671852430042</v>
      </c>
      <c r="AU112">
        <f t="shared" si="46"/>
        <v>8.0747180577611489E-5</v>
      </c>
      <c r="AV112">
        <f t="shared" si="47"/>
        <v>8.0747180577611489E-5</v>
      </c>
      <c r="AW112">
        <f t="shared" si="48"/>
        <v>62845.042560000002</v>
      </c>
      <c r="AX112">
        <f t="shared" si="49"/>
        <v>55441.22435050593</v>
      </c>
      <c r="AY112" s="12">
        <f t="shared" si="84"/>
        <v>8.6424856672414521</v>
      </c>
      <c r="AZ112">
        <f t="shared" si="50"/>
        <v>0.7801618009145268</v>
      </c>
      <c r="BA112">
        <f t="shared" si="51"/>
        <v>0.20447883690936802</v>
      </c>
      <c r="BB112">
        <f t="shared" si="52"/>
        <v>1.5359362176105054E-2</v>
      </c>
      <c r="BC112">
        <f t="shared" si="53"/>
        <v>75.14049</v>
      </c>
      <c r="BD112">
        <f t="shared" si="54"/>
        <v>48.893912361355362</v>
      </c>
      <c r="BE112" s="12">
        <f t="shared" si="85"/>
        <v>2.5780860151522149</v>
      </c>
      <c r="BF112">
        <f t="shared" si="55"/>
        <v>1.2235375758433505E-2</v>
      </c>
      <c r="BG112">
        <f t="shared" si="56"/>
        <v>1.401589685760853E-3</v>
      </c>
      <c r="BH112">
        <f t="shared" si="57"/>
        <v>0.98636303455580554</v>
      </c>
      <c r="BI112">
        <f t="shared" si="58"/>
        <v>192.971597</v>
      </c>
      <c r="BJ112">
        <f t="shared" si="59"/>
        <v>187.77365710025703</v>
      </c>
      <c r="BK112" s="12">
        <f t="shared" si="86"/>
        <v>3.6272581792932641</v>
      </c>
      <c r="BL112">
        <f t="shared" si="87"/>
        <v>5.015227487948188</v>
      </c>
    </row>
    <row r="113" spans="1:64" x14ac:dyDescent="0.3">
      <c r="A113" s="2">
        <v>44476</v>
      </c>
      <c r="B113" s="4">
        <v>2.4403699999999997</v>
      </c>
      <c r="C113" s="41">
        <f t="shared" si="60"/>
        <v>3.3030525676481752</v>
      </c>
      <c r="D113" s="8"/>
      <c r="E113" s="8">
        <v>57705.5</v>
      </c>
      <c r="F113" s="41">
        <f t="shared" si="61"/>
        <v>-2.2642476749759775</v>
      </c>
      <c r="G113" s="8"/>
      <c r="H113" s="8">
        <v>0.25989499999999999</v>
      </c>
      <c r="I113" s="41">
        <f t="shared" si="62"/>
        <v>-3.987239124737723</v>
      </c>
      <c r="J113" s="8"/>
      <c r="K113" s="8">
        <v>5.0613449999999993</v>
      </c>
      <c r="L113" s="41">
        <f t="shared" si="63"/>
        <v>-0.26075634070809417</v>
      </c>
      <c r="M113" s="8"/>
      <c r="N113" s="8">
        <v>58.198859999999996</v>
      </c>
      <c r="O113" s="41">
        <f t="shared" si="64"/>
        <v>-0.72398506276870134</v>
      </c>
      <c r="P113" s="8"/>
      <c r="Q113" s="8">
        <v>3842.0409999999997</v>
      </c>
      <c r="R113" s="41">
        <f t="shared" si="65"/>
        <v>0.75958473164489571</v>
      </c>
      <c r="S113" s="8"/>
      <c r="T113" s="8">
        <v>191.22104999999999</v>
      </c>
      <c r="U113" s="41">
        <f t="shared" si="66"/>
        <v>0.46178793676604163</v>
      </c>
      <c r="V113" s="8"/>
      <c r="W113" s="8">
        <v>15.981339999999999</v>
      </c>
      <c r="X113" s="41">
        <f t="shared" si="67"/>
        <v>3.9353026206156874</v>
      </c>
      <c r="Y113" s="8"/>
      <c r="Z113" s="8">
        <v>1.1453</v>
      </c>
      <c r="AA113" s="41">
        <f t="shared" si="68"/>
        <v>-0.7662872745569137</v>
      </c>
      <c r="AB113" s="12"/>
      <c r="AC113" s="2">
        <v>44476</v>
      </c>
      <c r="AD113">
        <f t="shared" si="69"/>
        <v>20434.195899043018</v>
      </c>
      <c r="AE113">
        <f t="shared" si="70"/>
        <v>14086.607158357934</v>
      </c>
      <c r="AF113">
        <f t="shared" si="71"/>
        <v>21870.356864304402</v>
      </c>
      <c r="AG113">
        <f t="shared" si="72"/>
        <v>56391.159921705359</v>
      </c>
      <c r="AH113" s="12">
        <f t="shared" si="73"/>
        <v>-0.59978802261010278</v>
      </c>
      <c r="AI113">
        <f t="shared" si="74"/>
        <v>58.198859999999996</v>
      </c>
      <c r="AJ113">
        <f t="shared" si="75"/>
        <v>66.734466211293267</v>
      </c>
      <c r="AK113">
        <f t="shared" si="76"/>
        <v>27.784129629629629</v>
      </c>
      <c r="AL113">
        <f t="shared" si="44"/>
        <v>75.325500000000005</v>
      </c>
      <c r="AM113" s="12">
        <f t="shared" si="77"/>
        <v>0.24591616116963963</v>
      </c>
      <c r="AN113">
        <f t="shared" si="78"/>
        <v>90.776921996031746</v>
      </c>
      <c r="AO113">
        <f t="shared" si="79"/>
        <v>46.671067825670498</v>
      </c>
      <c r="AP113">
        <f t="shared" si="80"/>
        <v>64.437386558641137</v>
      </c>
      <c r="AQ113">
        <f t="shared" si="81"/>
        <v>201.88537638034336</v>
      </c>
      <c r="AR113" s="12">
        <f t="shared" si="82"/>
        <v>0.66985729988637654</v>
      </c>
      <c r="AS113" s="30">
        <f t="shared" si="83"/>
        <v>-1.2696453224964794</v>
      </c>
      <c r="AT113">
        <f t="shared" si="45"/>
        <v>0.93749894889192276</v>
      </c>
      <c r="AU113">
        <f t="shared" si="46"/>
        <v>8.2227961242505282E-5</v>
      </c>
      <c r="AV113">
        <f t="shared" si="47"/>
        <v>8.2227961242505282E-5</v>
      </c>
      <c r="AW113">
        <f t="shared" si="48"/>
        <v>61552.602344999999</v>
      </c>
      <c r="AX113">
        <f t="shared" si="49"/>
        <v>54099.161934665368</v>
      </c>
      <c r="AY113" s="12">
        <f t="shared" si="84"/>
        <v>-2.4504744190986569</v>
      </c>
      <c r="AZ113">
        <f t="shared" si="50"/>
        <v>0.77263157894736834</v>
      </c>
      <c r="BA113">
        <f t="shared" si="51"/>
        <v>0.21216374269005847</v>
      </c>
      <c r="BB113">
        <f t="shared" si="52"/>
        <v>1.5204678362573098E-2</v>
      </c>
      <c r="BC113">
        <f t="shared" si="53"/>
        <v>75.325500000000005</v>
      </c>
      <c r="BD113">
        <f t="shared" si="54"/>
        <v>48.374351920467824</v>
      </c>
      <c r="BE113" s="12">
        <f t="shared" si="85"/>
        <v>-1.0683142875988352</v>
      </c>
      <c r="BF113">
        <f t="shared" si="55"/>
        <v>1.2584330917929263E-2</v>
      </c>
      <c r="BG113">
        <f t="shared" si="56"/>
        <v>1.3402085273606977E-3</v>
      </c>
      <c r="BH113">
        <f t="shared" si="57"/>
        <v>0.98607546055471007</v>
      </c>
      <c r="BI113">
        <f t="shared" si="58"/>
        <v>193.92131499999999</v>
      </c>
      <c r="BJ113">
        <f t="shared" si="59"/>
        <v>188.58944368364266</v>
      </c>
      <c r="BK113" s="12">
        <f t="shared" si="86"/>
        <v>0.43351107443234149</v>
      </c>
      <c r="BL113">
        <f t="shared" si="87"/>
        <v>-2.8839854935309983</v>
      </c>
    </row>
    <row r="114" spans="1:64" x14ac:dyDescent="0.3">
      <c r="A114" s="2">
        <v>44477</v>
      </c>
      <c r="B114" s="4">
        <v>2.409535</v>
      </c>
      <c r="C114" s="41">
        <f t="shared" si="60"/>
        <v>-1.2715884325302449</v>
      </c>
      <c r="D114" s="8"/>
      <c r="E114" s="8">
        <v>58102.830999999998</v>
      </c>
      <c r="F114" s="41">
        <f t="shared" si="61"/>
        <v>0.68618994094346641</v>
      </c>
      <c r="G114" s="8"/>
      <c r="H114" s="8">
        <v>0.26253799999999999</v>
      </c>
      <c r="I114" s="41">
        <f t="shared" si="62"/>
        <v>1.0118130165584687</v>
      </c>
      <c r="J114" s="8"/>
      <c r="K114" s="8">
        <v>5.0040800000000001</v>
      </c>
      <c r="L114" s="41">
        <f t="shared" si="63"/>
        <v>-1.1378678567658818</v>
      </c>
      <c r="M114" s="8"/>
      <c r="N114" s="8">
        <v>57.714309999999998</v>
      </c>
      <c r="O114" s="41">
        <f t="shared" si="64"/>
        <v>-0.83606172188586059</v>
      </c>
      <c r="P114" s="8"/>
      <c r="Q114" s="8">
        <v>3836.7549999999997</v>
      </c>
      <c r="R114" s="41">
        <f t="shared" si="65"/>
        <v>-0.13767785561632997</v>
      </c>
      <c r="S114" s="8"/>
      <c r="T114" s="8">
        <v>189.45904999999999</v>
      </c>
      <c r="U114" s="41">
        <f t="shared" si="66"/>
        <v>-0.9257182515857193</v>
      </c>
      <c r="V114" s="8"/>
      <c r="W114" s="8">
        <v>15.082719999999998</v>
      </c>
      <c r="X114" s="41">
        <f t="shared" si="67"/>
        <v>-5.7872073973394516</v>
      </c>
      <c r="Y114" s="8"/>
      <c r="Z114" s="8">
        <v>1.140895</v>
      </c>
      <c r="AA114" s="41">
        <f t="shared" si="68"/>
        <v>-0.38535693159899664</v>
      </c>
      <c r="AB114" s="12"/>
      <c r="AC114" s="2">
        <v>44477</v>
      </c>
      <c r="AD114">
        <f t="shared" si="69"/>
        <v>20574.895476912763</v>
      </c>
      <c r="AE114">
        <f t="shared" si="70"/>
        <v>13927.228661353016</v>
      </c>
      <c r="AF114">
        <f t="shared" si="71"/>
        <v>21840.266944289309</v>
      </c>
      <c r="AG114">
        <f t="shared" si="72"/>
        <v>56342.391082555085</v>
      </c>
      <c r="AH114" s="12">
        <f t="shared" si="73"/>
        <v>-8.6520546471056364E-2</v>
      </c>
      <c r="AI114">
        <f t="shared" si="74"/>
        <v>57.714309999999998</v>
      </c>
      <c r="AJ114">
        <f t="shared" si="75"/>
        <v>62.982032058287793</v>
      </c>
      <c r="AK114">
        <f t="shared" si="76"/>
        <v>27.677267592592592</v>
      </c>
      <c r="AL114">
        <f t="shared" si="44"/>
        <v>73.937924999999993</v>
      </c>
      <c r="AM114" s="12">
        <f t="shared" si="77"/>
        <v>-1.8592833076616084</v>
      </c>
      <c r="AN114">
        <f t="shared" si="78"/>
        <v>89.629921176587303</v>
      </c>
      <c r="AO114">
        <f t="shared" si="79"/>
        <v>47.145688854406131</v>
      </c>
      <c r="AP114">
        <f t="shared" si="80"/>
        <v>63.843630405140644</v>
      </c>
      <c r="AQ114">
        <f t="shared" si="81"/>
        <v>200.61924043613408</v>
      </c>
      <c r="AR114" s="12">
        <f t="shared" si="82"/>
        <v>-0.62913073167556544</v>
      </c>
      <c r="AS114" s="30">
        <f t="shared" si="83"/>
        <v>0.5426101852045091</v>
      </c>
      <c r="AT114">
        <f t="shared" si="45"/>
        <v>0.9379807167173364</v>
      </c>
      <c r="AU114">
        <f t="shared" si="46"/>
        <v>8.0783164333436496E-5</v>
      </c>
      <c r="AV114">
        <f t="shared" si="47"/>
        <v>8.0783164333436496E-5</v>
      </c>
      <c r="AW114">
        <f t="shared" si="48"/>
        <v>61944.590079999994</v>
      </c>
      <c r="AX114">
        <f t="shared" si="49"/>
        <v>54499.645414141356</v>
      </c>
      <c r="AY114" s="12">
        <f t="shared" si="84"/>
        <v>0.73755007943464745</v>
      </c>
      <c r="AZ114">
        <f t="shared" si="50"/>
        <v>0.78057789693178437</v>
      </c>
      <c r="BA114">
        <f t="shared" si="51"/>
        <v>0.20399165921954127</v>
      </c>
      <c r="BB114">
        <f t="shared" si="52"/>
        <v>1.5430443848674412E-2</v>
      </c>
      <c r="BC114">
        <f t="shared" si="53"/>
        <v>73.937924999999993</v>
      </c>
      <c r="BD114">
        <f t="shared" si="54"/>
        <v>48.144868317247543</v>
      </c>
      <c r="BE114" s="12">
        <f t="shared" si="85"/>
        <v>-0.47551987070948198</v>
      </c>
      <c r="BF114">
        <f t="shared" si="55"/>
        <v>1.2541096738397766E-2</v>
      </c>
      <c r="BG114">
        <f t="shared" si="56"/>
        <v>1.3664522223190254E-3</v>
      </c>
      <c r="BH114">
        <f t="shared" si="57"/>
        <v>0.98609245103928311</v>
      </c>
      <c r="BI114">
        <f t="shared" si="58"/>
        <v>192.131123</v>
      </c>
      <c r="BJ114">
        <f t="shared" si="59"/>
        <v>186.85471594323718</v>
      </c>
      <c r="BK114" s="12">
        <f t="shared" si="86"/>
        <v>-0.92410018418151807</v>
      </c>
      <c r="BL114">
        <f t="shared" si="87"/>
        <v>1.6616502636161656</v>
      </c>
    </row>
    <row r="115" spans="1:64" x14ac:dyDescent="0.3">
      <c r="A115" s="2">
        <v>44478</v>
      </c>
      <c r="B115" s="4">
        <v>2.4403699999999997</v>
      </c>
      <c r="C115" s="41">
        <f t="shared" si="60"/>
        <v>1.2715884325302496</v>
      </c>
      <c r="D115" s="8"/>
      <c r="E115" s="8">
        <v>59077.216999999997</v>
      </c>
      <c r="F115" s="41">
        <f t="shared" si="61"/>
        <v>1.663096192949217</v>
      </c>
      <c r="G115" s="8"/>
      <c r="H115" s="8">
        <v>0.265181</v>
      </c>
      <c r="I115" s="41">
        <f t="shared" si="62"/>
        <v>1.0016778243471209</v>
      </c>
      <c r="J115" s="8"/>
      <c r="K115" s="8">
        <v>5.3829099999999999</v>
      </c>
      <c r="L115" s="41">
        <f t="shared" si="63"/>
        <v>7.2975540450443823</v>
      </c>
      <c r="M115" s="8"/>
      <c r="N115" s="8">
        <v>59.793469999999999</v>
      </c>
      <c r="O115" s="41">
        <f t="shared" si="64"/>
        <v>3.5391307971882044</v>
      </c>
      <c r="P115" s="8"/>
      <c r="Q115" s="8">
        <v>3849.97</v>
      </c>
      <c r="R115" s="41">
        <f t="shared" si="65"/>
        <v>0.34383988030327084</v>
      </c>
      <c r="S115" s="8"/>
      <c r="T115" s="8">
        <v>193.5557</v>
      </c>
      <c r="U115" s="41">
        <f t="shared" si="66"/>
        <v>2.1392420160819223</v>
      </c>
      <c r="V115" s="8"/>
      <c r="W115" s="8">
        <v>15.153199999999998</v>
      </c>
      <c r="X115" s="41">
        <f t="shared" si="67"/>
        <v>0.46620131058113712</v>
      </c>
      <c r="Y115" s="8"/>
      <c r="Z115" s="8">
        <v>1.246615</v>
      </c>
      <c r="AA115" s="41">
        <f t="shared" si="68"/>
        <v>8.8618835943699903</v>
      </c>
      <c r="AB115" s="12"/>
      <c r="AC115" s="2">
        <v>44478</v>
      </c>
      <c r="AD115">
        <f t="shared" si="69"/>
        <v>20919.937013772938</v>
      </c>
      <c r="AE115">
        <f t="shared" si="70"/>
        <v>14981.578718462486</v>
      </c>
      <c r="AF115">
        <f t="shared" si="71"/>
        <v>21915.491744327046</v>
      </c>
      <c r="AG115">
        <f t="shared" si="72"/>
        <v>57817.007476562467</v>
      </c>
      <c r="AH115" s="12">
        <f t="shared" si="73"/>
        <v>2.5835777617914055</v>
      </c>
      <c r="AI115">
        <f t="shared" si="74"/>
        <v>59.793469999999999</v>
      </c>
      <c r="AJ115">
        <f t="shared" si="75"/>
        <v>63.276340619307831</v>
      </c>
      <c r="AK115">
        <f t="shared" si="76"/>
        <v>30.241956481481484</v>
      </c>
      <c r="AL115">
        <f t="shared" si="44"/>
        <v>76.193285000000003</v>
      </c>
      <c r="AM115" s="12">
        <f t="shared" si="77"/>
        <v>3.0047445629788263</v>
      </c>
      <c r="AN115">
        <f t="shared" si="78"/>
        <v>90.776921996031746</v>
      </c>
      <c r="AO115">
        <f t="shared" si="79"/>
        <v>47.620309883141758</v>
      </c>
      <c r="AP115">
        <f t="shared" si="80"/>
        <v>65.224113462029294</v>
      </c>
      <c r="AQ115">
        <f t="shared" si="81"/>
        <v>203.62134534120278</v>
      </c>
      <c r="AR115" s="12">
        <f t="shared" si="82"/>
        <v>1.485333340871748</v>
      </c>
      <c r="AS115" s="30">
        <f t="shared" si="83"/>
        <v>1.0982444209196576</v>
      </c>
      <c r="AT115">
        <f t="shared" si="45"/>
        <v>0.93873835256507798</v>
      </c>
      <c r="AU115">
        <f t="shared" si="46"/>
        <v>8.5534565133731408E-5</v>
      </c>
      <c r="AV115">
        <f t="shared" si="47"/>
        <v>8.5534565133731408E-5</v>
      </c>
      <c r="AW115">
        <f t="shared" si="48"/>
        <v>62932.569909999998</v>
      </c>
      <c r="AX115">
        <f t="shared" si="49"/>
        <v>55458.379126644213</v>
      </c>
      <c r="AY115" s="12">
        <f t="shared" si="84"/>
        <v>1.743861828594961</v>
      </c>
      <c r="AZ115">
        <f t="shared" si="50"/>
        <v>0.7847603630687402</v>
      </c>
      <c r="BA115">
        <f t="shared" si="51"/>
        <v>0.19887841822281319</v>
      </c>
      <c r="BB115">
        <f t="shared" si="52"/>
        <v>1.6361218708446552E-2</v>
      </c>
      <c r="BC115">
        <f t="shared" si="53"/>
        <v>76.193285000000003</v>
      </c>
      <c r="BD115">
        <f t="shared" si="54"/>
        <v>49.957585814013989</v>
      </c>
      <c r="BE115" s="12">
        <f t="shared" si="85"/>
        <v>3.6959806151993444</v>
      </c>
      <c r="BF115">
        <f t="shared" si="55"/>
        <v>1.243429351217169E-2</v>
      </c>
      <c r="BG115">
        <f t="shared" si="56"/>
        <v>1.3511633022251549E-3</v>
      </c>
      <c r="BH115">
        <f t="shared" si="57"/>
        <v>0.98621454318560309</v>
      </c>
      <c r="BI115">
        <f t="shared" si="58"/>
        <v>196.26125100000002</v>
      </c>
      <c r="BJ115">
        <f t="shared" si="59"/>
        <v>190.9181488361636</v>
      </c>
      <c r="BK115" s="12">
        <f t="shared" si="86"/>
        <v>2.1513401266146626</v>
      </c>
      <c r="BL115">
        <f t="shared" si="87"/>
        <v>-0.40747829801970159</v>
      </c>
    </row>
    <row r="116" spans="1:64" x14ac:dyDescent="0.3">
      <c r="A116" s="2">
        <v>44479</v>
      </c>
      <c r="B116" s="4">
        <v>2.3963199999999998</v>
      </c>
      <c r="C116" s="41">
        <f t="shared" si="60"/>
        <v>-1.8215439891341105</v>
      </c>
      <c r="D116" s="8">
        <f>(B109-B116)/B110</f>
        <v>5.6074766355141033E-3</v>
      </c>
      <c r="E116" s="8">
        <v>59732.680999999997</v>
      </c>
      <c r="F116" s="41">
        <f t="shared" si="61"/>
        <v>1.1033940119984331</v>
      </c>
      <c r="G116" s="8">
        <f>(E109-E116)/E110</f>
        <v>-0.15384871709430195</v>
      </c>
      <c r="H116" s="8">
        <v>0.25020399999999998</v>
      </c>
      <c r="I116" s="41">
        <f t="shared" si="62"/>
        <v>-5.8136026587669729</v>
      </c>
      <c r="J116" s="8">
        <f>(H109-H116)/H110</f>
        <v>-4.7457627118644007E-2</v>
      </c>
      <c r="K116" s="8">
        <v>5.0128899999999996</v>
      </c>
      <c r="L116" s="41">
        <f t="shared" si="63"/>
        <v>-7.1216525045264394</v>
      </c>
      <c r="M116" s="8">
        <f>(K109-K116)/K110</f>
        <v>-1.0704727921498644E-2</v>
      </c>
      <c r="N116" s="8">
        <v>57.872889999999998</v>
      </c>
      <c r="O116" s="41">
        <f t="shared" si="64"/>
        <v>-3.2647403811285445</v>
      </c>
      <c r="P116" s="8">
        <f>(N109-N116)/N110</f>
        <v>-7.9439252336449325E-3</v>
      </c>
      <c r="Q116" s="8">
        <v>3736.3209999999999</v>
      </c>
      <c r="R116" s="41">
        <f t="shared" si="65"/>
        <v>-2.9963918615045126</v>
      </c>
      <c r="S116" s="8">
        <f>(Q109-Q116)/Q110</f>
        <v>-2.1060275962236731E-2</v>
      </c>
      <c r="T116" s="8">
        <v>191.22104999999999</v>
      </c>
      <c r="U116" s="41">
        <f t="shared" si="66"/>
        <v>-1.2135237644962054</v>
      </c>
      <c r="V116" s="8">
        <f>(T109-T116)/T110</f>
        <v>-4.8398924468345178E-2</v>
      </c>
      <c r="W116" s="8">
        <v>14.078379999999999</v>
      </c>
      <c r="X116" s="41">
        <f t="shared" si="67"/>
        <v>-7.3571443481278669</v>
      </c>
      <c r="Y116" s="8">
        <f>(W109-W116)/W110</f>
        <v>0.20691358024691353</v>
      </c>
      <c r="Z116" s="8">
        <v>1.2378049999999998</v>
      </c>
      <c r="AA116" s="41">
        <f t="shared" si="68"/>
        <v>-0.70922283094920224</v>
      </c>
      <c r="AB116" s="12">
        <f>(Z109-Z116)/Z110</f>
        <v>-9.8425196850393526E-2</v>
      </c>
      <c r="AC116" s="2">
        <v>44479</v>
      </c>
      <c r="AD116">
        <f t="shared" si="69"/>
        <v>21152.044521389547</v>
      </c>
      <c r="AE116">
        <f t="shared" si="70"/>
        <v>13951.748430123002</v>
      </c>
      <c r="AF116">
        <f t="shared" si="71"/>
        <v>21268.558464002519</v>
      </c>
      <c r="AG116">
        <f t="shared" si="72"/>
        <v>56372.35141551507</v>
      </c>
      <c r="AH116" s="12">
        <f t="shared" si="73"/>
        <v>-2.5304164219319132</v>
      </c>
      <c r="AI116">
        <f t="shared" si="74"/>
        <v>57.872889999999998</v>
      </c>
      <c r="AJ116">
        <f t="shared" si="75"/>
        <v>58.788135063752279</v>
      </c>
      <c r="AK116">
        <f t="shared" si="76"/>
        <v>30.028232407407405</v>
      </c>
      <c r="AL116">
        <f t="shared" si="44"/>
        <v>73.189074999999988</v>
      </c>
      <c r="AM116" s="12">
        <f t="shared" si="77"/>
        <v>-4.022717425522897</v>
      </c>
      <c r="AN116">
        <f t="shared" si="78"/>
        <v>89.13834939682539</v>
      </c>
      <c r="AO116">
        <f t="shared" si="79"/>
        <v>44.930790720306511</v>
      </c>
      <c r="AP116">
        <f t="shared" si="80"/>
        <v>64.437386558641137</v>
      </c>
      <c r="AQ116">
        <f t="shared" si="81"/>
        <v>198.50652667577305</v>
      </c>
      <c r="AR116" s="12">
        <f t="shared" si="82"/>
        <v>-2.5440139208999502</v>
      </c>
      <c r="AS116" s="30">
        <f t="shared" si="83"/>
        <v>1.359749896803697E-2</v>
      </c>
      <c r="AT116">
        <f t="shared" si="45"/>
        <v>0.94105723583920597</v>
      </c>
      <c r="AU116">
        <f t="shared" si="46"/>
        <v>7.8975467499374372E-5</v>
      </c>
      <c r="AV116">
        <f t="shared" si="47"/>
        <v>7.8975467499374372E-5</v>
      </c>
      <c r="AW116">
        <f t="shared" si="48"/>
        <v>63474.014889999991</v>
      </c>
      <c r="AX116">
        <f t="shared" si="49"/>
        <v>56212.167144718085</v>
      </c>
      <c r="AY116" s="12">
        <f t="shared" si="84"/>
        <v>1.3500416933038069</v>
      </c>
      <c r="AZ116">
        <f t="shared" si="50"/>
        <v>0.79073126692747531</v>
      </c>
      <c r="BA116">
        <f t="shared" si="51"/>
        <v>0.1923563045440867</v>
      </c>
      <c r="BB116">
        <f t="shared" si="52"/>
        <v>1.6912428528438158E-2</v>
      </c>
      <c r="BC116">
        <f t="shared" si="53"/>
        <v>73.189074999999988</v>
      </c>
      <c r="BD116">
        <f t="shared" si="54"/>
        <v>48.49090306981644</v>
      </c>
      <c r="BE116" s="12">
        <f t="shared" si="85"/>
        <v>-2.979814693217004</v>
      </c>
      <c r="BF116">
        <f t="shared" si="55"/>
        <v>1.2360602397593318E-2</v>
      </c>
      <c r="BG116">
        <f t="shared" si="56"/>
        <v>1.2905923091604788E-3</v>
      </c>
      <c r="BH116">
        <f t="shared" si="57"/>
        <v>0.9863488052932462</v>
      </c>
      <c r="BI116">
        <f t="shared" si="58"/>
        <v>193.86757399999999</v>
      </c>
      <c r="BJ116">
        <f t="shared" si="59"/>
        <v>188.6405970845156</v>
      </c>
      <c r="BK116" s="12">
        <f t="shared" si="86"/>
        <v>-1.2001194081923781</v>
      </c>
      <c r="BL116">
        <f t="shared" si="87"/>
        <v>2.5501611014961849</v>
      </c>
    </row>
    <row r="117" spans="1:64" x14ac:dyDescent="0.3">
      <c r="A117" s="2">
        <v>44480</v>
      </c>
      <c r="B117" s="4">
        <v>2.3654850000000001</v>
      </c>
      <c r="C117" s="41">
        <f t="shared" si="60"/>
        <v>-1.2951152347077781</v>
      </c>
      <c r="D117" s="8"/>
      <c r="E117" s="8">
        <v>62481.400999999998</v>
      </c>
      <c r="F117" s="41">
        <f t="shared" si="61"/>
        <v>4.4989637401291187</v>
      </c>
      <c r="G117" s="8"/>
      <c r="H117" s="8">
        <v>0.25196599999999997</v>
      </c>
      <c r="I117" s="41">
        <f t="shared" si="62"/>
        <v>0.70175726586465403</v>
      </c>
      <c r="J117" s="8"/>
      <c r="K117" s="8">
        <v>4.9512199999999993</v>
      </c>
      <c r="L117" s="41">
        <f t="shared" si="63"/>
        <v>-1.2378584232639869</v>
      </c>
      <c r="M117" s="8"/>
      <c r="N117" s="8">
        <v>58.648169999999993</v>
      </c>
      <c r="O117" s="41">
        <f t="shared" si="64"/>
        <v>1.3307318708230571</v>
      </c>
      <c r="P117" s="8"/>
      <c r="Q117" s="8">
        <v>3854.3749999999995</v>
      </c>
      <c r="R117" s="41">
        <f t="shared" si="65"/>
        <v>3.1107429317123976</v>
      </c>
      <c r="S117" s="8"/>
      <c r="T117" s="8">
        <v>195.05339999999998</v>
      </c>
      <c r="U117" s="41">
        <f t="shared" si="66"/>
        <v>1.9843278528933834</v>
      </c>
      <c r="V117" s="8"/>
      <c r="W117" s="8">
        <v>14.791989999999998</v>
      </c>
      <c r="X117" s="41">
        <f t="shared" si="67"/>
        <v>4.9445530751320881</v>
      </c>
      <c r="Y117" s="8"/>
      <c r="Z117" s="8">
        <v>1.2378049999999998</v>
      </c>
      <c r="AA117" s="41">
        <f t="shared" si="68"/>
        <v>0</v>
      </c>
      <c r="AB117" s="12"/>
      <c r="AC117" s="2">
        <v>44480</v>
      </c>
      <c r="AD117">
        <f t="shared" si="69"/>
        <v>22125.398585588238</v>
      </c>
      <c r="AE117">
        <f t="shared" si="70"/>
        <v>13780.110048733088</v>
      </c>
      <c r="AF117">
        <f t="shared" si="71"/>
        <v>21940.566677672956</v>
      </c>
      <c r="AG117">
        <f t="shared" si="72"/>
        <v>57846.075311994282</v>
      </c>
      <c r="AH117" s="12">
        <f t="shared" si="73"/>
        <v>2.5806793672779516</v>
      </c>
      <c r="AI117">
        <f t="shared" si="74"/>
        <v>58.648169999999993</v>
      </c>
      <c r="AJ117">
        <f t="shared" si="75"/>
        <v>61.768009244080147</v>
      </c>
      <c r="AK117">
        <f t="shared" si="76"/>
        <v>30.028232407407405</v>
      </c>
      <c r="AL117">
        <f t="shared" si="44"/>
        <v>74.677964999999986</v>
      </c>
      <c r="AM117" s="12">
        <f t="shared" si="77"/>
        <v>2.0138907509258388</v>
      </c>
      <c r="AN117">
        <f t="shared" si="78"/>
        <v>87.991348577380961</v>
      </c>
      <c r="AO117">
        <f t="shared" si="79"/>
        <v>45.247204739463598</v>
      </c>
      <c r="AP117">
        <f t="shared" si="80"/>
        <v>65.728806192504706</v>
      </c>
      <c r="AQ117">
        <f t="shared" si="81"/>
        <v>198.96735950934925</v>
      </c>
      <c r="AR117" s="12">
        <f t="shared" si="82"/>
        <v>0.23188091398199706</v>
      </c>
      <c r="AS117" s="30">
        <f t="shared" si="83"/>
        <v>2.3487984532959545</v>
      </c>
      <c r="AT117">
        <f t="shared" si="45"/>
        <v>0.94182568714989134</v>
      </c>
      <c r="AU117">
        <f t="shared" si="46"/>
        <v>7.4633188502451863E-5</v>
      </c>
      <c r="AV117">
        <f t="shared" si="47"/>
        <v>7.4633188502451863E-5</v>
      </c>
      <c r="AW117">
        <f t="shared" si="48"/>
        <v>66340.727220000001</v>
      </c>
      <c r="AX117">
        <f t="shared" si="49"/>
        <v>58846.876464734167</v>
      </c>
      <c r="AY117" s="12">
        <f t="shared" si="84"/>
        <v>4.5805525377994156</v>
      </c>
      <c r="AZ117">
        <f t="shared" si="50"/>
        <v>0.78534772606618308</v>
      </c>
      <c r="BA117">
        <f t="shared" si="51"/>
        <v>0.19807703651271164</v>
      </c>
      <c r="BB117">
        <f t="shared" si="52"/>
        <v>1.6575237421105411E-2</v>
      </c>
      <c r="BC117">
        <f t="shared" si="53"/>
        <v>74.677964999999986</v>
      </c>
      <c r="BD117">
        <f t="shared" si="54"/>
        <v>49.00967740252463</v>
      </c>
      <c r="BE117" s="12">
        <f t="shared" si="85"/>
        <v>1.064156184114782</v>
      </c>
      <c r="BF117">
        <f t="shared" si="55"/>
        <v>1.1966787151637246E-2</v>
      </c>
      <c r="BG117">
        <f t="shared" si="56"/>
        <v>1.2746745345878032E-3</v>
      </c>
      <c r="BH117">
        <f t="shared" si="57"/>
        <v>0.98675853831377502</v>
      </c>
      <c r="BI117">
        <f t="shared" si="58"/>
        <v>197.67085099999997</v>
      </c>
      <c r="BJ117">
        <f t="shared" si="59"/>
        <v>192.49923630728125</v>
      </c>
      <c r="BK117" s="12">
        <f t="shared" si="86"/>
        <v>2.0248584494719677</v>
      </c>
      <c r="BL117">
        <f t="shared" si="87"/>
        <v>2.5556940883274479</v>
      </c>
    </row>
    <row r="118" spans="1:64" x14ac:dyDescent="0.3">
      <c r="A118" s="2">
        <v>44481</v>
      </c>
      <c r="B118" s="4">
        <v>2.3038149999999997</v>
      </c>
      <c r="C118" s="41">
        <f t="shared" si="60"/>
        <v>-2.6416630443941989</v>
      </c>
      <c r="D118" s="8"/>
      <c r="E118" s="8">
        <v>60933.483999999997</v>
      </c>
      <c r="F118" s="41">
        <f t="shared" si="61"/>
        <v>-2.5086085458865663</v>
      </c>
      <c r="G118" s="8"/>
      <c r="H118" s="8">
        <v>0.24579899999999999</v>
      </c>
      <c r="I118" s="41">
        <f t="shared" si="62"/>
        <v>-2.4780028998486849</v>
      </c>
      <c r="J118" s="8"/>
      <c r="K118" s="8">
        <v>4.8895499999999998</v>
      </c>
      <c r="L118" s="41">
        <f t="shared" si="63"/>
        <v>-1.2533736147256467</v>
      </c>
      <c r="M118" s="8"/>
      <c r="N118" s="8">
        <v>57.353099999999998</v>
      </c>
      <c r="O118" s="41">
        <f t="shared" si="64"/>
        <v>-2.2329476398088657</v>
      </c>
      <c r="P118" s="8"/>
      <c r="Q118" s="8">
        <v>3797.991</v>
      </c>
      <c r="R118" s="41">
        <f t="shared" si="65"/>
        <v>-1.473662404458008</v>
      </c>
      <c r="S118" s="8"/>
      <c r="T118" s="8">
        <v>188.22565</v>
      </c>
      <c r="U118" s="41">
        <f t="shared" si="66"/>
        <v>-3.5631858184502452</v>
      </c>
      <c r="V118" s="8"/>
      <c r="W118" s="8">
        <v>15.981339999999999</v>
      </c>
      <c r="X118" s="41">
        <f t="shared" si="67"/>
        <v>7.733597359754107</v>
      </c>
      <c r="Y118" s="8"/>
      <c r="Z118" s="8">
        <v>1.1937549999999999</v>
      </c>
      <c r="AA118" s="41">
        <f t="shared" si="68"/>
        <v>-3.6235848454044857</v>
      </c>
      <c r="AB118" s="12"/>
      <c r="AC118" s="2">
        <v>44481</v>
      </c>
      <c r="AD118">
        <f t="shared" si="69"/>
        <v>21577.262979563529</v>
      </c>
      <c r="AE118">
        <f t="shared" si="70"/>
        <v>13608.471667343176</v>
      </c>
      <c r="AF118">
        <f t="shared" si="71"/>
        <v>21619.607530845286</v>
      </c>
      <c r="AG118">
        <f t="shared" si="72"/>
        <v>56805.342177751991</v>
      </c>
      <c r="AH118" s="12">
        <f t="shared" si="73"/>
        <v>-1.815523511932007</v>
      </c>
      <c r="AI118">
        <f t="shared" si="74"/>
        <v>57.353099999999998</v>
      </c>
      <c r="AJ118">
        <f t="shared" si="75"/>
        <v>66.734466211293267</v>
      </c>
      <c r="AK118">
        <f t="shared" si="76"/>
        <v>28.959612037037036</v>
      </c>
      <c r="AL118">
        <f t="shared" si="44"/>
        <v>74.528194999999997</v>
      </c>
      <c r="AM118" s="12">
        <f t="shared" si="77"/>
        <v>-0.20075585391566086</v>
      </c>
      <c r="AN118">
        <f t="shared" si="78"/>
        <v>85.697346938492061</v>
      </c>
      <c r="AO118">
        <f t="shared" si="79"/>
        <v>44.139755672413791</v>
      </c>
      <c r="AP118">
        <f t="shared" si="80"/>
        <v>63.428001097690299</v>
      </c>
      <c r="AQ118">
        <f t="shared" si="81"/>
        <v>193.26510370859614</v>
      </c>
      <c r="AR118" s="12">
        <f t="shared" si="82"/>
        <v>-2.907794797301257</v>
      </c>
      <c r="AS118" s="30">
        <f t="shared" si="83"/>
        <v>1.09227128536925</v>
      </c>
      <c r="AT118">
        <f t="shared" si="45"/>
        <v>0.94125588335961008</v>
      </c>
      <c r="AU118">
        <f t="shared" si="46"/>
        <v>7.553019132273778E-5</v>
      </c>
      <c r="AV118">
        <f t="shared" si="47"/>
        <v>7.553019132273778E-5</v>
      </c>
      <c r="AW118">
        <f t="shared" si="48"/>
        <v>64736.364549999998</v>
      </c>
      <c r="AX118">
        <f t="shared" si="49"/>
        <v>57354.287540894184</v>
      </c>
      <c r="AY118" s="12">
        <f t="shared" si="84"/>
        <v>-2.5691154344374212</v>
      </c>
      <c r="AZ118">
        <f t="shared" si="50"/>
        <v>0.76954902772031442</v>
      </c>
      <c r="BA118">
        <f t="shared" si="51"/>
        <v>0.21443347715586028</v>
      </c>
      <c r="BB118">
        <f t="shared" si="52"/>
        <v>1.6017495123825283E-2</v>
      </c>
      <c r="BC118">
        <f t="shared" si="53"/>
        <v>74.528194999999997</v>
      </c>
      <c r="BD118">
        <f t="shared" si="54"/>
        <v>47.582077612447542</v>
      </c>
      <c r="BE118" s="12">
        <f t="shared" si="85"/>
        <v>-2.9561607032429045</v>
      </c>
      <c r="BF118">
        <f t="shared" si="55"/>
        <v>1.2076067681395004E-2</v>
      </c>
      <c r="BG118">
        <f t="shared" si="56"/>
        <v>1.2884217526230235E-3</v>
      </c>
      <c r="BH118">
        <f t="shared" si="57"/>
        <v>0.98663551056598198</v>
      </c>
      <c r="BI118">
        <f t="shared" si="58"/>
        <v>190.77526399999999</v>
      </c>
      <c r="BJ118">
        <f t="shared" si="59"/>
        <v>185.73824800800762</v>
      </c>
      <c r="BK118" s="12">
        <f t="shared" si="86"/>
        <v>-3.5753772678688698</v>
      </c>
      <c r="BL118">
        <f t="shared" si="87"/>
        <v>1.0062618334314486</v>
      </c>
    </row>
    <row r="119" spans="1:64" x14ac:dyDescent="0.3">
      <c r="A119" s="2">
        <v>44482</v>
      </c>
      <c r="B119" s="4">
        <v>2.3434599999999999</v>
      </c>
      <c r="C119" s="41">
        <f t="shared" si="60"/>
        <v>1.7062025276721551</v>
      </c>
      <c r="D119" s="8"/>
      <c r="E119" s="8">
        <v>61544.017</v>
      </c>
      <c r="F119" s="41">
        <f t="shared" si="61"/>
        <v>0.99697993851497813</v>
      </c>
      <c r="G119" s="8"/>
      <c r="H119" s="8">
        <v>0.24932299999999999</v>
      </c>
      <c r="I119" s="41">
        <f t="shared" si="62"/>
        <v>1.4235115821871911</v>
      </c>
      <c r="J119" s="8"/>
      <c r="K119" s="8">
        <v>4.9380049999999995</v>
      </c>
      <c r="L119" s="41">
        <f t="shared" si="63"/>
        <v>0.98611287657799895</v>
      </c>
      <c r="M119" s="8"/>
      <c r="N119" s="8">
        <v>57.397149999999996</v>
      </c>
      <c r="O119" s="41">
        <f t="shared" si="64"/>
        <v>7.6775435633047021E-2</v>
      </c>
      <c r="P119" s="8"/>
      <c r="Q119" s="8">
        <v>3871.1139999999996</v>
      </c>
      <c r="R119" s="41">
        <f t="shared" si="65"/>
        <v>1.9070078197420797</v>
      </c>
      <c r="S119" s="8"/>
      <c r="T119" s="8">
        <v>190.78054999999998</v>
      </c>
      <c r="U119" s="41">
        <f t="shared" si="66"/>
        <v>1.348230557060166</v>
      </c>
      <c r="V119" s="8"/>
      <c r="W119" s="8">
        <v>16.104679999999998</v>
      </c>
      <c r="X119" s="41">
        <f t="shared" si="67"/>
        <v>0.76881213390132697</v>
      </c>
      <c r="Y119" s="8"/>
      <c r="Z119" s="8">
        <v>1.2113749999999999</v>
      </c>
      <c r="AA119" s="41">
        <f t="shared" si="68"/>
        <v>1.4652276786870415</v>
      </c>
      <c r="AB119" s="12"/>
      <c r="AC119" s="2">
        <v>44482</v>
      </c>
      <c r="AD119">
        <f t="shared" si="69"/>
        <v>21793.459891899969</v>
      </c>
      <c r="AE119">
        <f t="shared" si="70"/>
        <v>13743.330395578107</v>
      </c>
      <c r="AF119">
        <f t="shared" si="71"/>
        <v>22035.851424387423</v>
      </c>
      <c r="AG119">
        <f t="shared" si="72"/>
        <v>57572.641711865501</v>
      </c>
      <c r="AH119" s="12">
        <f t="shared" si="73"/>
        <v>1.3417110857954619</v>
      </c>
      <c r="AI119">
        <f t="shared" si="74"/>
        <v>57.397149999999996</v>
      </c>
      <c r="AJ119">
        <f t="shared" si="75"/>
        <v>67.249506193078318</v>
      </c>
      <c r="AK119">
        <f t="shared" si="76"/>
        <v>29.387060185185181</v>
      </c>
      <c r="AL119">
        <f t="shared" si="44"/>
        <v>74.713205000000002</v>
      </c>
      <c r="AM119" s="12">
        <f t="shared" si="77"/>
        <v>0.24793401130427806</v>
      </c>
      <c r="AN119">
        <f t="shared" si="78"/>
        <v>87.172062277777783</v>
      </c>
      <c r="AO119">
        <f t="shared" si="79"/>
        <v>44.772583710727965</v>
      </c>
      <c r="AP119">
        <f t="shared" si="80"/>
        <v>64.288947520266007</v>
      </c>
      <c r="AQ119">
        <f t="shared" si="81"/>
        <v>196.23359350877178</v>
      </c>
      <c r="AR119" s="12">
        <f t="shared" si="82"/>
        <v>1.5242912480320119</v>
      </c>
      <c r="AS119" s="30">
        <f t="shared" si="83"/>
        <v>-0.18258016223654994</v>
      </c>
      <c r="AT119">
        <f t="shared" si="45"/>
        <v>0.94075133114421261</v>
      </c>
      <c r="AU119">
        <f t="shared" si="46"/>
        <v>7.5481500938536032E-5</v>
      </c>
      <c r="AV119">
        <f t="shared" si="47"/>
        <v>7.5481500938536032E-5</v>
      </c>
      <c r="AW119">
        <f t="shared" si="48"/>
        <v>65420.069005000005</v>
      </c>
      <c r="AX119">
        <f t="shared" si="49"/>
        <v>57897.908486935099</v>
      </c>
      <c r="AY119" s="12">
        <f t="shared" si="84"/>
        <v>0.94336593375448541</v>
      </c>
      <c r="AZ119">
        <f t="shared" si="50"/>
        <v>0.7682330051294145</v>
      </c>
      <c r="BA119">
        <f t="shared" si="51"/>
        <v>0.21555332822357171</v>
      </c>
      <c r="BB119">
        <f t="shared" si="52"/>
        <v>1.6213666647013736E-2</v>
      </c>
      <c r="BC119">
        <f t="shared" si="53"/>
        <v>74.713205000000002</v>
      </c>
      <c r="BD119">
        <f t="shared" si="54"/>
        <v>47.585443234773884</v>
      </c>
      <c r="BE119" s="12">
        <f t="shared" si="85"/>
        <v>7.0730482370102363E-3</v>
      </c>
      <c r="BF119">
        <f t="shared" si="55"/>
        <v>1.2118837502790523E-2</v>
      </c>
      <c r="BG119">
        <f t="shared" si="56"/>
        <v>1.2893349674021495E-3</v>
      </c>
      <c r="BH119">
        <f t="shared" si="57"/>
        <v>0.98659182752980734</v>
      </c>
      <c r="BI119">
        <f t="shared" si="58"/>
        <v>193.37333299999997</v>
      </c>
      <c r="BJ119">
        <f t="shared" si="59"/>
        <v>188.25125295343813</v>
      </c>
      <c r="BK119" s="12">
        <f t="shared" si="86"/>
        <v>1.3439108646631186</v>
      </c>
      <c r="BL119">
        <f t="shared" si="87"/>
        <v>-0.40054493090863319</v>
      </c>
    </row>
    <row r="120" spans="1:64" x14ac:dyDescent="0.3">
      <c r="A120" s="2">
        <v>44483</v>
      </c>
      <c r="B120" s="4">
        <v>2.3302449999999997</v>
      </c>
      <c r="C120" s="41">
        <f t="shared" si="60"/>
        <v>-0.56550574833450995</v>
      </c>
      <c r="D120" s="8"/>
      <c r="E120" s="8">
        <v>61478.822999999997</v>
      </c>
      <c r="F120" s="41">
        <f t="shared" si="61"/>
        <v>-0.10598683318124506</v>
      </c>
      <c r="G120" s="8"/>
      <c r="H120" s="8">
        <v>0.25020399999999998</v>
      </c>
      <c r="I120" s="41">
        <f t="shared" si="62"/>
        <v>0.35273405179684408</v>
      </c>
      <c r="J120" s="8"/>
      <c r="K120" s="8">
        <v>4.9512199999999993</v>
      </c>
      <c r="L120" s="41">
        <f t="shared" si="63"/>
        <v>0.26726073814764778</v>
      </c>
      <c r="M120" s="8"/>
      <c r="N120" s="8">
        <v>58.48959</v>
      </c>
      <c r="O120" s="41">
        <f t="shared" si="64"/>
        <v>1.8854139160213879</v>
      </c>
      <c r="P120" s="8"/>
      <c r="Q120" s="8">
        <v>4060.5289999999995</v>
      </c>
      <c r="R120" s="41">
        <f t="shared" si="65"/>
        <v>4.7770939775952748</v>
      </c>
      <c r="S120" s="8"/>
      <c r="T120" s="8">
        <v>194.6129</v>
      </c>
      <c r="U120" s="41">
        <f t="shared" si="66"/>
        <v>1.9888642765435978</v>
      </c>
      <c r="V120" s="8"/>
      <c r="W120" s="8">
        <v>15.532029999999999</v>
      </c>
      <c r="X120" s="41">
        <f t="shared" si="67"/>
        <v>-3.6205569616225111</v>
      </c>
      <c r="Y120" s="8"/>
      <c r="Z120" s="8">
        <v>1.2113749999999999</v>
      </c>
      <c r="AA120" s="41">
        <f t="shared" si="68"/>
        <v>0</v>
      </c>
      <c r="AB120" s="12"/>
      <c r="AC120" s="2">
        <v>44483</v>
      </c>
      <c r="AD120">
        <f t="shared" si="69"/>
        <v>21770.373930120895</v>
      </c>
      <c r="AE120">
        <f t="shared" si="70"/>
        <v>13780.110048733088</v>
      </c>
      <c r="AF120">
        <f t="shared" si="71"/>
        <v>23114.073558261636</v>
      </c>
      <c r="AG120">
        <f t="shared" si="72"/>
        <v>58664.557537115616</v>
      </c>
      <c r="AH120" s="12">
        <f t="shared" si="73"/>
        <v>1.8788270064274737</v>
      </c>
      <c r="AI120">
        <f t="shared" si="74"/>
        <v>58.48959</v>
      </c>
      <c r="AJ120">
        <f t="shared" si="75"/>
        <v>64.858249134790526</v>
      </c>
      <c r="AK120">
        <f t="shared" si="76"/>
        <v>29.387060185185181</v>
      </c>
      <c r="AL120">
        <f t="shared" si="44"/>
        <v>75.232995000000003</v>
      </c>
      <c r="AM120" s="12">
        <f t="shared" si="77"/>
        <v>0.69330477473524488</v>
      </c>
      <c r="AN120">
        <f t="shared" si="78"/>
        <v>86.680490498015871</v>
      </c>
      <c r="AO120">
        <f t="shared" si="79"/>
        <v>44.930790720306511</v>
      </c>
      <c r="AP120">
        <f t="shared" si="80"/>
        <v>65.58036715412959</v>
      </c>
      <c r="AQ120">
        <f t="shared" si="81"/>
        <v>197.19164837245197</v>
      </c>
      <c r="AR120" s="12">
        <f t="shared" si="82"/>
        <v>0.48703370066853641</v>
      </c>
      <c r="AS120" s="30">
        <f t="shared" si="83"/>
        <v>1.3917933057589373</v>
      </c>
      <c r="AT120">
        <f t="shared" si="45"/>
        <v>0.93797355345507016</v>
      </c>
      <c r="AU120">
        <f t="shared" si="46"/>
        <v>7.554005087797162E-5</v>
      </c>
      <c r="AV120">
        <f t="shared" si="47"/>
        <v>7.554005087797162E-5</v>
      </c>
      <c r="AW120">
        <f t="shared" si="48"/>
        <v>65544.303220000002</v>
      </c>
      <c r="AX120">
        <f t="shared" si="49"/>
        <v>57665.81717812796</v>
      </c>
      <c r="AY120" s="12">
        <f t="shared" si="84"/>
        <v>-0.40166863695971405</v>
      </c>
      <c r="AZ120">
        <f t="shared" si="50"/>
        <v>0.77744598629896366</v>
      </c>
      <c r="BA120">
        <f t="shared" si="51"/>
        <v>0.20645236840564435</v>
      </c>
      <c r="BB120">
        <f t="shared" si="52"/>
        <v>1.6101645295392E-2</v>
      </c>
      <c r="BC120">
        <f t="shared" si="53"/>
        <v>75.232995000000003</v>
      </c>
      <c r="BD120">
        <f t="shared" si="54"/>
        <v>48.698626495989231</v>
      </c>
      <c r="BE120" s="12">
        <f t="shared" si="85"/>
        <v>2.3123926251934321</v>
      </c>
      <c r="BF120">
        <f t="shared" si="55"/>
        <v>1.1817056771017159E-2</v>
      </c>
      <c r="BG120">
        <f t="shared" si="56"/>
        <v>1.2688257553757556E-3</v>
      </c>
      <c r="BH120">
        <f t="shared" si="57"/>
        <v>0.98691411747360713</v>
      </c>
      <c r="BI120">
        <f t="shared" si="58"/>
        <v>197.19334899999998</v>
      </c>
      <c r="BJ120">
        <f t="shared" si="59"/>
        <v>192.09407255521401</v>
      </c>
      <c r="BK120" s="12">
        <f t="shared" si="86"/>
        <v>2.0207690808036869</v>
      </c>
      <c r="BL120">
        <f t="shared" si="87"/>
        <v>-2.4224377177634011</v>
      </c>
    </row>
    <row r="121" spans="1:64" x14ac:dyDescent="0.3">
      <c r="A121" s="2">
        <v>44484</v>
      </c>
      <c r="B121" s="4">
        <v>2.400725</v>
      </c>
      <c r="C121" s="41">
        <f t="shared" si="60"/>
        <v>2.9797362804944756</v>
      </c>
      <c r="D121" s="8"/>
      <c r="E121" s="8">
        <v>66681.127999999997</v>
      </c>
      <c r="F121" s="41">
        <f t="shared" si="61"/>
        <v>8.1229200306262861</v>
      </c>
      <c r="G121" s="8"/>
      <c r="H121" s="8">
        <v>0.25284699999999999</v>
      </c>
      <c r="I121" s="41">
        <f t="shared" si="62"/>
        <v>1.0507977598415164</v>
      </c>
      <c r="J121" s="8"/>
      <c r="K121" s="8">
        <v>5.0217000000000001</v>
      </c>
      <c r="L121" s="41">
        <f t="shared" si="63"/>
        <v>1.4134510934904934</v>
      </c>
      <c r="M121" s="8"/>
      <c r="N121" s="8">
        <v>58.70984</v>
      </c>
      <c r="O121" s="41">
        <f t="shared" si="64"/>
        <v>0.37585551275193263</v>
      </c>
      <c r="P121" s="8"/>
      <c r="Q121" s="8">
        <v>4186.5119999999997</v>
      </c>
      <c r="R121" s="41">
        <f t="shared" si="65"/>
        <v>3.0554668321972667</v>
      </c>
      <c r="S121" s="8"/>
      <c r="T121" s="8">
        <v>205.273</v>
      </c>
      <c r="U121" s="41">
        <f t="shared" si="66"/>
        <v>5.3328343139629029</v>
      </c>
      <c r="V121" s="8"/>
      <c r="W121" s="8">
        <v>15.03867</v>
      </c>
      <c r="X121" s="41">
        <f t="shared" si="67"/>
        <v>-3.2279459603429506</v>
      </c>
      <c r="Y121" s="8"/>
      <c r="Z121" s="8">
        <v>1.2378049999999998</v>
      </c>
      <c r="AA121" s="41">
        <f t="shared" si="68"/>
        <v>2.158357166717439</v>
      </c>
      <c r="AB121" s="12"/>
      <c r="AC121" s="2">
        <v>44484</v>
      </c>
      <c r="AD121">
        <f t="shared" si="69"/>
        <v>23612.571285599508</v>
      </c>
      <c r="AE121">
        <f t="shared" si="70"/>
        <v>13976.268198892991</v>
      </c>
      <c r="AF121">
        <f t="shared" si="71"/>
        <v>23831.216651954717</v>
      </c>
      <c r="AG121">
        <f t="shared" si="72"/>
        <v>61420.056136447216</v>
      </c>
      <c r="AH121" s="12">
        <f t="shared" si="73"/>
        <v>4.5900674337037159</v>
      </c>
      <c r="AI121">
        <f t="shared" si="74"/>
        <v>58.70984</v>
      </c>
      <c r="AJ121">
        <f t="shared" si="75"/>
        <v>62.798089207650278</v>
      </c>
      <c r="AK121">
        <f t="shared" si="76"/>
        <v>30.028232407407405</v>
      </c>
      <c r="AL121">
        <f t="shared" si="44"/>
        <v>74.986314999999991</v>
      </c>
      <c r="AM121" s="12">
        <f t="shared" si="77"/>
        <v>-0.3284267804621277</v>
      </c>
      <c r="AN121">
        <f t="shared" si="78"/>
        <v>89.302206656746037</v>
      </c>
      <c r="AO121">
        <f t="shared" si="79"/>
        <v>45.405411749042145</v>
      </c>
      <c r="AP121">
        <f t="shared" si="80"/>
        <v>69.172591882807581</v>
      </c>
      <c r="AQ121">
        <f t="shared" si="81"/>
        <v>203.88021028859578</v>
      </c>
      <c r="AR121" s="12">
        <f t="shared" si="82"/>
        <v>3.3356526685255248</v>
      </c>
      <c r="AS121" s="30">
        <f t="shared" si="83"/>
        <v>1.2544147651781912</v>
      </c>
      <c r="AT121">
        <f t="shared" si="45"/>
        <v>0.94085824351084024</v>
      </c>
      <c r="AU121">
        <f t="shared" si="46"/>
        <v>7.0855247701244443E-5</v>
      </c>
      <c r="AV121">
        <f t="shared" si="47"/>
        <v>7.0855247701244443E-5</v>
      </c>
      <c r="AW121">
        <f t="shared" si="48"/>
        <v>70872.661699999997</v>
      </c>
      <c r="AX121">
        <f t="shared" si="49"/>
        <v>62737.785957560067</v>
      </c>
      <c r="AY121" s="12">
        <f t="shared" si="84"/>
        <v>8.4299338265178712</v>
      </c>
      <c r="AZ121">
        <f t="shared" si="50"/>
        <v>0.78294072725136588</v>
      </c>
      <c r="BA121">
        <f t="shared" si="51"/>
        <v>0.20055219409034838</v>
      </c>
      <c r="BB121">
        <f t="shared" si="52"/>
        <v>1.6507078658285847E-2</v>
      </c>
      <c r="BC121">
        <f t="shared" si="53"/>
        <v>74.986314999999991</v>
      </c>
      <c r="BD121">
        <f t="shared" si="54"/>
        <v>49.002795635610646</v>
      </c>
      <c r="BE121" s="12">
        <f t="shared" si="85"/>
        <v>0.62265239480494861</v>
      </c>
      <c r="BF121">
        <f t="shared" si="55"/>
        <v>1.1546023083572022E-2</v>
      </c>
      <c r="BG121">
        <f t="shared" si="56"/>
        <v>1.216039862379879E-3</v>
      </c>
      <c r="BH121">
        <f t="shared" si="57"/>
        <v>0.98723793705404816</v>
      </c>
      <c r="BI121">
        <f t="shared" si="58"/>
        <v>207.92657199999999</v>
      </c>
      <c r="BJ121">
        <f t="shared" si="59"/>
        <v>202.68131935119402</v>
      </c>
      <c r="BK121" s="12">
        <f t="shared" si="86"/>
        <v>5.3649676853766914</v>
      </c>
      <c r="BL121">
        <f t="shared" si="87"/>
        <v>3.0649661411411797</v>
      </c>
    </row>
    <row r="122" spans="1:64" x14ac:dyDescent="0.3">
      <c r="A122" s="2">
        <v>44485</v>
      </c>
      <c r="B122" s="4">
        <v>2.3566750000000001</v>
      </c>
      <c r="C122" s="41">
        <f t="shared" si="60"/>
        <v>-1.8519047767237526</v>
      </c>
      <c r="D122" s="8"/>
      <c r="E122" s="8">
        <v>65904.085999999996</v>
      </c>
      <c r="F122" s="41">
        <f t="shared" si="61"/>
        <v>-1.1721531734931367</v>
      </c>
      <c r="G122" s="8"/>
      <c r="H122" s="8">
        <v>0.25637099999999996</v>
      </c>
      <c r="I122" s="41">
        <f t="shared" si="62"/>
        <v>1.3841051411871292</v>
      </c>
      <c r="J122" s="8"/>
      <c r="K122" s="8">
        <v>4.946815</v>
      </c>
      <c r="L122" s="41">
        <f t="shared" si="63"/>
        <v>-1.5024586650098011</v>
      </c>
      <c r="M122" s="8"/>
      <c r="N122" s="8">
        <v>58.498399999999997</v>
      </c>
      <c r="O122" s="41">
        <f t="shared" si="64"/>
        <v>-0.36079413761991652</v>
      </c>
      <c r="P122" s="8"/>
      <c r="Q122" s="8">
        <v>4152.1529999999993</v>
      </c>
      <c r="R122" s="41">
        <f t="shared" si="65"/>
        <v>-0.82409341187501317</v>
      </c>
      <c r="S122" s="8"/>
      <c r="T122" s="8">
        <v>201.48469999999998</v>
      </c>
      <c r="U122" s="41">
        <f t="shared" si="66"/>
        <v>-1.8627352536965218</v>
      </c>
      <c r="V122" s="8"/>
      <c r="W122" s="8">
        <v>15.29416</v>
      </c>
      <c r="X122" s="41">
        <f t="shared" si="67"/>
        <v>1.6846172425854855</v>
      </c>
      <c r="Y122" s="8"/>
      <c r="Z122" s="8">
        <v>1.2289949999999998</v>
      </c>
      <c r="AA122" s="41">
        <f t="shared" si="68"/>
        <v>-0.71428875123801139</v>
      </c>
      <c r="AB122" s="12"/>
      <c r="AC122" s="2">
        <v>44485</v>
      </c>
      <c r="AD122">
        <f t="shared" si="69"/>
        <v>23337.411578989493</v>
      </c>
      <c r="AE122">
        <f t="shared" si="70"/>
        <v>13767.850164348096</v>
      </c>
      <c r="AF122">
        <f t="shared" si="71"/>
        <v>23635.632171856603</v>
      </c>
      <c r="AG122">
        <f t="shared" si="72"/>
        <v>60740.893915194189</v>
      </c>
      <c r="AH122" s="12">
        <f t="shared" si="73"/>
        <v>-1.1119252403657174</v>
      </c>
      <c r="AI122">
        <f t="shared" si="74"/>
        <v>58.498399999999997</v>
      </c>
      <c r="AJ122">
        <f t="shared" si="75"/>
        <v>63.864957741347908</v>
      </c>
      <c r="AK122">
        <f t="shared" si="76"/>
        <v>29.814508333333329</v>
      </c>
      <c r="AL122">
        <f t="shared" si="44"/>
        <v>75.021554999999992</v>
      </c>
      <c r="AM122" s="12">
        <f t="shared" si="77"/>
        <v>4.6984202426542727E-2</v>
      </c>
      <c r="AN122">
        <f t="shared" si="78"/>
        <v>87.663634057539696</v>
      </c>
      <c r="AO122">
        <f t="shared" si="79"/>
        <v>46.038239787356311</v>
      </c>
      <c r="AP122">
        <f t="shared" si="80"/>
        <v>67.896016152781513</v>
      </c>
      <c r="AQ122">
        <f t="shared" si="81"/>
        <v>201.5978899976775</v>
      </c>
      <c r="AR122" s="12">
        <f t="shared" si="82"/>
        <v>-1.1257547043404279</v>
      </c>
      <c r="AS122" s="30">
        <f t="shared" si="83"/>
        <v>1.3829463974710521E-2</v>
      </c>
      <c r="AT122">
        <f t="shared" si="45"/>
        <v>0.94066472374622612</v>
      </c>
      <c r="AU122">
        <f t="shared" si="46"/>
        <v>7.0607069270313345E-5</v>
      </c>
      <c r="AV122">
        <f t="shared" si="47"/>
        <v>7.0607069270313345E-5</v>
      </c>
      <c r="AW122">
        <f t="shared" si="48"/>
        <v>70061.185815000004</v>
      </c>
      <c r="AX122">
        <f t="shared" si="49"/>
        <v>61993.942371572128</v>
      </c>
      <c r="AY122" s="12">
        <f t="shared" si="84"/>
        <v>-1.1927236383768158</v>
      </c>
      <c r="AZ122">
        <f t="shared" si="50"/>
        <v>0.77975456520462694</v>
      </c>
      <c r="BA122">
        <f t="shared" si="51"/>
        <v>0.20386354295108922</v>
      </c>
      <c r="BB122">
        <f t="shared" si="52"/>
        <v>1.6381891844283951E-2</v>
      </c>
      <c r="BC122">
        <f t="shared" si="53"/>
        <v>75.021554999999992</v>
      </c>
      <c r="BD122">
        <f t="shared" si="54"/>
        <v>48.752449364394344</v>
      </c>
      <c r="BE122" s="12">
        <f t="shared" si="85"/>
        <v>-0.5121910717201611</v>
      </c>
      <c r="BF122">
        <f t="shared" si="55"/>
        <v>1.1546795818117465E-2</v>
      </c>
      <c r="BG122">
        <f t="shared" si="56"/>
        <v>1.2561187226438062E-3</v>
      </c>
      <c r="BH122">
        <f t="shared" si="57"/>
        <v>0.98719708545923879</v>
      </c>
      <c r="BI122">
        <f t="shared" si="58"/>
        <v>204.09774599999997</v>
      </c>
      <c r="BJ122">
        <f t="shared" si="59"/>
        <v>198.93264268207679</v>
      </c>
      <c r="BK122" s="12">
        <f t="shared" si="86"/>
        <v>-1.866860167180056</v>
      </c>
      <c r="BL122">
        <f t="shared" si="87"/>
        <v>0.67413652880324015</v>
      </c>
    </row>
    <row r="123" spans="1:64" x14ac:dyDescent="0.3">
      <c r="A123" s="2">
        <v>44486</v>
      </c>
      <c r="B123" s="4">
        <v>2.3478649999999996</v>
      </c>
      <c r="C123" s="41">
        <f t="shared" si="60"/>
        <v>-0.37453227301621644</v>
      </c>
      <c r="D123" s="8">
        <f>(B116-B123)/B117</f>
        <v>2.0484171322160207E-2</v>
      </c>
      <c r="E123" s="8">
        <v>66896.972999999998</v>
      </c>
      <c r="F123" s="41">
        <f t="shared" si="61"/>
        <v>1.4953276852497426</v>
      </c>
      <c r="G123" s="8">
        <f>(E116-E123)/E117</f>
        <v>-0.11466279381283402</v>
      </c>
      <c r="H123" s="8">
        <v>0.258133</v>
      </c>
      <c r="I123" s="41">
        <f t="shared" si="62"/>
        <v>0.68493418455749888</v>
      </c>
      <c r="J123" s="8">
        <f>(H116-H123)/H117</f>
        <v>-3.1468531468531548E-2</v>
      </c>
      <c r="K123" s="8">
        <v>4.80145</v>
      </c>
      <c r="L123" s="41">
        <f t="shared" si="63"/>
        <v>-2.9825979515253764</v>
      </c>
      <c r="M123" s="8">
        <f>(K116-K123)/K117</f>
        <v>4.2704626334519505E-2</v>
      </c>
      <c r="N123" s="8">
        <v>57.661449999999995</v>
      </c>
      <c r="O123" s="41">
        <f t="shared" si="64"/>
        <v>-1.4410564126479299</v>
      </c>
      <c r="P123" s="8">
        <f>(N116-N123)/N117</f>
        <v>3.6052275799910416E-3</v>
      </c>
      <c r="Q123" s="8">
        <v>4179.4639999999999</v>
      </c>
      <c r="R123" s="41">
        <f t="shared" si="65"/>
        <v>0.65560137538305951</v>
      </c>
      <c r="S123" s="8">
        <f>(Q116-Q123)/Q117</f>
        <v>-0.1149714285714286</v>
      </c>
      <c r="T123" s="8">
        <v>200.11914999999999</v>
      </c>
      <c r="U123" s="41">
        <f t="shared" si="66"/>
        <v>-0.68005088233230759</v>
      </c>
      <c r="V123" s="8">
        <f>(T116-T123)/T117</f>
        <v>-4.5618789521228546E-2</v>
      </c>
      <c r="W123" s="8">
        <v>15.029859999999999</v>
      </c>
      <c r="X123" s="41">
        <f t="shared" si="67"/>
        <v>-1.7432167168671118</v>
      </c>
      <c r="Y123" s="8">
        <f>(W116-W123)/W117</f>
        <v>-6.4324002382370474E-2</v>
      </c>
      <c r="Z123" s="8">
        <v>1.1893499999999999</v>
      </c>
      <c r="AA123" s="41">
        <f t="shared" si="68"/>
        <v>-3.2789822822990837</v>
      </c>
      <c r="AB123" s="12">
        <f>(Z116-Z123)/Z117</f>
        <v>3.9145907473309545E-2</v>
      </c>
      <c r="AC123" s="2">
        <v>44486</v>
      </c>
      <c r="AD123">
        <f t="shared" si="69"/>
        <v>23689.004537435623</v>
      </c>
      <c r="AE123">
        <f t="shared" si="70"/>
        <v>13363.273979643298</v>
      </c>
      <c r="AF123">
        <f t="shared" si="71"/>
        <v>23791.096758601259</v>
      </c>
      <c r="AG123">
        <f t="shared" si="72"/>
        <v>60843.375275680184</v>
      </c>
      <c r="AH123" s="12">
        <f t="shared" si="73"/>
        <v>0.16857671709897246</v>
      </c>
      <c r="AI123">
        <f t="shared" si="74"/>
        <v>57.661449999999995</v>
      </c>
      <c r="AJ123">
        <f t="shared" si="75"/>
        <v>62.761300637522773</v>
      </c>
      <c r="AK123">
        <f t="shared" si="76"/>
        <v>28.852749999999997</v>
      </c>
      <c r="AL123">
        <f t="shared" si="44"/>
        <v>73.880659999999992</v>
      </c>
      <c r="AM123" s="12">
        <f t="shared" si="77"/>
        <v>-1.5324383548182645</v>
      </c>
      <c r="AN123">
        <f t="shared" si="78"/>
        <v>87.335919537698402</v>
      </c>
      <c r="AO123">
        <f t="shared" si="79"/>
        <v>46.354653806513411</v>
      </c>
      <c r="AP123">
        <f t="shared" si="80"/>
        <v>67.435855133818634</v>
      </c>
      <c r="AQ123">
        <f t="shared" si="81"/>
        <v>201.12642847803045</v>
      </c>
      <c r="AR123" s="12">
        <f t="shared" si="82"/>
        <v>-0.23413621348216743</v>
      </c>
      <c r="AS123" s="30">
        <f t="shared" si="83"/>
        <v>0.40271293058113988</v>
      </c>
      <c r="AT123">
        <f t="shared" si="45"/>
        <v>0.94113403844330445</v>
      </c>
      <c r="AU123">
        <f t="shared" si="46"/>
        <v>6.7548766801206459E-5</v>
      </c>
      <c r="AV123">
        <f t="shared" si="47"/>
        <v>6.7548766801206459E-5</v>
      </c>
      <c r="AW123">
        <f t="shared" si="48"/>
        <v>71081.238450000004</v>
      </c>
      <c r="AX123">
        <f t="shared" si="49"/>
        <v>62959.301001093809</v>
      </c>
      <c r="AY123" s="12">
        <f t="shared" si="84"/>
        <v>1.5451825190268604</v>
      </c>
      <c r="AZ123">
        <f t="shared" si="50"/>
        <v>0.78046744574290483</v>
      </c>
      <c r="BA123">
        <f t="shared" si="51"/>
        <v>0.20343429525399476</v>
      </c>
      <c r="BB123">
        <f t="shared" si="52"/>
        <v>1.6098259003100406E-2</v>
      </c>
      <c r="BC123">
        <f t="shared" si="53"/>
        <v>73.880659999999992</v>
      </c>
      <c r="BD123">
        <f t="shared" si="54"/>
        <v>48.079620040543766</v>
      </c>
      <c r="BE123" s="12">
        <f t="shared" si="85"/>
        <v>-1.3897052009085933</v>
      </c>
      <c r="BF123">
        <f t="shared" si="55"/>
        <v>1.1581518243607349E-2</v>
      </c>
      <c r="BG123">
        <f t="shared" si="56"/>
        <v>1.273315138978219E-3</v>
      </c>
      <c r="BH123">
        <f t="shared" si="57"/>
        <v>0.98714516661741447</v>
      </c>
      <c r="BI123">
        <f t="shared" si="58"/>
        <v>202.72514799999999</v>
      </c>
      <c r="BJ123">
        <f t="shared" si="59"/>
        <v>197.57417219607314</v>
      </c>
      <c r="BK123" s="12">
        <f t="shared" si="86"/>
        <v>-0.68522191819675127</v>
      </c>
      <c r="BL123">
        <f t="shared" si="87"/>
        <v>2.2304044372236116</v>
      </c>
    </row>
    <row r="124" spans="1:64" x14ac:dyDescent="0.3">
      <c r="A124" s="2">
        <v>44487</v>
      </c>
      <c r="B124" s="4">
        <v>2.3126249999999997</v>
      </c>
      <c r="C124" s="41">
        <f t="shared" si="60"/>
        <v>-1.5123161574220774</v>
      </c>
      <c r="D124" s="8"/>
      <c r="E124" s="8">
        <v>67437.025999999998</v>
      </c>
      <c r="F124" s="41">
        <f t="shared" si="61"/>
        <v>0.80404947895944856</v>
      </c>
      <c r="G124" s="8"/>
      <c r="H124" s="8">
        <v>0.26958599999999999</v>
      </c>
      <c r="I124" s="41">
        <f t="shared" si="62"/>
        <v>4.3412492935313463</v>
      </c>
      <c r="J124" s="8"/>
      <c r="K124" s="8">
        <v>4.8146649999999998</v>
      </c>
      <c r="L124" s="41">
        <f t="shared" si="63"/>
        <v>0.27485129533490937</v>
      </c>
      <c r="M124" s="8"/>
      <c r="N124" s="8">
        <v>57.088799999999999</v>
      </c>
      <c r="O124" s="41">
        <f t="shared" si="64"/>
        <v>-0.99808889976798698</v>
      </c>
      <c r="P124" s="8"/>
      <c r="Q124" s="8">
        <v>4079.9109999999996</v>
      </c>
      <c r="R124" s="41">
        <f t="shared" si="65"/>
        <v>-2.410783419680953</v>
      </c>
      <c r="S124" s="8"/>
      <c r="T124" s="8">
        <v>201.61685</v>
      </c>
      <c r="U124" s="41">
        <f t="shared" si="66"/>
        <v>0.7456174894238804</v>
      </c>
      <c r="V124" s="8"/>
      <c r="W124" s="8">
        <v>15.22368</v>
      </c>
      <c r="X124" s="41">
        <f t="shared" si="67"/>
        <v>1.2813221312376639</v>
      </c>
      <c r="Y124" s="8"/>
      <c r="Z124" s="8">
        <v>1.1805399999999999</v>
      </c>
      <c r="AA124" s="41">
        <f t="shared" si="68"/>
        <v>-0.74349784875180902</v>
      </c>
      <c r="AB124" s="12"/>
      <c r="AC124" s="2">
        <v>44487</v>
      </c>
      <c r="AD124">
        <f t="shared" si="69"/>
        <v>23880.243653254147</v>
      </c>
      <c r="AE124">
        <f t="shared" si="70"/>
        <v>13400.053632798279</v>
      </c>
      <c r="AF124">
        <f t="shared" si="71"/>
        <v>23224.403264983648</v>
      </c>
      <c r="AG124">
        <f t="shared" si="72"/>
        <v>60504.700551036076</v>
      </c>
      <c r="AH124" s="12">
        <f t="shared" si="73"/>
        <v>-0.55818866791250832</v>
      </c>
      <c r="AI124">
        <f t="shared" si="74"/>
        <v>57.088799999999999</v>
      </c>
      <c r="AJ124">
        <f t="shared" si="75"/>
        <v>63.570649180327877</v>
      </c>
      <c r="AK124">
        <f t="shared" si="76"/>
        <v>28.639025925925925</v>
      </c>
      <c r="AL124">
        <f t="shared" si="44"/>
        <v>73.493019999999987</v>
      </c>
      <c r="AM124" s="12">
        <f t="shared" si="77"/>
        <v>-0.52606529738175145</v>
      </c>
      <c r="AN124">
        <f t="shared" si="78"/>
        <v>86.025061458333326</v>
      </c>
      <c r="AO124">
        <f t="shared" si="79"/>
        <v>48.411344931034478</v>
      </c>
      <c r="AP124">
        <f t="shared" si="80"/>
        <v>67.940547864294061</v>
      </c>
      <c r="AQ124">
        <f t="shared" si="81"/>
        <v>202.37695425366184</v>
      </c>
      <c r="AR124" s="12">
        <f t="shared" si="82"/>
        <v>0.61983608211451635</v>
      </c>
      <c r="AS124" s="30">
        <f t="shared" si="83"/>
        <v>-1.1780247500270247</v>
      </c>
      <c r="AT124">
        <f t="shared" si="45"/>
        <v>0.94288834417629486</v>
      </c>
      <c r="AU124">
        <f t="shared" si="46"/>
        <v>6.7317492761521846E-5</v>
      </c>
      <c r="AV124">
        <f t="shared" si="47"/>
        <v>6.7317492761521846E-5</v>
      </c>
      <c r="AW124">
        <f t="shared" si="48"/>
        <v>71521.751664999989</v>
      </c>
      <c r="AX124">
        <f t="shared" si="49"/>
        <v>63585.860754804125</v>
      </c>
      <c r="AY124" s="12">
        <f t="shared" si="84"/>
        <v>0.99026286766350535</v>
      </c>
      <c r="AZ124">
        <f t="shared" si="50"/>
        <v>0.77679213617837461</v>
      </c>
      <c r="BA124">
        <f t="shared" si="51"/>
        <v>0.20714456964756656</v>
      </c>
      <c r="BB124">
        <f t="shared" si="52"/>
        <v>1.6063294174058981E-2</v>
      </c>
      <c r="BC124">
        <f t="shared" si="53"/>
        <v>73.493019999999987</v>
      </c>
      <c r="BD124">
        <f t="shared" si="54"/>
        <v>47.518596907216505</v>
      </c>
      <c r="BE124" s="12">
        <f t="shared" si="85"/>
        <v>-1.1737239289617154</v>
      </c>
      <c r="BF124">
        <f t="shared" si="55"/>
        <v>1.1325345908422173E-2</v>
      </c>
      <c r="BG124">
        <f t="shared" si="56"/>
        <v>1.3202117516103564E-3</v>
      </c>
      <c r="BH124">
        <f t="shared" si="57"/>
        <v>0.9873544423399675</v>
      </c>
      <c r="BI124">
        <f t="shared" si="58"/>
        <v>204.199061</v>
      </c>
      <c r="BJ124">
        <f t="shared" si="59"/>
        <v>199.09383968677759</v>
      </c>
      <c r="BK124" s="12">
        <f t="shared" si="86"/>
        <v>0.7662200530718315</v>
      </c>
      <c r="BL124">
        <f t="shared" si="87"/>
        <v>0.22404281459167386</v>
      </c>
    </row>
    <row r="125" spans="1:64" x14ac:dyDescent="0.3">
      <c r="A125" s="2">
        <v>44488</v>
      </c>
      <c r="B125" s="4">
        <v>2.28179</v>
      </c>
      <c r="C125" s="41">
        <f t="shared" si="60"/>
        <v>-1.3423020332140549</v>
      </c>
      <c r="D125" s="8"/>
      <c r="E125" s="8">
        <v>69401.656000000003</v>
      </c>
      <c r="F125" s="41">
        <f t="shared" si="61"/>
        <v>2.8716514636197439</v>
      </c>
      <c r="G125" s="8"/>
      <c r="H125" s="8">
        <v>0.26429999999999998</v>
      </c>
      <c r="I125" s="41">
        <f t="shared" si="62"/>
        <v>-1.9802627296179753</v>
      </c>
      <c r="J125" s="8"/>
      <c r="K125" s="8">
        <v>4.8102599999999995</v>
      </c>
      <c r="L125" s="41">
        <f t="shared" si="63"/>
        <v>-9.1533187168820376E-2</v>
      </c>
      <c r="M125" s="8"/>
      <c r="N125" s="8">
        <v>57.079989999999995</v>
      </c>
      <c r="O125" s="41">
        <f t="shared" si="64"/>
        <v>-1.5433289636325068E-2</v>
      </c>
      <c r="P125" s="8"/>
      <c r="Q125" s="8">
        <v>4178.5829999999996</v>
      </c>
      <c r="R125" s="41">
        <f t="shared" si="65"/>
        <v>2.3897019396829648</v>
      </c>
      <c r="S125" s="8"/>
      <c r="T125" s="8">
        <v>203.64314999999999</v>
      </c>
      <c r="U125" s="41">
        <f t="shared" si="66"/>
        <v>1.0000083334583398</v>
      </c>
      <c r="V125" s="8"/>
      <c r="W125" s="8">
        <v>15.347019999999999</v>
      </c>
      <c r="X125" s="41">
        <f t="shared" si="67"/>
        <v>0.80692080484471829</v>
      </c>
      <c r="Y125" s="8"/>
      <c r="Z125" s="8">
        <v>1.1761349999999999</v>
      </c>
      <c r="AA125" s="41">
        <f t="shared" si="68"/>
        <v>-0.37383221106071041</v>
      </c>
      <c r="AB125" s="12"/>
      <c r="AC125" s="2">
        <v>44488</v>
      </c>
      <c r="AD125">
        <f t="shared" si="69"/>
        <v>24575.942231191035</v>
      </c>
      <c r="AE125">
        <f t="shared" si="70"/>
        <v>13387.793748413285</v>
      </c>
      <c r="AF125">
        <f t="shared" si="71"/>
        <v>23786.081771932077</v>
      </c>
      <c r="AG125">
        <f t="shared" si="72"/>
        <v>61749.817751536393</v>
      </c>
      <c r="AH125" s="12">
        <f t="shared" si="73"/>
        <v>2.0369967034469414</v>
      </c>
      <c r="AI125">
        <f t="shared" si="74"/>
        <v>57.079989999999995</v>
      </c>
      <c r="AJ125">
        <f t="shared" si="75"/>
        <v>64.085689162112928</v>
      </c>
      <c r="AK125">
        <f t="shared" si="76"/>
        <v>28.532163888888888</v>
      </c>
      <c r="AL125">
        <f t="shared" si="44"/>
        <v>73.603144999999998</v>
      </c>
      <c r="AM125" s="12">
        <f t="shared" si="77"/>
        <v>0.14973200773077419</v>
      </c>
      <c r="AN125">
        <f t="shared" si="78"/>
        <v>84.878060638888897</v>
      </c>
      <c r="AO125">
        <f t="shared" si="79"/>
        <v>47.462102873563211</v>
      </c>
      <c r="AP125">
        <f t="shared" si="80"/>
        <v>68.623367440819621</v>
      </c>
      <c r="AQ125">
        <f t="shared" si="81"/>
        <v>200.96353095327174</v>
      </c>
      <c r="AR125" s="12">
        <f t="shared" si="82"/>
        <v>-0.70086149936250142</v>
      </c>
      <c r="AS125" s="30">
        <f t="shared" si="83"/>
        <v>2.7378582028094427</v>
      </c>
      <c r="AT125">
        <f t="shared" si="45"/>
        <v>0.9431488692054999</v>
      </c>
      <c r="AU125">
        <f t="shared" si="46"/>
        <v>6.5370072431476946E-5</v>
      </c>
      <c r="AV125">
        <f t="shared" si="47"/>
        <v>6.5370072431476946E-5</v>
      </c>
      <c r="AW125">
        <f t="shared" si="48"/>
        <v>73585.04926</v>
      </c>
      <c r="AX125">
        <f t="shared" si="49"/>
        <v>65456.366846109522</v>
      </c>
      <c r="AY125" s="12">
        <f t="shared" si="84"/>
        <v>2.8992635185775222</v>
      </c>
      <c r="AZ125">
        <f t="shared" si="50"/>
        <v>0.77551020408163263</v>
      </c>
      <c r="BA125">
        <f t="shared" si="51"/>
        <v>0.20851038362559099</v>
      </c>
      <c r="BB125">
        <f t="shared" si="52"/>
        <v>1.5979412292776347E-2</v>
      </c>
      <c r="BC125">
        <f t="shared" si="53"/>
        <v>73.603144999999998</v>
      </c>
      <c r="BD125">
        <f t="shared" si="54"/>
        <v>47.484921667664125</v>
      </c>
      <c r="BE125" s="12">
        <f t="shared" si="85"/>
        <v>-7.0892618437496266E-2</v>
      </c>
      <c r="BF125">
        <f t="shared" si="55"/>
        <v>1.1066484361647583E-2</v>
      </c>
      <c r="BG125">
        <f t="shared" si="56"/>
        <v>1.2818321654418049E-3</v>
      </c>
      <c r="BH125">
        <f t="shared" si="57"/>
        <v>0.98765168347291066</v>
      </c>
      <c r="BI125">
        <f t="shared" si="58"/>
        <v>206.18923999999998</v>
      </c>
      <c r="BJ125">
        <f t="shared" si="59"/>
        <v>201.15409010681935</v>
      </c>
      <c r="BK125" s="12">
        <f t="shared" si="86"/>
        <v>1.0294962013114617</v>
      </c>
      <c r="BL125">
        <f t="shared" si="87"/>
        <v>1.8697673172660605</v>
      </c>
    </row>
    <row r="126" spans="1:64" x14ac:dyDescent="0.3">
      <c r="A126" s="2">
        <v>44489</v>
      </c>
      <c r="B126" s="4">
        <v>2.3390549999999997</v>
      </c>
      <c r="C126" s="41">
        <f t="shared" si="60"/>
        <v>2.4786778982455617</v>
      </c>
      <c r="D126" s="8"/>
      <c r="E126" s="8">
        <v>70406.876999999993</v>
      </c>
      <c r="F126" s="41">
        <f t="shared" si="61"/>
        <v>1.4380214152708386</v>
      </c>
      <c r="G126" s="8"/>
      <c r="H126" s="8">
        <v>0.27134799999999998</v>
      </c>
      <c r="I126" s="41">
        <f t="shared" si="62"/>
        <v>2.6317308317373356</v>
      </c>
      <c r="J126" s="8"/>
      <c r="K126" s="8">
        <v>5.1450399999999998</v>
      </c>
      <c r="L126" s="41">
        <f t="shared" si="63"/>
        <v>6.7282007083321993</v>
      </c>
      <c r="M126" s="8"/>
      <c r="N126" s="8">
        <v>59.220819999999996</v>
      </c>
      <c r="O126" s="41">
        <f t="shared" si="64"/>
        <v>3.6819551835093645</v>
      </c>
      <c r="P126" s="8"/>
      <c r="Q126" s="8">
        <v>4440.24</v>
      </c>
      <c r="R126" s="41">
        <f t="shared" si="65"/>
        <v>6.0736235187832701</v>
      </c>
      <c r="S126" s="8"/>
      <c r="T126" s="8">
        <v>220.82264999999998</v>
      </c>
      <c r="U126" s="41">
        <f t="shared" si="66"/>
        <v>8.099069327527781</v>
      </c>
      <c r="V126" s="8"/>
      <c r="W126" s="8">
        <v>15.65537</v>
      </c>
      <c r="X126" s="41">
        <f t="shared" si="67"/>
        <v>1.9892670742203227</v>
      </c>
      <c r="Y126" s="8"/>
      <c r="Z126" s="8">
        <v>1.2201849999999999</v>
      </c>
      <c r="AA126" s="41">
        <f t="shared" si="68"/>
        <v>3.6768847787088847</v>
      </c>
      <c r="AB126" s="12"/>
      <c r="AC126" s="2">
        <v>44489</v>
      </c>
      <c r="AD126">
        <f t="shared" si="69"/>
        <v>24931.902804027795</v>
      </c>
      <c r="AE126">
        <f t="shared" si="70"/>
        <v>14319.544961672818</v>
      </c>
      <c r="AF126">
        <f t="shared" si="71"/>
        <v>25275.532812679248</v>
      </c>
      <c r="AG126">
        <f t="shared" si="72"/>
        <v>64526.980578379866</v>
      </c>
      <c r="AH126" s="12">
        <f t="shared" si="73"/>
        <v>4.3992415766356059</v>
      </c>
      <c r="AI126">
        <f t="shared" si="74"/>
        <v>59.220819999999996</v>
      </c>
      <c r="AJ126">
        <f t="shared" si="75"/>
        <v>65.373289116575592</v>
      </c>
      <c r="AK126">
        <f t="shared" si="76"/>
        <v>29.600784259259257</v>
      </c>
      <c r="AL126">
        <f t="shared" si="44"/>
        <v>76.096374999999995</v>
      </c>
      <c r="AM126" s="12">
        <f t="shared" si="77"/>
        <v>3.3312873241727221</v>
      </c>
      <c r="AN126">
        <f t="shared" si="78"/>
        <v>87.008205017857136</v>
      </c>
      <c r="AO126">
        <f t="shared" si="79"/>
        <v>48.727758950191564</v>
      </c>
      <c r="AP126">
        <f t="shared" si="80"/>
        <v>74.412489937449436</v>
      </c>
      <c r="AQ126">
        <f t="shared" si="81"/>
        <v>210.14845390549814</v>
      </c>
      <c r="AR126" s="12">
        <f t="shared" si="82"/>
        <v>4.4690750770583962</v>
      </c>
      <c r="AS126" s="30">
        <f t="shared" si="83"/>
        <v>-6.9833500422790351E-2</v>
      </c>
      <c r="AT126">
        <f t="shared" si="45"/>
        <v>0.94061121309033446</v>
      </c>
      <c r="AU126">
        <f t="shared" si="46"/>
        <v>6.8735932085132748E-5</v>
      </c>
      <c r="AV126">
        <f t="shared" si="47"/>
        <v>6.8735932085132748E-5</v>
      </c>
      <c r="AW126">
        <f t="shared" si="48"/>
        <v>74852.262040000001</v>
      </c>
      <c r="AX126">
        <f t="shared" si="49"/>
        <v>66225.803542556168</v>
      </c>
      <c r="AY126" s="12">
        <f t="shared" si="84"/>
        <v>1.1686402967320801</v>
      </c>
      <c r="AZ126">
        <f t="shared" si="50"/>
        <v>0.77823444283646892</v>
      </c>
      <c r="BA126">
        <f t="shared" si="51"/>
        <v>0.20573082489146166</v>
      </c>
      <c r="BB126">
        <f t="shared" si="52"/>
        <v>1.6034732272069464E-2</v>
      </c>
      <c r="BC126">
        <f t="shared" si="53"/>
        <v>76.096374999999995</v>
      </c>
      <c r="BD126">
        <f t="shared" si="54"/>
        <v>49.328039380897252</v>
      </c>
      <c r="BE126" s="12">
        <f t="shared" si="85"/>
        <v>3.8080447420400629</v>
      </c>
      <c r="BF126">
        <f t="shared" si="55"/>
        <v>1.046870625717136E-2</v>
      </c>
      <c r="BG126">
        <f t="shared" si="56"/>
        <v>1.2144487861426663E-3</v>
      </c>
      <c r="BH126">
        <f t="shared" si="57"/>
        <v>0.98831684495668604</v>
      </c>
      <c r="BI126">
        <f t="shared" si="58"/>
        <v>223.43305299999997</v>
      </c>
      <c r="BJ126">
        <f t="shared" si="59"/>
        <v>218.26756116093813</v>
      </c>
      <c r="BK126" s="12">
        <f t="shared" si="86"/>
        <v>8.1650423187272114</v>
      </c>
      <c r="BL126">
        <f t="shared" si="87"/>
        <v>-6.9964020219951308</v>
      </c>
    </row>
    <row r="127" spans="1:64" x14ac:dyDescent="0.3">
      <c r="A127" s="2">
        <v>44490</v>
      </c>
      <c r="B127" s="4">
        <v>2.3082199999999999</v>
      </c>
      <c r="C127" s="41">
        <f t="shared" si="60"/>
        <v>-1.3270336920896586</v>
      </c>
      <c r="D127" s="8"/>
      <c r="E127" s="8">
        <v>67304.875999999989</v>
      </c>
      <c r="F127" s="41">
        <f t="shared" si="61"/>
        <v>-4.5058257317301482</v>
      </c>
      <c r="G127" s="8"/>
      <c r="H127" s="8">
        <v>0.26253799999999999</v>
      </c>
      <c r="I127" s="41">
        <f t="shared" si="62"/>
        <v>-3.3006296468169971</v>
      </c>
      <c r="J127" s="8"/>
      <c r="K127" s="8">
        <v>5.0437249999999993</v>
      </c>
      <c r="L127" s="41">
        <f t="shared" si="63"/>
        <v>-1.9888247399832453</v>
      </c>
      <c r="M127" s="8"/>
      <c r="N127" s="8">
        <v>59.828709999999994</v>
      </c>
      <c r="O127" s="41">
        <f t="shared" si="64"/>
        <v>1.0212476828740438</v>
      </c>
      <c r="P127" s="8"/>
      <c r="Q127" s="8">
        <v>4375.9269999999997</v>
      </c>
      <c r="R127" s="41">
        <f t="shared" si="65"/>
        <v>-1.4590045958063853</v>
      </c>
      <c r="S127" s="8"/>
      <c r="T127" s="8">
        <v>212.76149999999998</v>
      </c>
      <c r="U127" s="41">
        <f t="shared" si="66"/>
        <v>-3.7188070616885014</v>
      </c>
      <c r="V127" s="8"/>
      <c r="W127" s="8">
        <v>15.963719999999999</v>
      </c>
      <c r="X127" s="41">
        <f t="shared" si="67"/>
        <v>1.9504658448273178</v>
      </c>
      <c r="Y127" s="8"/>
      <c r="Z127" s="8">
        <v>1.1761349999999999</v>
      </c>
      <c r="AA127" s="41">
        <f t="shared" si="68"/>
        <v>-3.6768847787088927</v>
      </c>
      <c r="AB127" s="12"/>
      <c r="AC127" s="2">
        <v>44490</v>
      </c>
      <c r="AD127">
        <f t="shared" si="69"/>
        <v>23833.447784783053</v>
      </c>
      <c r="AE127">
        <f t="shared" si="70"/>
        <v>14037.567620817958</v>
      </c>
      <c r="AF127">
        <f t="shared" si="71"/>
        <v>24909.438785828934</v>
      </c>
      <c r="AG127">
        <f t="shared" si="72"/>
        <v>62780.454191429941</v>
      </c>
      <c r="AH127" s="12">
        <f t="shared" si="73"/>
        <v>-2.7439653838686886</v>
      </c>
      <c r="AI127">
        <f t="shared" si="74"/>
        <v>59.828709999999994</v>
      </c>
      <c r="AJ127">
        <f t="shared" si="75"/>
        <v>66.660889071038255</v>
      </c>
      <c r="AK127">
        <f t="shared" si="76"/>
        <v>28.532163888888888</v>
      </c>
      <c r="AL127">
        <f t="shared" si="44"/>
        <v>76.968564999999998</v>
      </c>
      <c r="AM127" s="12">
        <f t="shared" si="77"/>
        <v>1.1396462703167862</v>
      </c>
      <c r="AN127">
        <f t="shared" si="78"/>
        <v>85.861204198412707</v>
      </c>
      <c r="AO127">
        <f t="shared" si="79"/>
        <v>47.145688854406131</v>
      </c>
      <c r="AP127">
        <f t="shared" si="80"/>
        <v>71.696055535184669</v>
      </c>
      <c r="AQ127">
        <f t="shared" si="81"/>
        <v>204.70294858800349</v>
      </c>
      <c r="AR127" s="12">
        <f t="shared" si="82"/>
        <v>-2.6254307325084887</v>
      </c>
      <c r="AS127" s="30">
        <f t="shared" si="83"/>
        <v>-0.11853465136019992</v>
      </c>
      <c r="AT127">
        <f t="shared" si="45"/>
        <v>0.9388865316495989</v>
      </c>
      <c r="AU127">
        <f t="shared" si="46"/>
        <v>7.0358728123121021E-5</v>
      </c>
      <c r="AV127">
        <f t="shared" si="47"/>
        <v>7.0358728123121021E-5</v>
      </c>
      <c r="AW127">
        <f t="shared" si="48"/>
        <v>71685.846724999981</v>
      </c>
      <c r="AX127">
        <f t="shared" si="49"/>
        <v>63191.949830274476</v>
      </c>
      <c r="AY127" s="12">
        <f t="shared" si="84"/>
        <v>-4.6893251670919813</v>
      </c>
      <c r="AZ127">
        <f t="shared" si="50"/>
        <v>0.77731356950723973</v>
      </c>
      <c r="BA127">
        <f t="shared" si="51"/>
        <v>0.20740571166943284</v>
      </c>
      <c r="BB127">
        <f t="shared" si="52"/>
        <v>1.5280718823327419E-2</v>
      </c>
      <c r="BC127">
        <f t="shared" si="53"/>
        <v>76.968564999999998</v>
      </c>
      <c r="BD127">
        <f t="shared" si="54"/>
        <v>49.834607024838313</v>
      </c>
      <c r="BE127" s="12">
        <f t="shared" si="85"/>
        <v>1.0216993371646319</v>
      </c>
      <c r="BF127">
        <f t="shared" si="55"/>
        <v>1.0719341456030243E-2</v>
      </c>
      <c r="BG127">
        <f t="shared" si="56"/>
        <v>1.2192228068309207E-3</v>
      </c>
      <c r="BH127">
        <f t="shared" si="57"/>
        <v>0.98806143573713878</v>
      </c>
      <c r="BI127">
        <f t="shared" si="58"/>
        <v>215.332258</v>
      </c>
      <c r="BJ127">
        <f t="shared" si="59"/>
        <v>210.24649585024014</v>
      </c>
      <c r="BK127" s="12">
        <f t="shared" si="86"/>
        <v>-3.7441022864235562</v>
      </c>
      <c r="BL127">
        <f t="shared" si="87"/>
        <v>-0.94522288066842508</v>
      </c>
    </row>
    <row r="128" spans="1:64" x14ac:dyDescent="0.3">
      <c r="A128" s="2">
        <v>44491</v>
      </c>
      <c r="B128" s="4">
        <v>2.3214349999999997</v>
      </c>
      <c r="C128" s="41">
        <f t="shared" si="60"/>
        <v>0.57088642203199791</v>
      </c>
      <c r="D128" s="8"/>
      <c r="E128" s="8">
        <v>65514.683999999994</v>
      </c>
      <c r="F128" s="41">
        <f t="shared" si="61"/>
        <v>-2.6958385012937294</v>
      </c>
      <c r="G128" s="8"/>
      <c r="H128" s="8">
        <v>0.26429999999999998</v>
      </c>
      <c r="I128" s="41">
        <f t="shared" si="62"/>
        <v>0.66889881507964888</v>
      </c>
      <c r="J128" s="8"/>
      <c r="K128" s="8">
        <v>4.9864600000000001</v>
      </c>
      <c r="L128" s="41">
        <f t="shared" si="63"/>
        <v>-1.141865722521167</v>
      </c>
      <c r="M128" s="8"/>
      <c r="N128" s="8">
        <v>58.859609999999996</v>
      </c>
      <c r="O128" s="41">
        <f t="shared" si="64"/>
        <v>-1.63305291883141</v>
      </c>
      <c r="P128" s="8"/>
      <c r="Q128" s="8">
        <v>4287.8269999999993</v>
      </c>
      <c r="R128" s="41">
        <f t="shared" si="65"/>
        <v>-2.033830527389632</v>
      </c>
      <c r="S128" s="8"/>
      <c r="T128" s="8">
        <v>206.19804999999999</v>
      </c>
      <c r="U128" s="41">
        <f t="shared" si="66"/>
        <v>-3.1334705346547738</v>
      </c>
      <c r="V128" s="8"/>
      <c r="W128" s="8">
        <v>15.267729999999998</v>
      </c>
      <c r="X128" s="41">
        <f t="shared" si="67"/>
        <v>-4.4577196887318618</v>
      </c>
      <c r="Y128" s="8"/>
      <c r="Z128" s="8">
        <v>1.1717299999999999</v>
      </c>
      <c r="AA128" s="41">
        <f t="shared" si="68"/>
        <v>-0.3752349618550464</v>
      </c>
      <c r="AB128" s="12"/>
      <c r="AC128" s="2">
        <v>44491</v>
      </c>
      <c r="AD128">
        <f t="shared" si="69"/>
        <v>23199.519753228011</v>
      </c>
      <c r="AE128">
        <f t="shared" si="70"/>
        <v>13878.189123813041</v>
      </c>
      <c r="AF128">
        <f t="shared" si="71"/>
        <v>24407.94011891069</v>
      </c>
      <c r="AG128">
        <f t="shared" si="72"/>
        <v>61485.648995951735</v>
      </c>
      <c r="AH128" s="12">
        <f t="shared" si="73"/>
        <v>-2.0839988116394359</v>
      </c>
      <c r="AI128">
        <f t="shared" si="74"/>
        <v>58.859609999999996</v>
      </c>
      <c r="AJ128">
        <f t="shared" si="75"/>
        <v>63.754592030965391</v>
      </c>
      <c r="AK128">
        <f t="shared" si="76"/>
        <v>28.425301851851852</v>
      </c>
      <c r="AL128">
        <f t="shared" si="44"/>
        <v>75.299069999999986</v>
      </c>
      <c r="AM128" s="12">
        <f t="shared" si="77"/>
        <v>-2.1929307613075282</v>
      </c>
      <c r="AN128">
        <f t="shared" si="78"/>
        <v>86.352775978174606</v>
      </c>
      <c r="AO128">
        <f t="shared" si="79"/>
        <v>47.462102873563211</v>
      </c>
      <c r="AP128">
        <f t="shared" si="80"/>
        <v>69.484313863395343</v>
      </c>
      <c r="AQ128">
        <f t="shared" si="81"/>
        <v>203.29919271513319</v>
      </c>
      <c r="AR128" s="12">
        <f t="shared" si="82"/>
        <v>-0.68811472772720439</v>
      </c>
      <c r="AS128" s="30">
        <f t="shared" si="83"/>
        <v>-1.3958840839122315</v>
      </c>
      <c r="AT128">
        <f t="shared" si="45"/>
        <v>0.93850497989188331</v>
      </c>
      <c r="AU128">
        <f t="shared" si="46"/>
        <v>7.1431582300414986E-5</v>
      </c>
      <c r="AV128">
        <f t="shared" si="47"/>
        <v>7.1431582300414986E-5</v>
      </c>
      <c r="AW128">
        <f t="shared" si="48"/>
        <v>69807.497459999999</v>
      </c>
      <c r="AX128">
        <f t="shared" si="49"/>
        <v>61486.16383250105</v>
      </c>
      <c r="AY128" s="12">
        <f t="shared" si="84"/>
        <v>-2.7364745768800729</v>
      </c>
      <c r="AZ128">
        <f t="shared" si="50"/>
        <v>0.78167778167778179</v>
      </c>
      <c r="BA128">
        <f t="shared" si="51"/>
        <v>0.20276120276120277</v>
      </c>
      <c r="BB128">
        <f t="shared" si="52"/>
        <v>1.5561015561015563E-2</v>
      </c>
      <c r="BC128">
        <f t="shared" si="53"/>
        <v>75.299069999999986</v>
      </c>
      <c r="BD128">
        <f t="shared" si="54"/>
        <v>49.123185982215979</v>
      </c>
      <c r="BE128" s="12">
        <f t="shared" si="85"/>
        <v>-1.4378519925905207</v>
      </c>
      <c r="BF128">
        <f t="shared" si="55"/>
        <v>1.1118847184420954E-2</v>
      </c>
      <c r="BG128">
        <f t="shared" si="56"/>
        <v>1.2659029052471675E-3</v>
      </c>
      <c r="BH128">
        <f t="shared" si="57"/>
        <v>0.98761524991033189</v>
      </c>
      <c r="BI128">
        <f t="shared" si="58"/>
        <v>208.78378499999999</v>
      </c>
      <c r="BJ128">
        <f t="shared" si="59"/>
        <v>203.67048494092452</v>
      </c>
      <c r="BK128" s="12">
        <f t="shared" si="86"/>
        <v>-3.1777214136050294</v>
      </c>
      <c r="BL128">
        <f t="shared" si="87"/>
        <v>0.44124683672495646</v>
      </c>
    </row>
    <row r="129" spans="1:64" x14ac:dyDescent="0.3">
      <c r="A129" s="2">
        <v>44492</v>
      </c>
      <c r="B129" s="4">
        <v>2.3302449999999997</v>
      </c>
      <c r="C129" s="41">
        <f t="shared" si="60"/>
        <v>0.37878833169371562</v>
      </c>
      <c r="D129" s="8"/>
      <c r="E129" s="8">
        <v>65925.23</v>
      </c>
      <c r="F129" s="41">
        <f t="shared" si="61"/>
        <v>0.62469203242964655</v>
      </c>
      <c r="G129" s="8"/>
      <c r="H129" s="8">
        <v>0.26958599999999999</v>
      </c>
      <c r="I129" s="41">
        <f t="shared" si="62"/>
        <v>1.9802627296179729</v>
      </c>
      <c r="J129" s="8"/>
      <c r="K129" s="8">
        <v>5.1009899999999995</v>
      </c>
      <c r="L129" s="41">
        <f t="shared" si="63"/>
        <v>2.2708399369812251</v>
      </c>
      <c r="M129" s="8"/>
      <c r="N129" s="8">
        <v>60.251589999999993</v>
      </c>
      <c r="O129" s="41">
        <f t="shared" si="64"/>
        <v>2.3373845172618686</v>
      </c>
      <c r="P129" s="8"/>
      <c r="Q129" s="8">
        <v>4475.4799999999996</v>
      </c>
      <c r="R129" s="41">
        <f t="shared" si="65"/>
        <v>4.28335307390733</v>
      </c>
      <c r="S129" s="8"/>
      <c r="T129" s="8">
        <v>211.08759999999998</v>
      </c>
      <c r="U129" s="41">
        <f t="shared" si="66"/>
        <v>2.3436098495214694</v>
      </c>
      <c r="V129" s="8"/>
      <c r="W129" s="8">
        <v>15.302969999999998</v>
      </c>
      <c r="X129" s="41">
        <f t="shared" si="67"/>
        <v>0.23054765254987919</v>
      </c>
      <c r="Y129" s="8"/>
      <c r="Z129" s="8">
        <v>1.1761349999999999</v>
      </c>
      <c r="AA129" s="41">
        <f t="shared" si="68"/>
        <v>0.37523496185503719</v>
      </c>
      <c r="AB129" s="12"/>
      <c r="AC129" s="2">
        <v>44492</v>
      </c>
      <c r="AD129">
        <f t="shared" si="69"/>
        <v>23344.898917944869</v>
      </c>
      <c r="AE129">
        <f t="shared" si="70"/>
        <v>14196.946117822879</v>
      </c>
      <c r="AF129">
        <f t="shared" si="71"/>
        <v>25476.132279446541</v>
      </c>
      <c r="AG129">
        <f t="shared" si="72"/>
        <v>63017.977315214288</v>
      </c>
      <c r="AH129" s="12">
        <f t="shared" si="73"/>
        <v>2.4616241972631387</v>
      </c>
      <c r="AI129">
        <f t="shared" si="74"/>
        <v>60.251589999999993</v>
      </c>
      <c r="AJ129">
        <f t="shared" si="75"/>
        <v>63.901746311475407</v>
      </c>
      <c r="AK129">
        <f t="shared" si="76"/>
        <v>28.532163888888888</v>
      </c>
      <c r="AL129">
        <f t="shared" si="44"/>
        <v>76.730694999999997</v>
      </c>
      <c r="AM129" s="12">
        <f t="shared" si="77"/>
        <v>1.8834039751498592</v>
      </c>
      <c r="AN129">
        <f t="shared" si="78"/>
        <v>86.680490498015871</v>
      </c>
      <c r="AO129">
        <f t="shared" si="79"/>
        <v>48.411344931034478</v>
      </c>
      <c r="AP129">
        <f t="shared" si="80"/>
        <v>71.131987189359208</v>
      </c>
      <c r="AQ129">
        <f t="shared" si="81"/>
        <v>206.22382261840954</v>
      </c>
      <c r="AR129" s="12">
        <f t="shared" si="82"/>
        <v>1.4283346799664671</v>
      </c>
      <c r="AS129" s="30">
        <f t="shared" si="83"/>
        <v>1.0332895172966716</v>
      </c>
      <c r="AT129">
        <f t="shared" si="45"/>
        <v>0.93636063661511693</v>
      </c>
      <c r="AU129">
        <f t="shared" si="46"/>
        <v>7.2451264011780389E-5</v>
      </c>
      <c r="AV129">
        <f t="shared" si="47"/>
        <v>7.2451264011780389E-5</v>
      </c>
      <c r="AW129">
        <f t="shared" si="48"/>
        <v>70405.810989999998</v>
      </c>
      <c r="AX129">
        <f t="shared" si="49"/>
        <v>61730.114955554236</v>
      </c>
      <c r="AY129" s="12">
        <f t="shared" si="84"/>
        <v>0.39597274678969285</v>
      </c>
      <c r="AZ129">
        <f t="shared" si="50"/>
        <v>0.78523451403639699</v>
      </c>
      <c r="BA129">
        <f t="shared" si="51"/>
        <v>0.19943739594695445</v>
      </c>
      <c r="BB129">
        <f t="shared" si="52"/>
        <v>1.5328090016648487E-2</v>
      </c>
      <c r="BC129">
        <f t="shared" si="53"/>
        <v>76.730694999999997</v>
      </c>
      <c r="BD129">
        <f t="shared" si="54"/>
        <v>50.381640383776329</v>
      </c>
      <c r="BE129" s="12">
        <f t="shared" si="85"/>
        <v>2.529568767530685</v>
      </c>
      <c r="BF129">
        <f t="shared" si="55"/>
        <v>1.0904923088340185E-2</v>
      </c>
      <c r="BG129">
        <f t="shared" si="56"/>
        <v>1.2615903459478625E-3</v>
      </c>
      <c r="BH129">
        <f t="shared" si="57"/>
        <v>0.98783348656571202</v>
      </c>
      <c r="BI129">
        <f t="shared" si="58"/>
        <v>213.68743099999998</v>
      </c>
      <c r="BJ129">
        <f t="shared" si="59"/>
        <v>208.54515112838536</v>
      </c>
      <c r="BK129" s="12">
        <f t="shared" si="86"/>
        <v>2.3652151977464291</v>
      </c>
      <c r="BL129">
        <f t="shared" si="87"/>
        <v>-1.9692424509567363</v>
      </c>
    </row>
    <row r="130" spans="1:64" x14ac:dyDescent="0.3">
      <c r="A130" s="2">
        <v>44493</v>
      </c>
      <c r="B130" s="4">
        <v>2.2906</v>
      </c>
      <c r="C130" s="41">
        <f t="shared" si="60"/>
        <v>-1.7159620282826169</v>
      </c>
      <c r="D130" s="8">
        <f>(B123-B130)/B124</f>
        <v>2.4761904761904624E-2</v>
      </c>
      <c r="E130" s="8">
        <v>65635.380999999994</v>
      </c>
      <c r="F130" s="41">
        <f t="shared" si="61"/>
        <v>-0.44063259780466124</v>
      </c>
      <c r="G130" s="8">
        <f>(E123-E130)/E124</f>
        <v>1.8707705170747064E-2</v>
      </c>
      <c r="H130" s="8">
        <v>0.29689699999999997</v>
      </c>
      <c r="I130" s="41">
        <f t="shared" si="62"/>
        <v>9.6497828399980818</v>
      </c>
      <c r="J130" s="8">
        <f>(H123-H130)/H124</f>
        <v>-0.14379084967320249</v>
      </c>
      <c r="K130" s="8">
        <v>5.1274199999999999</v>
      </c>
      <c r="L130" s="41">
        <f t="shared" si="63"/>
        <v>0.51679701584425974</v>
      </c>
      <c r="M130" s="8">
        <f>(K123-K130)/K124</f>
        <v>-6.7703568161024685E-2</v>
      </c>
      <c r="N130" s="8">
        <v>59.2913</v>
      </c>
      <c r="O130" s="41">
        <f t="shared" si="64"/>
        <v>-1.6066378459322472</v>
      </c>
      <c r="P130" s="8">
        <f>(N123-N130)/N124</f>
        <v>-2.8549382716049464E-2</v>
      </c>
      <c r="Q130" s="8">
        <v>4404.1189999999997</v>
      </c>
      <c r="R130" s="41">
        <f t="shared" si="65"/>
        <v>-1.6073369158957165</v>
      </c>
      <c r="S130" s="8">
        <f>(Q123-Q130)/Q124</f>
        <v>-5.5063701144461186E-2</v>
      </c>
      <c r="T130" s="8">
        <v>205.36109999999999</v>
      </c>
      <c r="U130" s="41">
        <f t="shared" si="66"/>
        <v>-2.7503320199582721</v>
      </c>
      <c r="V130" s="8">
        <f>(T123-T130)/T124</f>
        <v>-2.5999563032554088E-2</v>
      </c>
      <c r="W130" s="8">
        <v>15.452739999999999</v>
      </c>
      <c r="X130" s="41">
        <f t="shared" si="67"/>
        <v>0.97394066910234245</v>
      </c>
      <c r="Y130" s="8">
        <f>(W123-W130)/W124</f>
        <v>-2.7777777777777728E-2</v>
      </c>
      <c r="Z130" s="8">
        <v>1.1673249999999999</v>
      </c>
      <c r="AA130" s="41">
        <f t="shared" si="68"/>
        <v>-0.75188324140273399</v>
      </c>
      <c r="AB130" s="12">
        <f>(Z123-Z130)/Z124</f>
        <v>1.8656716417910415E-2</v>
      </c>
      <c r="AC130" s="2">
        <v>44493</v>
      </c>
      <c r="AD130">
        <f t="shared" si="69"/>
        <v>23242.259979764942</v>
      </c>
      <c r="AE130">
        <f t="shared" si="70"/>
        <v>14270.505424132843</v>
      </c>
      <c r="AF130">
        <f t="shared" si="71"/>
        <v>25069.918359242769</v>
      </c>
      <c r="AG130">
        <f t="shared" si="72"/>
        <v>62582.683763140551</v>
      </c>
      <c r="AH130" s="12">
        <f t="shared" si="73"/>
        <v>-0.69314172572841237</v>
      </c>
      <c r="AI130">
        <f t="shared" si="74"/>
        <v>59.2913</v>
      </c>
      <c r="AJ130">
        <f t="shared" si="75"/>
        <v>64.527152003642982</v>
      </c>
      <c r="AK130">
        <f t="shared" si="76"/>
        <v>28.318439814814813</v>
      </c>
      <c r="AL130">
        <f t="shared" si="44"/>
        <v>75.911365000000004</v>
      </c>
      <c r="AM130" s="12">
        <f t="shared" si="77"/>
        <v>-1.0735414195884507</v>
      </c>
      <c r="AN130">
        <f t="shared" si="78"/>
        <v>85.205775158730162</v>
      </c>
      <c r="AO130">
        <f t="shared" si="79"/>
        <v>53.315762227969344</v>
      </c>
      <c r="AP130">
        <f t="shared" si="80"/>
        <v>69.202279690482598</v>
      </c>
      <c r="AQ130">
        <f t="shared" si="81"/>
        <v>207.7238170771821</v>
      </c>
      <c r="AR130" s="12">
        <f t="shared" si="82"/>
        <v>0.72472983552330816</v>
      </c>
      <c r="AS130" s="30">
        <f t="shared" si="83"/>
        <v>-1.4178715612517205</v>
      </c>
      <c r="AT130">
        <f t="shared" si="45"/>
        <v>0.937050897657555</v>
      </c>
      <c r="AU130">
        <f t="shared" si="46"/>
        <v>7.3202188217164478E-5</v>
      </c>
      <c r="AV130">
        <f t="shared" si="47"/>
        <v>7.3202188217164478E-5</v>
      </c>
      <c r="AW130">
        <f t="shared" si="48"/>
        <v>70044.627420000004</v>
      </c>
      <c r="AX130">
        <f t="shared" si="49"/>
        <v>61504.015450631952</v>
      </c>
      <c r="AY130" s="12">
        <f t="shared" si="84"/>
        <v>-0.36694340743867204</v>
      </c>
      <c r="AZ130">
        <f t="shared" si="50"/>
        <v>0.78105959496315203</v>
      </c>
      <c r="BA130">
        <f t="shared" si="51"/>
        <v>0.20356293158475017</v>
      </c>
      <c r="BB130">
        <f t="shared" si="52"/>
        <v>1.5377473452097718E-2</v>
      </c>
      <c r="BC130">
        <f t="shared" si="53"/>
        <v>75.911365000000004</v>
      </c>
      <c r="BD130">
        <f t="shared" si="54"/>
        <v>49.473594327453135</v>
      </c>
      <c r="BE130" s="12">
        <f t="shared" si="85"/>
        <v>-1.8187751301825439</v>
      </c>
      <c r="BF130">
        <f t="shared" si="55"/>
        <v>1.1015222189741438E-2</v>
      </c>
      <c r="BG130">
        <f t="shared" si="56"/>
        <v>1.4277422607472555E-3</v>
      </c>
      <c r="BH130">
        <f t="shared" si="57"/>
        <v>0.98755703554951124</v>
      </c>
      <c r="BI130">
        <f t="shared" si="58"/>
        <v>207.94859700000001</v>
      </c>
      <c r="BJ130">
        <f t="shared" si="59"/>
        <v>202.83145449352853</v>
      </c>
      <c r="BK130" s="12">
        <f t="shared" si="86"/>
        <v>-2.7780209226323236</v>
      </c>
      <c r="BL130">
        <f t="shared" si="87"/>
        <v>2.4110775151936514</v>
      </c>
    </row>
    <row r="131" spans="1:64" x14ac:dyDescent="0.3">
      <c r="A131" s="2">
        <v>44494</v>
      </c>
      <c r="B131" s="4">
        <v>2.2906</v>
      </c>
      <c r="C131" s="41">
        <f t="shared" si="60"/>
        <v>0</v>
      </c>
      <c r="D131" s="8"/>
      <c r="E131" s="8">
        <v>67132.2</v>
      </c>
      <c r="F131" s="41">
        <f t="shared" si="61"/>
        <v>2.2548914578380121</v>
      </c>
      <c r="G131" s="8"/>
      <c r="H131" s="8">
        <v>0.28192</v>
      </c>
      <c r="I131" s="41">
        <f t="shared" si="62"/>
        <v>-5.1761934558589333</v>
      </c>
      <c r="J131" s="8"/>
      <c r="K131" s="8">
        <v>5.1406349999999996</v>
      </c>
      <c r="L131" s="41">
        <f t="shared" si="63"/>
        <v>0.25740039951728427</v>
      </c>
      <c r="M131" s="8"/>
      <c r="N131" s="8">
        <v>59.317729999999997</v>
      </c>
      <c r="O131" s="41">
        <f t="shared" si="64"/>
        <v>4.4566590650739271E-2</v>
      </c>
      <c r="P131" s="8"/>
      <c r="Q131" s="8">
        <v>4497.5050000000001</v>
      </c>
      <c r="R131" s="41">
        <f t="shared" si="65"/>
        <v>2.0982559185195568</v>
      </c>
      <c r="S131" s="8"/>
      <c r="T131" s="8">
        <v>208.09219999999999</v>
      </c>
      <c r="U131" s="41">
        <f t="shared" si="66"/>
        <v>1.3211357721550578</v>
      </c>
      <c r="V131" s="8"/>
      <c r="W131" s="8">
        <v>15.43512</v>
      </c>
      <c r="X131" s="41">
        <f t="shared" si="67"/>
        <v>-0.11409014357915558</v>
      </c>
      <c r="Y131" s="8"/>
      <c r="Z131" s="8">
        <v>1.1673249999999999</v>
      </c>
      <c r="AA131" s="41">
        <f t="shared" si="68"/>
        <v>0</v>
      </c>
      <c r="AB131" s="12"/>
      <c r="AC131" s="2">
        <v>44494</v>
      </c>
      <c r="AD131">
        <f t="shared" si="69"/>
        <v>23772.301183314165</v>
      </c>
      <c r="AE131">
        <f t="shared" si="70"/>
        <v>14307.285077287825</v>
      </c>
      <c r="AF131">
        <f t="shared" si="71"/>
        <v>25601.506946176105</v>
      </c>
      <c r="AG131">
        <f t="shared" si="72"/>
        <v>63681.093206778096</v>
      </c>
      <c r="AH131" s="12">
        <f t="shared" si="73"/>
        <v>1.739908594240992</v>
      </c>
      <c r="AI131">
        <f t="shared" si="74"/>
        <v>59.317729999999997</v>
      </c>
      <c r="AJ131">
        <f t="shared" si="75"/>
        <v>64.453574863387985</v>
      </c>
      <c r="AK131">
        <f t="shared" si="76"/>
        <v>28.318439814814813</v>
      </c>
      <c r="AL131">
        <f t="shared" ref="AL131:AL194" si="88">N131+W131+Z131</f>
        <v>75.920175</v>
      </c>
      <c r="AM131" s="12">
        <f t="shared" si="77"/>
        <v>1.1604966938857221E-2</v>
      </c>
      <c r="AN131">
        <f t="shared" si="78"/>
        <v>85.205775158730162</v>
      </c>
      <c r="AO131">
        <f t="shared" si="79"/>
        <v>50.626243065134098</v>
      </c>
      <c r="AP131">
        <f t="shared" si="80"/>
        <v>70.12260172840837</v>
      </c>
      <c r="AQ131">
        <f t="shared" si="81"/>
        <v>205.95461995227262</v>
      </c>
      <c r="AR131" s="12">
        <f t="shared" si="82"/>
        <v>-0.85535418488796644</v>
      </c>
      <c r="AS131" s="30">
        <f t="shared" si="83"/>
        <v>2.5952627791289586</v>
      </c>
      <c r="AT131">
        <f t="shared" ref="AT131:AT194" si="89">E131/$AW131</f>
        <v>0.93714447773165765</v>
      </c>
      <c r="AU131">
        <f t="shared" ref="AU131:AU194" si="90">K131/$AW131</f>
        <v>7.1761653905042289E-5</v>
      </c>
      <c r="AV131">
        <f t="shared" ref="AV131:AV194" si="91">K131/$AW131</f>
        <v>7.1761653905042289E-5</v>
      </c>
      <c r="AW131">
        <f t="shared" ref="AW131:AW194" si="92">E131+K131+Q131</f>
        <v>71634.845635000005</v>
      </c>
      <c r="AX131">
        <f t="shared" ref="AX131:AX194" si="93">AT131*E131+K131*AU131+AV131*Q131</f>
        <v>62912.893625274897</v>
      </c>
      <c r="AY131" s="12">
        <f t="shared" si="84"/>
        <v>2.2648664231772333</v>
      </c>
      <c r="AZ131">
        <f t="shared" ref="AZ131:AZ194" si="94">N131/$BC131</f>
        <v>0.7813170873223092</v>
      </c>
      <c r="BA131">
        <f t="shared" ref="BA131:BA194" si="95">W131/$BC131</f>
        <v>0.20330722367275891</v>
      </c>
      <c r="BB131">
        <f t="shared" ref="BB131:BB194" si="96">Z131/$BC131</f>
        <v>1.5375689004931824E-2</v>
      </c>
      <c r="BC131">
        <f t="shared" ref="BC131:BC194" si="97">N131+W131+Z131</f>
        <v>75.920175</v>
      </c>
      <c r="BD131">
        <f t="shared" ref="BD131:BD194" si="98">AZ131*N131+W131*BA131+BB131*Z131</f>
        <v>49.501975850594718</v>
      </c>
      <c r="BE131" s="12">
        <f t="shared" si="85"/>
        <v>5.7350564120900178E-2</v>
      </c>
      <c r="BF131">
        <f t="shared" ref="BF131:BF194" si="99">B131/$BI131</f>
        <v>1.0873201739712278E-2</v>
      </c>
      <c r="BG131">
        <f t="shared" ref="BG131:BG194" si="100">H131/$BI131</f>
        <v>1.3382402141184344E-3</v>
      </c>
      <c r="BH131">
        <f t="shared" ref="BH131:BH194" si="101">T131/$BI131</f>
        <v>0.98778855804616927</v>
      </c>
      <c r="BI131">
        <f t="shared" ref="BI131:BI194" si="102">B131+H131+T131</f>
        <v>210.66471999999999</v>
      </c>
      <c r="BJ131">
        <f t="shared" ref="BJ131:BJ194" si="103">BF131*B131+H131*BG131+BH131*T131</f>
        <v>205.57637761124121</v>
      </c>
      <c r="BK131" s="12">
        <f t="shared" si="86"/>
        <v>1.3442271350122488</v>
      </c>
      <c r="BL131">
        <f t="shared" si="87"/>
        <v>0.92063928816498453</v>
      </c>
    </row>
    <row r="132" spans="1:64" x14ac:dyDescent="0.3">
      <c r="A132" s="2">
        <v>44495</v>
      </c>
      <c r="B132" s="4">
        <v>2.2861949999999998</v>
      </c>
      <c r="C132" s="41">
        <f t="shared" ref="C132:C195" si="104">LN(B132/B131)*100</f>
        <v>-0.19249284095845051</v>
      </c>
      <c r="D132" s="8"/>
      <c r="E132" s="8">
        <v>64571.132999999994</v>
      </c>
      <c r="F132" s="41">
        <f t="shared" ref="F132:F195" si="105">LN(E132/E131)*100</f>
        <v>-3.8896356313829967</v>
      </c>
      <c r="G132" s="8"/>
      <c r="H132" s="8">
        <v>0.27399099999999998</v>
      </c>
      <c r="I132" s="41">
        <f t="shared" ref="I132:I195" si="106">LN(H132/H131)*100</f>
        <v>-2.8528083614538167</v>
      </c>
      <c r="J132" s="8"/>
      <c r="K132" s="8">
        <v>5.03932</v>
      </c>
      <c r="L132" s="41">
        <f t="shared" ref="L132:L195" si="107">LN(K132/K131)*100</f>
        <v>-1.9905460346812711</v>
      </c>
      <c r="M132" s="8"/>
      <c r="N132" s="8">
        <v>57.987419999999993</v>
      </c>
      <c r="O132" s="41">
        <f t="shared" ref="O132:O195" si="108">LN(N132/N131)*100</f>
        <v>-2.2682159041995726</v>
      </c>
      <c r="P132" s="8"/>
      <c r="Q132" s="8">
        <v>4420.8580000000002</v>
      </c>
      <c r="R132" s="41">
        <f t="shared" ref="R132:R195" si="109">LN(Q132/Q131)*100</f>
        <v>-1.7189003672398295</v>
      </c>
      <c r="S132" s="8"/>
      <c r="T132" s="8">
        <v>211.30784999999997</v>
      </c>
      <c r="U132" s="41">
        <f t="shared" ref="U132:U195" si="110">LN(T132/T131)*100</f>
        <v>1.5334824184810887</v>
      </c>
      <c r="V132" s="8"/>
      <c r="W132" s="8">
        <v>15.100339999999999</v>
      </c>
      <c r="X132" s="41">
        <f t="shared" ref="X132:X195" si="111">LN(W132/W131)*100</f>
        <v>-2.1928172338611662</v>
      </c>
      <c r="Y132" s="8"/>
      <c r="Z132" s="8">
        <v>1.1805399999999999</v>
      </c>
      <c r="AA132" s="41">
        <f t="shared" ref="AA132:AA195" si="112">LN(Z132/Z131)*100</f>
        <v>1.1257154524634467</v>
      </c>
      <c r="AB132" s="12"/>
      <c r="AC132" s="2">
        <v>44495</v>
      </c>
      <c r="AD132">
        <f t="shared" ref="AD132:AD195" si="113">$AD$2*E132</f>
        <v>22865.397252344421</v>
      </c>
      <c r="AE132">
        <f t="shared" ref="AE132:AE195" si="114">$AE$2*K132</f>
        <v>14025.307736432966</v>
      </c>
      <c r="AF132">
        <f t="shared" ref="AF132:AF195" si="115">$AF$2*Q132</f>
        <v>25165.203105957236</v>
      </c>
      <c r="AG132">
        <f t="shared" ref="AG132:AG195" si="116">SUM(AD132:AF132)</f>
        <v>62055.908094734623</v>
      </c>
      <c r="AH132" s="12">
        <f t="shared" ref="AH132:AH195" si="117">LN(AG132/AG131)*100</f>
        <v>-2.5851986398474085</v>
      </c>
      <c r="AI132">
        <f t="shared" ref="AI132:AI195" si="118">N132</f>
        <v>57.987419999999993</v>
      </c>
      <c r="AJ132">
        <f t="shared" ref="AJ132:AJ195" si="119">$AJ$2*W132</f>
        <v>63.055609198542804</v>
      </c>
      <c r="AK132">
        <f t="shared" ref="AK132:AK195" si="120">$AK$2*Z132</f>
        <v>28.639025925925925</v>
      </c>
      <c r="AL132">
        <f t="shared" si="88"/>
        <v>74.268299999999982</v>
      </c>
      <c r="AM132" s="12">
        <f t="shared" ref="AM132:AM195" si="121">LN(AL132/AL131)*100</f>
        <v>-2.1998247395119597</v>
      </c>
      <c r="AN132">
        <f t="shared" ref="AN132:AN195" si="122">$AN$2*B132</f>
        <v>85.041917898809515</v>
      </c>
      <c r="AO132">
        <f t="shared" ref="AO132:AO195" si="123">$AO$2*H132</f>
        <v>49.202379978927198</v>
      </c>
      <c r="AP132">
        <f t="shared" ref="AP132:AP195" si="124">$AP$2*T132</f>
        <v>71.206206708546759</v>
      </c>
      <c r="AQ132">
        <f t="shared" ref="AQ132:AQ195" si="125">SUM(AN132:AP132)</f>
        <v>205.45050458628344</v>
      </c>
      <c r="AR132" s="12">
        <f t="shared" ref="AR132:AR195" si="126">LN(AQ132/AQ131)*100</f>
        <v>-0.24507016963473657</v>
      </c>
      <c r="AS132" s="30">
        <f t="shared" ref="AS132:AS195" si="127">AH132-AR132</f>
        <v>-2.3401284702126719</v>
      </c>
      <c r="AT132">
        <f t="shared" si="89"/>
        <v>0.93585379980162609</v>
      </c>
      <c r="AU132">
        <f t="shared" si="90"/>
        <v>7.3036766606160222E-5</v>
      </c>
      <c r="AV132">
        <f t="shared" si="91"/>
        <v>7.3036766606160222E-5</v>
      </c>
      <c r="AW132">
        <f t="shared" si="92"/>
        <v>68997.030319999991</v>
      </c>
      <c r="AX132">
        <f t="shared" si="93"/>
        <v>60429.463428775751</v>
      </c>
      <c r="AY132" s="12">
        <f t="shared" ref="AY132:AY195" si="128">LN(AX132/AX131)*100</f>
        <v>-4.027433767830253</v>
      </c>
      <c r="AZ132">
        <f t="shared" si="94"/>
        <v>0.78078291814946632</v>
      </c>
      <c r="BA132">
        <f t="shared" si="95"/>
        <v>0.20332147093712935</v>
      </c>
      <c r="BB132">
        <f t="shared" si="96"/>
        <v>1.5895610913404509E-2</v>
      </c>
      <c r="BC132">
        <f t="shared" si="97"/>
        <v>74.268299999999982</v>
      </c>
      <c r="BD132">
        <f t="shared" si="98"/>
        <v>48.364575748517204</v>
      </c>
      <c r="BE132" s="12">
        <f t="shared" ref="BE132:BE195" si="129">LN(BD132/BD131)*100</f>
        <v>-2.3244945225407121</v>
      </c>
      <c r="BF132">
        <f t="shared" si="99"/>
        <v>1.0689746082486119E-2</v>
      </c>
      <c r="BG132">
        <f t="shared" si="100"/>
        <v>1.2811217848374501E-3</v>
      </c>
      <c r="BH132">
        <f t="shared" si="101"/>
        <v>0.98802913213267651</v>
      </c>
      <c r="BI132">
        <f t="shared" si="102"/>
        <v>213.86803599999996</v>
      </c>
      <c r="BJ132">
        <f t="shared" si="103"/>
        <v>208.80310150820577</v>
      </c>
      <c r="BK132" s="12">
        <f t="shared" ref="BK132:BK195" si="130">LN(BJ132/BJ131)*100</f>
        <v>1.5574077771539523</v>
      </c>
      <c r="BL132">
        <f t="shared" ref="BL132:BL195" si="131">AY132-BK132</f>
        <v>-5.5848415449842053</v>
      </c>
    </row>
    <row r="133" spans="1:64" x14ac:dyDescent="0.3">
      <c r="A133" s="2">
        <v>44496</v>
      </c>
      <c r="B133" s="4">
        <v>2.0747549999999997</v>
      </c>
      <c r="C133" s="41">
        <f t="shared" si="104"/>
        <v>-9.7045789149470956</v>
      </c>
      <c r="D133" s="8"/>
      <c r="E133" s="8">
        <v>63295.445</v>
      </c>
      <c r="F133" s="41">
        <f t="shared" si="105"/>
        <v>-1.9954085697600654</v>
      </c>
      <c r="G133" s="8"/>
      <c r="H133" s="8">
        <v>0.258133</v>
      </c>
      <c r="I133" s="41">
        <f t="shared" si="106"/>
        <v>-5.9620303162166799</v>
      </c>
      <c r="J133" s="8"/>
      <c r="K133" s="8">
        <v>4.5063149999999998</v>
      </c>
      <c r="L133" s="41">
        <f t="shared" si="107"/>
        <v>-11.179140598811681</v>
      </c>
      <c r="M133" s="8"/>
      <c r="N133" s="8">
        <v>52.833569999999995</v>
      </c>
      <c r="O133" s="41">
        <f t="shared" si="108"/>
        <v>-9.3079306334775467</v>
      </c>
      <c r="P133" s="8"/>
      <c r="Q133" s="8">
        <v>4246.42</v>
      </c>
      <c r="R133" s="41">
        <f t="shared" si="109"/>
        <v>-4.0257519881721606</v>
      </c>
      <c r="S133" s="8"/>
      <c r="T133" s="8">
        <v>194.26049999999998</v>
      </c>
      <c r="U133" s="41">
        <f t="shared" si="110"/>
        <v>-8.4116033061172182</v>
      </c>
      <c r="V133" s="8"/>
      <c r="W133" s="8">
        <v>13.778839999999999</v>
      </c>
      <c r="X133" s="41">
        <f t="shared" si="111"/>
        <v>-9.1583178052468703</v>
      </c>
      <c r="Y133" s="8"/>
      <c r="Z133" s="8">
        <v>1.0792249999999999</v>
      </c>
      <c r="AA133" s="41">
        <f t="shared" si="112"/>
        <v>-8.9728769966129782</v>
      </c>
      <c r="AB133" s="12"/>
      <c r="AC133" s="2">
        <v>44496</v>
      </c>
      <c r="AD133">
        <f t="shared" si="113"/>
        <v>22413.661135370159</v>
      </c>
      <c r="AE133">
        <f t="shared" si="114"/>
        <v>12541.86172584871</v>
      </c>
      <c r="AF133">
        <f t="shared" si="115"/>
        <v>24172.235745459122</v>
      </c>
      <c r="AG133">
        <f t="shared" si="116"/>
        <v>59127.758606677991</v>
      </c>
      <c r="AH133" s="12">
        <f t="shared" si="117"/>
        <v>-4.8335219263082703</v>
      </c>
      <c r="AI133">
        <f t="shared" si="118"/>
        <v>52.833569999999995</v>
      </c>
      <c r="AJ133">
        <f t="shared" si="119"/>
        <v>57.537323679417121</v>
      </c>
      <c r="AK133">
        <f t="shared" si="120"/>
        <v>26.181199074074073</v>
      </c>
      <c r="AL133">
        <f t="shared" si="88"/>
        <v>67.691634999999991</v>
      </c>
      <c r="AM133" s="12">
        <f t="shared" si="121"/>
        <v>-9.2721599500513943</v>
      </c>
      <c r="AN133">
        <f t="shared" si="122"/>
        <v>77.176769422619046</v>
      </c>
      <c r="AO133">
        <f t="shared" si="123"/>
        <v>46.354653806513411</v>
      </c>
      <c r="AP133">
        <f t="shared" si="124"/>
        <v>65.461615923429477</v>
      </c>
      <c r="AQ133">
        <f t="shared" si="125"/>
        <v>188.99303915256195</v>
      </c>
      <c r="AR133" s="12">
        <f t="shared" si="126"/>
        <v>-8.3494966830895248</v>
      </c>
      <c r="AS133" s="30">
        <f t="shared" si="127"/>
        <v>3.5159747567812545</v>
      </c>
      <c r="AT133">
        <f t="shared" si="89"/>
        <v>0.93706654802852463</v>
      </c>
      <c r="AU133">
        <f t="shared" si="90"/>
        <v>6.6714390607083352E-5</v>
      </c>
      <c r="AV133">
        <f t="shared" si="91"/>
        <v>6.6714390607083352E-5</v>
      </c>
      <c r="AW133">
        <f t="shared" si="92"/>
        <v>67546.371314999997</v>
      </c>
      <c r="AX133">
        <f t="shared" si="93"/>
        <v>59312.327750037955</v>
      </c>
      <c r="AY133" s="12">
        <f t="shared" si="128"/>
        <v>-1.8659618857733762</v>
      </c>
      <c r="AZ133">
        <f t="shared" si="94"/>
        <v>0.78050367670983278</v>
      </c>
      <c r="BA133">
        <f t="shared" si="95"/>
        <v>0.20355306826316133</v>
      </c>
      <c r="BB133">
        <f t="shared" si="96"/>
        <v>1.5943255027005922E-2</v>
      </c>
      <c r="BC133">
        <f t="shared" si="97"/>
        <v>67.691634999999991</v>
      </c>
      <c r="BD133">
        <f t="shared" si="98"/>
        <v>44.058727157220019</v>
      </c>
      <c r="BE133" s="12">
        <f t="shared" si="129"/>
        <v>-9.3244187620444432</v>
      </c>
      <c r="BF133">
        <f t="shared" si="99"/>
        <v>1.0553533977449943E-2</v>
      </c>
      <c r="BG133">
        <f t="shared" si="100"/>
        <v>1.3130299173642606E-3</v>
      </c>
      <c r="BH133">
        <f t="shared" si="101"/>
        <v>0.98813343610518578</v>
      </c>
      <c r="BI133">
        <f t="shared" si="102"/>
        <v>196.59338799999998</v>
      </c>
      <c r="BJ133">
        <f t="shared" si="103"/>
        <v>191.97753029825046</v>
      </c>
      <c r="BK133" s="12">
        <f t="shared" si="130"/>
        <v>-8.4013374382007306</v>
      </c>
      <c r="BL133">
        <f t="shared" si="131"/>
        <v>6.5353755524273547</v>
      </c>
    </row>
    <row r="134" spans="1:64" x14ac:dyDescent="0.3">
      <c r="A134" s="2">
        <v>44497</v>
      </c>
      <c r="B134" s="4">
        <v>2.118805</v>
      </c>
      <c r="C134" s="41">
        <f t="shared" si="104"/>
        <v>2.1009176089343646</v>
      </c>
      <c r="D134" s="8"/>
      <c r="E134" s="8">
        <v>64420.481999999996</v>
      </c>
      <c r="F134" s="41">
        <f t="shared" si="105"/>
        <v>1.7618258388250256</v>
      </c>
      <c r="G134" s="8"/>
      <c r="H134" s="8">
        <v>0.31892199999999998</v>
      </c>
      <c r="I134" s="41">
        <f t="shared" si="106"/>
        <v>21.147160280870374</v>
      </c>
      <c r="J134" s="8"/>
      <c r="K134" s="8">
        <v>4.6781099999999993</v>
      </c>
      <c r="L134" s="41">
        <f t="shared" si="107"/>
        <v>3.7414435850257632</v>
      </c>
      <c r="M134" s="8"/>
      <c r="N134" s="8">
        <v>55.591099999999997</v>
      </c>
      <c r="O134" s="41">
        <f t="shared" si="108"/>
        <v>5.0876332366749191</v>
      </c>
      <c r="P134" s="8"/>
      <c r="Q134" s="8">
        <v>4554.7699999999995</v>
      </c>
      <c r="R134" s="41">
        <f t="shared" si="109"/>
        <v>7.0098760457828799</v>
      </c>
      <c r="S134" s="8"/>
      <c r="T134" s="8">
        <v>201.6609</v>
      </c>
      <c r="U134" s="41">
        <f t="shared" si="110"/>
        <v>3.7387532071620413</v>
      </c>
      <c r="V134" s="8"/>
      <c r="W134" s="8">
        <v>14.025519999999998</v>
      </c>
      <c r="X134" s="41">
        <f t="shared" si="111"/>
        <v>1.7744445299071911</v>
      </c>
      <c r="Y134" s="8"/>
      <c r="Z134" s="8">
        <v>1.123275</v>
      </c>
      <c r="AA134" s="41">
        <f t="shared" si="112"/>
        <v>4.0005334613699208</v>
      </c>
      <c r="AB134" s="12"/>
      <c r="AC134" s="2">
        <v>44497</v>
      </c>
      <c r="AD134">
        <f t="shared" si="113"/>
        <v>22812.049962287379</v>
      </c>
      <c r="AE134">
        <f t="shared" si="114"/>
        <v>13019.997216863469</v>
      </c>
      <c r="AF134">
        <f t="shared" si="115"/>
        <v>25927.481079672958</v>
      </c>
      <c r="AG134">
        <f t="shared" si="116"/>
        <v>61759.528258823804</v>
      </c>
      <c r="AH134" s="12">
        <f t="shared" si="117"/>
        <v>4.3547764472018722</v>
      </c>
      <c r="AI134">
        <f t="shared" si="118"/>
        <v>55.591099999999997</v>
      </c>
      <c r="AJ134">
        <f t="shared" si="119"/>
        <v>58.567403642987252</v>
      </c>
      <c r="AK134">
        <f t="shared" si="120"/>
        <v>27.249819444444444</v>
      </c>
      <c r="AL134">
        <f t="shared" si="88"/>
        <v>70.739895000000004</v>
      </c>
      <c r="AM134" s="12">
        <f t="shared" si="121"/>
        <v>4.4047087006158891</v>
      </c>
      <c r="AN134">
        <f t="shared" si="122"/>
        <v>78.815342021825401</v>
      </c>
      <c r="AO134">
        <f t="shared" si="123"/>
        <v>57.270937467432944</v>
      </c>
      <c r="AP134">
        <f t="shared" si="124"/>
        <v>67.955391768131562</v>
      </c>
      <c r="AQ134">
        <f t="shared" si="125"/>
        <v>204.04167125738991</v>
      </c>
      <c r="AR134" s="12">
        <f t="shared" si="126"/>
        <v>7.66140593525403</v>
      </c>
      <c r="AS134" s="30">
        <f t="shared" si="127"/>
        <v>-3.3066294880521578</v>
      </c>
      <c r="AT134">
        <f t="shared" si="89"/>
        <v>0.93390181603940159</v>
      </c>
      <c r="AU134">
        <f t="shared" si="90"/>
        <v>6.7818421858937411E-5</v>
      </c>
      <c r="AV134">
        <f t="shared" si="91"/>
        <v>6.7818421858937411E-5</v>
      </c>
      <c r="AW134">
        <f t="shared" si="92"/>
        <v>68979.930110000001</v>
      </c>
      <c r="AX134">
        <f t="shared" si="93"/>
        <v>60162.714344508939</v>
      </c>
      <c r="AY134" s="12">
        <f t="shared" si="128"/>
        <v>1.4235625125243079</v>
      </c>
      <c r="AZ134">
        <f t="shared" si="94"/>
        <v>0.78585217012267261</v>
      </c>
      <c r="BA134">
        <f t="shared" si="95"/>
        <v>0.19826888349212277</v>
      </c>
      <c r="BB134">
        <f t="shared" si="96"/>
        <v>1.5878946385204557E-2</v>
      </c>
      <c r="BC134">
        <f t="shared" si="97"/>
        <v>70.739895000000004</v>
      </c>
      <c r="BD134">
        <f t="shared" si="98"/>
        <v>46.485047188803776</v>
      </c>
      <c r="BE134" s="12">
        <f t="shared" si="129"/>
        <v>5.3607242941960491</v>
      </c>
      <c r="BF134">
        <f t="shared" si="99"/>
        <v>1.0381280026935214E-2</v>
      </c>
      <c r="BG134">
        <f t="shared" si="100"/>
        <v>1.5625876797299573E-3</v>
      </c>
      <c r="BH134">
        <f t="shared" si="101"/>
        <v>0.98805613229333489</v>
      </c>
      <c r="BI134">
        <f t="shared" si="102"/>
        <v>204.09862699999999</v>
      </c>
      <c r="BJ134">
        <f t="shared" si="103"/>
        <v>199.27478314040843</v>
      </c>
      <c r="BK134" s="12">
        <f t="shared" si="130"/>
        <v>3.7306356587896543</v>
      </c>
      <c r="BL134">
        <f t="shared" si="131"/>
        <v>-2.3070731462653464</v>
      </c>
    </row>
    <row r="135" spans="1:64" x14ac:dyDescent="0.3">
      <c r="A135" s="2">
        <v>44498</v>
      </c>
      <c r="B135" s="4">
        <v>2.127615</v>
      </c>
      <c r="C135" s="41">
        <f t="shared" si="104"/>
        <v>0.41493835468113971</v>
      </c>
      <c r="D135" s="8"/>
      <c r="E135" s="8">
        <v>65694.407999999996</v>
      </c>
      <c r="F135" s="41">
        <f t="shared" si="105"/>
        <v>1.9582181689435731</v>
      </c>
      <c r="G135" s="8"/>
      <c r="H135" s="8">
        <v>0.30482599999999999</v>
      </c>
      <c r="I135" s="41">
        <f t="shared" si="106"/>
        <v>-4.5205436768046798</v>
      </c>
      <c r="J135" s="8"/>
      <c r="K135" s="8">
        <v>4.7485900000000001</v>
      </c>
      <c r="L135" s="41">
        <f t="shared" si="107"/>
        <v>1.4953549667058477</v>
      </c>
      <c r="M135" s="8"/>
      <c r="N135" s="8">
        <v>56.709969999999998</v>
      </c>
      <c r="O135" s="41">
        <f t="shared" si="108"/>
        <v>1.9926916517356983</v>
      </c>
      <c r="P135" s="8"/>
      <c r="Q135" s="8">
        <v>4661.3710000000001</v>
      </c>
      <c r="R135" s="41">
        <f t="shared" si="109"/>
        <v>2.3134575401657105</v>
      </c>
      <c r="S135" s="8"/>
      <c r="T135" s="8">
        <v>207.34334999999999</v>
      </c>
      <c r="U135" s="41">
        <f t="shared" si="110"/>
        <v>2.7788540888630129</v>
      </c>
      <c r="V135" s="8"/>
      <c r="W135" s="8">
        <v>14.281009999999998</v>
      </c>
      <c r="X135" s="41">
        <f t="shared" si="111"/>
        <v>1.8052155331347679</v>
      </c>
      <c r="Y135" s="8"/>
      <c r="Z135" s="8">
        <v>1.1453</v>
      </c>
      <c r="AA135" s="41">
        <f t="shared" si="112"/>
        <v>1.9418085857101517</v>
      </c>
      <c r="AB135" s="12"/>
      <c r="AC135" s="2">
        <v>44498</v>
      </c>
      <c r="AD135">
        <f t="shared" si="113"/>
        <v>23263.162134348695</v>
      </c>
      <c r="AE135">
        <f t="shared" si="114"/>
        <v>13216.155367023372</v>
      </c>
      <c r="AF135">
        <f t="shared" si="115"/>
        <v>26534.294466644031</v>
      </c>
      <c r="AG135">
        <f t="shared" si="116"/>
        <v>63013.611968016099</v>
      </c>
      <c r="AH135" s="12">
        <f t="shared" si="117"/>
        <v>2.0102498646568168</v>
      </c>
      <c r="AI135">
        <f t="shared" si="118"/>
        <v>56.709969999999998</v>
      </c>
      <c r="AJ135">
        <f t="shared" si="119"/>
        <v>59.634272176684881</v>
      </c>
      <c r="AK135">
        <f t="shared" si="120"/>
        <v>27.784129629629629</v>
      </c>
      <c r="AL135">
        <f t="shared" si="88"/>
        <v>72.136279999999999</v>
      </c>
      <c r="AM135" s="12">
        <f t="shared" si="121"/>
        <v>1.9547408279634353</v>
      </c>
      <c r="AN135">
        <f t="shared" si="122"/>
        <v>79.143056541666681</v>
      </c>
      <c r="AO135">
        <f t="shared" si="123"/>
        <v>54.739625314176244</v>
      </c>
      <c r="AP135">
        <f t="shared" si="124"/>
        <v>69.870255363170656</v>
      </c>
      <c r="AQ135">
        <f t="shared" si="125"/>
        <v>203.75293721901357</v>
      </c>
      <c r="AR135" s="12">
        <f t="shared" si="126"/>
        <v>-0.14160760374163281</v>
      </c>
      <c r="AS135" s="30">
        <f t="shared" si="127"/>
        <v>2.1518574683984495</v>
      </c>
      <c r="AT135">
        <f t="shared" si="89"/>
        <v>0.93368270890192739</v>
      </c>
      <c r="AU135">
        <f t="shared" si="90"/>
        <v>6.7489402974216676E-5</v>
      </c>
      <c r="AV135">
        <f t="shared" si="91"/>
        <v>6.7489402974216676E-5</v>
      </c>
      <c r="AW135">
        <f t="shared" si="92"/>
        <v>70360.527589999998</v>
      </c>
      <c r="AX135">
        <f t="shared" si="93"/>
        <v>61338.047734773791</v>
      </c>
      <c r="AY135" s="12">
        <f t="shared" si="128"/>
        <v>1.9347533845548195</v>
      </c>
      <c r="AZ135">
        <f t="shared" si="94"/>
        <v>0.78615046409379574</v>
      </c>
      <c r="BA135">
        <f t="shared" si="95"/>
        <v>0.19797264289203712</v>
      </c>
      <c r="BB135">
        <f t="shared" si="96"/>
        <v>1.5876893014167073E-2</v>
      </c>
      <c r="BC135">
        <f t="shared" si="97"/>
        <v>72.136279999999999</v>
      </c>
      <c r="BD135">
        <f t="shared" si="98"/>
        <v>47.42800233268197</v>
      </c>
      <c r="BE135" s="12">
        <f t="shared" si="129"/>
        <v>2.0082125731714005</v>
      </c>
      <c r="BF135">
        <f t="shared" si="99"/>
        <v>1.0142328577848147E-2</v>
      </c>
      <c r="BG135">
        <f t="shared" si="100"/>
        <v>1.4531038045281401E-3</v>
      </c>
      <c r="BH135">
        <f t="shared" si="101"/>
        <v>0.98840456761762363</v>
      </c>
      <c r="BI135">
        <f t="shared" si="102"/>
        <v>209.775791</v>
      </c>
      <c r="BJ135">
        <f t="shared" si="103"/>
        <v>204.96113611937707</v>
      </c>
      <c r="BK135" s="12">
        <f t="shared" si="130"/>
        <v>2.8135689189831994</v>
      </c>
      <c r="BL135">
        <f t="shared" si="131"/>
        <v>-0.8788155344283799</v>
      </c>
    </row>
    <row r="136" spans="1:64" x14ac:dyDescent="0.3">
      <c r="A136" s="2">
        <v>44499</v>
      </c>
      <c r="B136" s="4">
        <v>2.0527299999999999</v>
      </c>
      <c r="C136" s="41">
        <f t="shared" si="104"/>
        <v>-3.5831019526926839</v>
      </c>
      <c r="D136" s="8"/>
      <c r="E136" s="8">
        <v>64676.852999999996</v>
      </c>
      <c r="F136" s="41">
        <f t="shared" si="105"/>
        <v>-1.5610429104193224</v>
      </c>
      <c r="G136" s="8"/>
      <c r="H136" s="8">
        <v>0.28103899999999998</v>
      </c>
      <c r="I136" s="41">
        <f t="shared" si="106"/>
        <v>-8.1247672272879736</v>
      </c>
      <c r="J136" s="8"/>
      <c r="K136" s="8">
        <v>4.6825149999999995</v>
      </c>
      <c r="L136" s="41">
        <f t="shared" si="107"/>
        <v>-1.4012373126994613</v>
      </c>
      <c r="M136" s="8"/>
      <c r="N136" s="8">
        <v>55.476569999999995</v>
      </c>
      <c r="O136" s="41">
        <f t="shared" si="108"/>
        <v>-2.1989263563873189</v>
      </c>
      <c r="P136" s="8"/>
      <c r="Q136" s="8">
        <v>4520.4110000000001</v>
      </c>
      <c r="R136" s="41">
        <f t="shared" si="109"/>
        <v>-3.070669196216699</v>
      </c>
      <c r="S136" s="8"/>
      <c r="T136" s="8">
        <v>199.23814999999999</v>
      </c>
      <c r="U136" s="41">
        <f t="shared" si="110"/>
        <v>-3.9875271923299147</v>
      </c>
      <c r="V136" s="8"/>
      <c r="W136" s="8">
        <v>14.16648</v>
      </c>
      <c r="X136" s="41">
        <f t="shared" si="111"/>
        <v>-0.80520719967643017</v>
      </c>
      <c r="Y136" s="8"/>
      <c r="Z136" s="8">
        <v>1.132085</v>
      </c>
      <c r="AA136" s="41">
        <f t="shared" si="112"/>
        <v>-1.160554612030789</v>
      </c>
      <c r="AB136" s="12"/>
      <c r="AC136" s="2">
        <v>44499</v>
      </c>
      <c r="AD136">
        <f t="shared" si="113"/>
        <v>22902.833947121297</v>
      </c>
      <c r="AE136">
        <f t="shared" si="114"/>
        <v>13032.257101248462</v>
      </c>
      <c r="AF136">
        <f t="shared" si="115"/>
        <v>25731.896599574848</v>
      </c>
      <c r="AG136">
        <f t="shared" si="116"/>
        <v>61666.98764794461</v>
      </c>
      <c r="AH136" s="12">
        <f t="shared" si="117"/>
        <v>-2.1602024539197151</v>
      </c>
      <c r="AI136">
        <f t="shared" si="118"/>
        <v>55.476569999999995</v>
      </c>
      <c r="AJ136">
        <f t="shared" si="119"/>
        <v>59.156020765027328</v>
      </c>
      <c r="AK136">
        <f t="shared" si="120"/>
        <v>27.46354351851852</v>
      </c>
      <c r="AL136">
        <f t="shared" si="88"/>
        <v>70.775134999999992</v>
      </c>
      <c r="AM136" s="12">
        <f t="shared" si="121"/>
        <v>-1.9049369297790526</v>
      </c>
      <c r="AN136">
        <f t="shared" si="122"/>
        <v>76.357483123015882</v>
      </c>
      <c r="AO136">
        <f t="shared" si="123"/>
        <v>50.468036055555551</v>
      </c>
      <c r="AP136">
        <f t="shared" si="124"/>
        <v>67.138977057068388</v>
      </c>
      <c r="AQ136">
        <f t="shared" si="125"/>
        <v>193.96449623563981</v>
      </c>
      <c r="AR136" s="12">
        <f t="shared" si="126"/>
        <v>-4.9233034595424847</v>
      </c>
      <c r="AS136" s="30">
        <f t="shared" si="127"/>
        <v>2.7631010056227696</v>
      </c>
      <c r="AT136">
        <f t="shared" si="89"/>
        <v>0.93461031455207477</v>
      </c>
      <c r="AU136">
        <f t="shared" si="90"/>
        <v>6.766449841096641E-5</v>
      </c>
      <c r="AV136">
        <f t="shared" si="91"/>
        <v>6.766449841096641E-5</v>
      </c>
      <c r="AW136">
        <f t="shared" si="92"/>
        <v>69201.946514999989</v>
      </c>
      <c r="AX136">
        <f t="shared" si="93"/>
        <v>60447.960114751251</v>
      </c>
      <c r="AY136" s="12">
        <f t="shared" si="128"/>
        <v>-1.4617499736324642</v>
      </c>
      <c r="AZ136">
        <f t="shared" si="94"/>
        <v>0.78384265886599869</v>
      </c>
      <c r="BA136">
        <f t="shared" si="95"/>
        <v>0.20016182236883054</v>
      </c>
      <c r="BB136">
        <f t="shared" si="96"/>
        <v>1.5995518765170851E-2</v>
      </c>
      <c r="BC136">
        <f t="shared" si="97"/>
        <v>70.775134999999992</v>
      </c>
      <c r="BD136">
        <f t="shared" si="98"/>
        <v>46.338598873778551</v>
      </c>
      <c r="BE136" s="12">
        <f t="shared" si="129"/>
        <v>-2.3237538016152848</v>
      </c>
      <c r="BF136">
        <f t="shared" si="99"/>
        <v>1.0183610942355517E-2</v>
      </c>
      <c r="BG136">
        <f t="shared" si="100"/>
        <v>1.394236862923352E-3</v>
      </c>
      <c r="BH136">
        <f t="shared" si="101"/>
        <v>0.98842215219472118</v>
      </c>
      <c r="BI136">
        <f t="shared" si="102"/>
        <v>201.57191899999998</v>
      </c>
      <c r="BJ136">
        <f t="shared" si="103"/>
        <v>196.9526970609181</v>
      </c>
      <c r="BK136" s="12">
        <f t="shared" si="130"/>
        <v>-3.9856797797008667</v>
      </c>
      <c r="BL136">
        <f t="shared" si="131"/>
        <v>2.5239298060684026</v>
      </c>
    </row>
    <row r="137" spans="1:64" x14ac:dyDescent="0.3">
      <c r="A137" s="2">
        <v>44500</v>
      </c>
      <c r="B137" s="4">
        <v>2.04392</v>
      </c>
      <c r="C137" s="41">
        <f t="shared" si="104"/>
        <v>-0.43010818993905853</v>
      </c>
      <c r="D137" s="8">
        <f>(B130-B137)/B131</f>
        <v>0.1076923076923077</v>
      </c>
      <c r="E137" s="8">
        <v>63776.470999999998</v>
      </c>
      <c r="F137" s="41">
        <f t="shared" si="105"/>
        <v>-1.4019049382310043</v>
      </c>
      <c r="G137" s="8">
        <f>(E130-E137)/E131</f>
        <v>2.7690288713910705E-2</v>
      </c>
      <c r="H137" s="8">
        <v>0.29072999999999999</v>
      </c>
      <c r="I137" s="41">
        <f t="shared" si="106"/>
        <v>3.3901551675681416</v>
      </c>
      <c r="J137" s="8">
        <f>(H130-H137)/H131</f>
        <v>2.1874999999999922E-2</v>
      </c>
      <c r="K137" s="8">
        <v>4.8278799999999995</v>
      </c>
      <c r="L137" s="41">
        <f t="shared" si="107"/>
        <v>3.0572089166012817</v>
      </c>
      <c r="M137" s="8">
        <f>(K130-K137)/K131</f>
        <v>5.8269065981148317E-2</v>
      </c>
      <c r="N137" s="8">
        <v>56.736399999999996</v>
      </c>
      <c r="O137" s="41">
        <f t="shared" si="108"/>
        <v>2.2455210609656646</v>
      </c>
      <c r="P137" s="8">
        <f>(N130-N137)/N131</f>
        <v>4.3071439180157496E-2</v>
      </c>
      <c r="Q137" s="8">
        <v>4459.6219999999994</v>
      </c>
      <c r="R137" s="41">
        <f t="shared" si="109"/>
        <v>-1.3538909836895625</v>
      </c>
      <c r="S137" s="8">
        <f>(Q130-Q137)/Q131</f>
        <v>-1.2340842311459287E-2</v>
      </c>
      <c r="T137" s="8">
        <v>199.63459999999998</v>
      </c>
      <c r="U137" s="41">
        <f t="shared" si="110"/>
        <v>0.19878526700537918</v>
      </c>
      <c r="V137" s="8">
        <f>(T130-T137)/T131</f>
        <v>2.7519051651143177E-2</v>
      </c>
      <c r="W137" s="8">
        <v>13.937419999999999</v>
      </c>
      <c r="X137" s="41">
        <f t="shared" si="111"/>
        <v>-1.6301301411312561</v>
      </c>
      <c r="Y137" s="8">
        <f>(W130-W137)/W131</f>
        <v>9.8173515981735099E-2</v>
      </c>
      <c r="Z137" s="8">
        <v>1.158515</v>
      </c>
      <c r="AA137" s="41">
        <f t="shared" si="112"/>
        <v>2.3077947282544673</v>
      </c>
      <c r="AB137" s="12">
        <f>(Z130-Z137)/Z131</f>
        <v>7.5471698113207418E-3</v>
      </c>
      <c r="AC137" s="2">
        <v>44500</v>
      </c>
      <c r="AD137">
        <f t="shared" si="113"/>
        <v>22583.99809660493</v>
      </c>
      <c r="AE137">
        <f t="shared" si="114"/>
        <v>13436.83328595326</v>
      </c>
      <c r="AF137">
        <f t="shared" si="115"/>
        <v>25385.862519401257</v>
      </c>
      <c r="AG137">
        <f t="shared" si="116"/>
        <v>61406.693901959443</v>
      </c>
      <c r="AH137" s="12">
        <f t="shared" si="117"/>
        <v>-0.42298910832047543</v>
      </c>
      <c r="AI137">
        <f t="shared" si="118"/>
        <v>56.736399999999996</v>
      </c>
      <c r="AJ137">
        <f t="shared" si="119"/>
        <v>58.199517941712209</v>
      </c>
      <c r="AK137">
        <f t="shared" si="120"/>
        <v>28.10471574074074</v>
      </c>
      <c r="AL137">
        <f t="shared" si="88"/>
        <v>71.832334999999986</v>
      </c>
      <c r="AM137" s="12">
        <f t="shared" si="121"/>
        <v>1.4826984417942042</v>
      </c>
      <c r="AN137">
        <f t="shared" si="122"/>
        <v>76.029768603174603</v>
      </c>
      <c r="AO137">
        <f t="shared" si="123"/>
        <v>52.208313160919538</v>
      </c>
      <c r="AP137">
        <f t="shared" si="124"/>
        <v>67.272572191605988</v>
      </c>
      <c r="AQ137">
        <f t="shared" si="125"/>
        <v>195.51065395570015</v>
      </c>
      <c r="AR137" s="12">
        <f t="shared" si="126"/>
        <v>0.79397406571758367</v>
      </c>
      <c r="AS137" s="30">
        <f t="shared" si="127"/>
        <v>-1.2169631740380591</v>
      </c>
      <c r="AT137">
        <f t="shared" si="89"/>
        <v>0.9345781120414447</v>
      </c>
      <c r="AU137">
        <f t="shared" si="90"/>
        <v>7.0747579864722366E-5</v>
      </c>
      <c r="AV137">
        <f t="shared" si="91"/>
        <v>7.0747579864722366E-5</v>
      </c>
      <c r="AW137">
        <f t="shared" si="92"/>
        <v>68240.920879999991</v>
      </c>
      <c r="AX137">
        <f t="shared" si="93"/>
        <v>59604.409708870378</v>
      </c>
      <c r="AY137" s="12">
        <f t="shared" si="128"/>
        <v>-1.405327175328454</v>
      </c>
      <c r="AZ137">
        <f t="shared" si="94"/>
        <v>0.78984485190409037</v>
      </c>
      <c r="BA137">
        <f t="shared" si="95"/>
        <v>0.19402710492426567</v>
      </c>
      <c r="BB137">
        <f t="shared" si="96"/>
        <v>1.6128043171644083E-2</v>
      </c>
      <c r="BC137">
        <f t="shared" si="97"/>
        <v>71.832334999999986</v>
      </c>
      <c r="BD137">
        <f t="shared" si="98"/>
        <v>47.535875288219792</v>
      </c>
      <c r="BE137" s="12">
        <f t="shared" si="129"/>
        <v>2.55094124306859</v>
      </c>
      <c r="BF137">
        <f t="shared" si="99"/>
        <v>1.0119956379498364E-2</v>
      </c>
      <c r="BG137">
        <f t="shared" si="100"/>
        <v>1.4394765539803708E-3</v>
      </c>
      <c r="BH137">
        <f t="shared" si="101"/>
        <v>0.98844056706652117</v>
      </c>
      <c r="BI137">
        <f t="shared" si="102"/>
        <v>201.96924999999999</v>
      </c>
      <c r="BJ137">
        <f t="shared" si="103"/>
        <v>197.34804011035985</v>
      </c>
      <c r="BK137" s="12">
        <f t="shared" si="130"/>
        <v>0.20052875617565052</v>
      </c>
      <c r="BL137">
        <f t="shared" si="131"/>
        <v>-1.6058559315041046</v>
      </c>
    </row>
    <row r="138" spans="1:64" x14ac:dyDescent="0.3">
      <c r="A138" s="2">
        <v>44501</v>
      </c>
      <c r="B138" s="4">
        <v>2.0395149999999997</v>
      </c>
      <c r="C138" s="41">
        <f t="shared" si="104"/>
        <v>-0.2157498140021348</v>
      </c>
      <c r="D138" s="8"/>
      <c r="E138" s="8">
        <v>63785.280999999995</v>
      </c>
      <c r="F138" s="41">
        <f t="shared" si="105"/>
        <v>1.3812917862719576E-2</v>
      </c>
      <c r="G138" s="8"/>
      <c r="H138" s="8">
        <v>0.28456300000000001</v>
      </c>
      <c r="I138" s="41">
        <f t="shared" si="106"/>
        <v>-2.144033123786929</v>
      </c>
      <c r="J138" s="8"/>
      <c r="K138" s="8">
        <v>4.8499049999999997</v>
      </c>
      <c r="L138" s="41">
        <f t="shared" si="107"/>
        <v>0.45516692147191007</v>
      </c>
      <c r="M138" s="8"/>
      <c r="N138" s="8">
        <v>56.428049999999999</v>
      </c>
      <c r="O138" s="41">
        <f t="shared" si="108"/>
        <v>-0.54496047675645909</v>
      </c>
      <c r="P138" s="8"/>
      <c r="Q138" s="8">
        <v>4523.0540000000001</v>
      </c>
      <c r="R138" s="41">
        <f t="shared" si="109"/>
        <v>1.4123420326016445</v>
      </c>
      <c r="S138" s="8"/>
      <c r="T138" s="8">
        <v>207.29929999999999</v>
      </c>
      <c r="U138" s="41">
        <f t="shared" si="110"/>
        <v>3.7674947139410899</v>
      </c>
      <c r="V138" s="8"/>
      <c r="W138" s="8">
        <v>15.373449999999998</v>
      </c>
      <c r="X138" s="41">
        <f t="shared" si="111"/>
        <v>9.8064686308928337</v>
      </c>
      <c r="Y138" s="8"/>
      <c r="Z138" s="8">
        <v>1.140895</v>
      </c>
      <c r="AA138" s="41">
        <f t="shared" si="112"/>
        <v>-1.532597047822682</v>
      </c>
      <c r="AB138" s="12"/>
      <c r="AC138" s="2">
        <v>44501</v>
      </c>
      <c r="AD138">
        <f t="shared" si="113"/>
        <v>22587.117821169668</v>
      </c>
      <c r="AE138">
        <f t="shared" si="114"/>
        <v>13498.132707878231</v>
      </c>
      <c r="AF138">
        <f t="shared" si="115"/>
        <v>25746.941559582392</v>
      </c>
      <c r="AG138">
        <f t="shared" si="116"/>
        <v>61832.192088630298</v>
      </c>
      <c r="AH138" s="12">
        <f t="shared" si="117"/>
        <v>0.69052860061329435</v>
      </c>
      <c r="AI138">
        <f t="shared" si="118"/>
        <v>56.428049999999999</v>
      </c>
      <c r="AJ138">
        <f t="shared" si="119"/>
        <v>64.196054872495438</v>
      </c>
      <c r="AK138">
        <f t="shared" si="120"/>
        <v>27.677267592592592</v>
      </c>
      <c r="AL138">
        <f t="shared" si="88"/>
        <v>72.942395000000005</v>
      </c>
      <c r="AM138" s="12">
        <f t="shared" si="121"/>
        <v>1.5335297181207259</v>
      </c>
      <c r="AN138">
        <f t="shared" si="122"/>
        <v>75.86591134325397</v>
      </c>
      <c r="AO138">
        <f t="shared" si="123"/>
        <v>51.100864093869731</v>
      </c>
      <c r="AP138">
        <f t="shared" si="124"/>
        <v>69.855411459333141</v>
      </c>
      <c r="AQ138">
        <f t="shared" si="125"/>
        <v>196.82218689645686</v>
      </c>
      <c r="AR138" s="12">
        <f t="shared" si="126"/>
        <v>0.66858426810173432</v>
      </c>
      <c r="AS138" s="30">
        <f t="shared" si="127"/>
        <v>2.1944332511560027E-2</v>
      </c>
      <c r="AT138">
        <f t="shared" si="89"/>
        <v>0.93371844818395233</v>
      </c>
      <c r="AU138">
        <f t="shared" si="90"/>
        <v>7.0995152791434609E-5</v>
      </c>
      <c r="AV138">
        <f t="shared" si="91"/>
        <v>7.0995152791434609E-5</v>
      </c>
      <c r="AW138">
        <f t="shared" si="92"/>
        <v>68313.184905000002</v>
      </c>
      <c r="AX138">
        <f t="shared" si="93"/>
        <v>59557.815051526901</v>
      </c>
      <c r="AY138" s="12">
        <f t="shared" si="128"/>
        <v>-7.8203742523054579E-2</v>
      </c>
      <c r="AZ138">
        <f t="shared" si="94"/>
        <v>0.77359743945890447</v>
      </c>
      <c r="BA138">
        <f t="shared" si="95"/>
        <v>0.21076151941542359</v>
      </c>
      <c r="BB138">
        <f t="shared" si="96"/>
        <v>1.5641041125671839E-2</v>
      </c>
      <c r="BC138">
        <f t="shared" si="97"/>
        <v>72.942395000000005</v>
      </c>
      <c r="BD138">
        <f t="shared" si="98"/>
        <v>46.910571459931155</v>
      </c>
      <c r="BE138" s="12">
        <f t="shared" si="129"/>
        <v>-1.3241640878568302</v>
      </c>
      <c r="BF138">
        <f t="shared" si="99"/>
        <v>9.7294253124763589E-3</v>
      </c>
      <c r="BG138">
        <f t="shared" si="100"/>
        <v>1.3574964906824469E-3</v>
      </c>
      <c r="BH138">
        <f t="shared" si="101"/>
        <v>0.98891307819684127</v>
      </c>
      <c r="BI138">
        <f t="shared" si="102"/>
        <v>209.62337799999997</v>
      </c>
      <c r="BJ138">
        <f t="shared" si="103"/>
        <v>205.02121847319052</v>
      </c>
      <c r="BK138" s="12">
        <f t="shared" si="130"/>
        <v>3.8144607504295727</v>
      </c>
      <c r="BL138">
        <f t="shared" si="131"/>
        <v>-3.8926644929526271</v>
      </c>
    </row>
    <row r="139" spans="1:64" x14ac:dyDescent="0.3">
      <c r="A139" s="2">
        <v>44502</v>
      </c>
      <c r="B139" s="4">
        <v>2.0395149999999997</v>
      </c>
      <c r="C139" s="41">
        <f t="shared" si="104"/>
        <v>0</v>
      </c>
      <c r="D139" s="8"/>
      <c r="E139" s="8">
        <v>65326.149999999994</v>
      </c>
      <c r="F139" s="41">
        <f t="shared" si="105"/>
        <v>2.3869957132961184</v>
      </c>
      <c r="G139" s="8"/>
      <c r="H139" s="8">
        <v>0.28280099999999997</v>
      </c>
      <c r="I139" s="41">
        <f t="shared" si="106"/>
        <v>-0.62112000926408595</v>
      </c>
      <c r="J139" s="8"/>
      <c r="K139" s="8">
        <v>4.8631199999999994</v>
      </c>
      <c r="L139" s="41">
        <f t="shared" si="107"/>
        <v>0.27210901143605865</v>
      </c>
      <c r="M139" s="8"/>
      <c r="N139" s="8">
        <v>57.000699999999995</v>
      </c>
      <c r="O139" s="41">
        <f t="shared" si="108"/>
        <v>1.0097173164111639</v>
      </c>
      <c r="P139" s="8"/>
      <c r="Q139" s="8">
        <v>4736.2559999999994</v>
      </c>
      <c r="R139" s="41">
        <f t="shared" si="109"/>
        <v>4.6059520771899622</v>
      </c>
      <c r="S139" s="8"/>
      <c r="T139" s="8">
        <v>207.47549999999998</v>
      </c>
      <c r="U139" s="41">
        <f t="shared" si="110"/>
        <v>8.4961772315557016E-2</v>
      </c>
      <c r="V139" s="8"/>
      <c r="W139" s="8">
        <v>15.320589999999999</v>
      </c>
      <c r="X139" s="41">
        <f t="shared" si="111"/>
        <v>-0.34443202822444774</v>
      </c>
      <c r="Y139" s="8"/>
      <c r="Z139" s="8">
        <v>1.1717299999999999</v>
      </c>
      <c r="AA139" s="41">
        <f t="shared" si="112"/>
        <v>2.6668247082161272</v>
      </c>
      <c r="AB139" s="12"/>
      <c r="AC139" s="2">
        <v>44502</v>
      </c>
      <c r="AD139">
        <f t="shared" si="113"/>
        <v>23132.757647542589</v>
      </c>
      <c r="AE139">
        <f t="shared" si="114"/>
        <v>13534.91236103321</v>
      </c>
      <c r="AF139">
        <f t="shared" si="115"/>
        <v>26960.568333524527</v>
      </c>
      <c r="AG139">
        <f t="shared" si="116"/>
        <v>63628.238342100325</v>
      </c>
      <c r="AH139" s="12">
        <f t="shared" si="117"/>
        <v>2.8633234475873319</v>
      </c>
      <c r="AI139">
        <f t="shared" si="118"/>
        <v>57.000699999999995</v>
      </c>
      <c r="AJ139">
        <f t="shared" si="119"/>
        <v>63.975323451730425</v>
      </c>
      <c r="AK139">
        <f t="shared" si="120"/>
        <v>28.425301851851852</v>
      </c>
      <c r="AL139">
        <f t="shared" si="88"/>
        <v>73.493019999999987</v>
      </c>
      <c r="AM139" s="12">
        <f t="shared" si="121"/>
        <v>0.75204156743512773</v>
      </c>
      <c r="AN139">
        <f t="shared" si="122"/>
        <v>75.86591134325397</v>
      </c>
      <c r="AO139">
        <f t="shared" si="123"/>
        <v>50.784450074712638</v>
      </c>
      <c r="AP139">
        <f t="shared" si="124"/>
        <v>69.91478707468319</v>
      </c>
      <c r="AQ139">
        <f t="shared" si="125"/>
        <v>196.5651484926498</v>
      </c>
      <c r="AR139" s="12">
        <f t="shared" si="126"/>
        <v>-0.13067957062310964</v>
      </c>
      <c r="AS139" s="30">
        <f t="shared" si="127"/>
        <v>2.9940030182104413</v>
      </c>
      <c r="AT139">
        <f t="shared" si="89"/>
        <v>0.93233475230952456</v>
      </c>
      <c r="AU139">
        <f t="shared" si="90"/>
        <v>6.9406444136865475E-5</v>
      </c>
      <c r="AV139">
        <f t="shared" si="91"/>
        <v>6.9406444136865475E-5</v>
      </c>
      <c r="AW139">
        <f t="shared" si="92"/>
        <v>70067.269119999997</v>
      </c>
      <c r="AX139">
        <f t="shared" si="93"/>
        <v>60906.168943804194</v>
      </c>
      <c r="AY139" s="12">
        <f t="shared" si="128"/>
        <v>2.2386943558580263</v>
      </c>
      <c r="AZ139">
        <f t="shared" si="94"/>
        <v>0.77559338288180302</v>
      </c>
      <c r="BA139">
        <f t="shared" si="95"/>
        <v>0.20846319827379528</v>
      </c>
      <c r="BB139">
        <f t="shared" si="96"/>
        <v>1.5943418844401824E-2</v>
      </c>
      <c r="BC139">
        <f t="shared" si="97"/>
        <v>73.493019999999987</v>
      </c>
      <c r="BD139">
        <f t="shared" si="98"/>
        <v>47.421826312634856</v>
      </c>
      <c r="BE139" s="12">
        <f t="shared" si="129"/>
        <v>1.0839539132176885</v>
      </c>
      <c r="BF139">
        <f t="shared" si="99"/>
        <v>9.7213357073269047E-3</v>
      </c>
      <c r="BG139">
        <f t="shared" si="100"/>
        <v>1.3479692276682231E-3</v>
      </c>
      <c r="BH139">
        <f t="shared" si="101"/>
        <v>0.98893069506500486</v>
      </c>
      <c r="BI139">
        <f t="shared" si="102"/>
        <v>209.79781599999998</v>
      </c>
      <c r="BJ139">
        <f t="shared" si="103"/>
        <v>205.19909844100007</v>
      </c>
      <c r="BK139" s="12">
        <f t="shared" si="130"/>
        <v>8.6724119515267359E-2</v>
      </c>
      <c r="BL139">
        <f t="shared" si="131"/>
        <v>2.1519702363427591</v>
      </c>
    </row>
    <row r="140" spans="1:64" x14ac:dyDescent="0.3">
      <c r="A140" s="2">
        <v>44503</v>
      </c>
      <c r="B140" s="4">
        <v>2.162855</v>
      </c>
      <c r="C140" s="41">
        <f t="shared" si="104"/>
        <v>5.8717073708286636</v>
      </c>
      <c r="D140" s="8"/>
      <c r="E140" s="8">
        <v>65722.599999999991</v>
      </c>
      <c r="F140" s="41">
        <f t="shared" si="105"/>
        <v>0.60504386257740805</v>
      </c>
      <c r="G140" s="8"/>
      <c r="H140" s="8">
        <v>0.28103899999999998</v>
      </c>
      <c r="I140" s="41">
        <f t="shared" si="106"/>
        <v>-0.62500203451712943</v>
      </c>
      <c r="J140" s="8"/>
      <c r="K140" s="8">
        <v>4.9203849999999996</v>
      </c>
      <c r="L140" s="41">
        <f t="shared" si="107"/>
        <v>1.1706572232160084</v>
      </c>
      <c r="M140" s="8"/>
      <c r="N140" s="8">
        <v>57.996229999999997</v>
      </c>
      <c r="O140" s="41">
        <f t="shared" si="108"/>
        <v>1.7314459972930536</v>
      </c>
      <c r="P140" s="8"/>
      <c r="Q140" s="8">
        <v>4811.1409999999996</v>
      </c>
      <c r="R140" s="41">
        <f t="shared" si="109"/>
        <v>1.5687319949168184</v>
      </c>
      <c r="S140" s="8"/>
      <c r="T140" s="8">
        <v>216.726</v>
      </c>
      <c r="U140" s="41">
        <f t="shared" si="110"/>
        <v>4.3620622475890354</v>
      </c>
      <c r="V140" s="8"/>
      <c r="W140" s="8">
        <v>16.051819999999999</v>
      </c>
      <c r="X140" s="41">
        <f t="shared" si="111"/>
        <v>4.6624563465620552</v>
      </c>
      <c r="Y140" s="8"/>
      <c r="Z140" s="8">
        <v>1.25983</v>
      </c>
      <c r="AA140" s="41">
        <f t="shared" si="112"/>
        <v>7.2495502038153612</v>
      </c>
      <c r="AB140" s="12"/>
      <c r="AC140" s="2">
        <v>44503</v>
      </c>
      <c r="AD140">
        <f t="shared" si="113"/>
        <v>23273.145252955859</v>
      </c>
      <c r="AE140">
        <f t="shared" si="114"/>
        <v>13694.290858038132</v>
      </c>
      <c r="AF140">
        <f t="shared" si="115"/>
        <v>27386.842200405034</v>
      </c>
      <c r="AG140">
        <f t="shared" si="116"/>
        <v>64354.27831139903</v>
      </c>
      <c r="AH140" s="12">
        <f t="shared" si="117"/>
        <v>1.1346045960455666</v>
      </c>
      <c r="AI140">
        <f t="shared" si="118"/>
        <v>57.996229999999997</v>
      </c>
      <c r="AJ140">
        <f t="shared" si="119"/>
        <v>67.028774772313298</v>
      </c>
      <c r="AK140">
        <f t="shared" si="120"/>
        <v>30.562542592592592</v>
      </c>
      <c r="AL140">
        <f t="shared" si="88"/>
        <v>75.307879999999983</v>
      </c>
      <c r="AM140" s="12">
        <f t="shared" si="121"/>
        <v>2.4394341682147589</v>
      </c>
      <c r="AN140">
        <f t="shared" si="122"/>
        <v>80.453914621031757</v>
      </c>
      <c r="AO140">
        <f t="shared" si="123"/>
        <v>50.468036055555551</v>
      </c>
      <c r="AP140">
        <f t="shared" si="124"/>
        <v>73.032006880560786</v>
      </c>
      <c r="AQ140">
        <f t="shared" si="125"/>
        <v>203.9539575571481</v>
      </c>
      <c r="AR140" s="12">
        <f t="shared" si="126"/>
        <v>3.6900349268817156</v>
      </c>
      <c r="AS140" s="30">
        <f t="shared" si="127"/>
        <v>-2.555430330836149</v>
      </c>
      <c r="AT140">
        <f t="shared" si="89"/>
        <v>0.93172451404040768</v>
      </c>
      <c r="AU140">
        <f t="shared" si="90"/>
        <v>6.9754442505572071E-5</v>
      </c>
      <c r="AV140">
        <f t="shared" si="91"/>
        <v>6.9754442505572071E-5</v>
      </c>
      <c r="AW140">
        <f t="shared" si="92"/>
        <v>70538.661384999999</v>
      </c>
      <c r="AX140">
        <f t="shared" si="93"/>
        <v>61235.693488149082</v>
      </c>
      <c r="AY140" s="12">
        <f t="shared" si="128"/>
        <v>0.53957805665825187</v>
      </c>
      <c r="AZ140">
        <f t="shared" si="94"/>
        <v>0.77012166588675723</v>
      </c>
      <c r="BA140">
        <f t="shared" si="95"/>
        <v>0.21314927468413669</v>
      </c>
      <c r="BB140">
        <f t="shared" si="96"/>
        <v>1.6729059429106227E-2</v>
      </c>
      <c r="BC140">
        <f t="shared" si="97"/>
        <v>75.307879999999983</v>
      </c>
      <c r="BD140">
        <f t="shared" si="98"/>
        <v>48.106662824052414</v>
      </c>
      <c r="BE140" s="12">
        <f t="shared" si="129"/>
        <v>1.4338094321630479</v>
      </c>
      <c r="BF140">
        <f t="shared" si="99"/>
        <v>9.8683946071534811E-3</v>
      </c>
      <c r="BG140">
        <f t="shared" si="100"/>
        <v>1.2822883420293117E-3</v>
      </c>
      <c r="BH140">
        <f t="shared" si="101"/>
        <v>0.98884931705081724</v>
      </c>
      <c r="BI140">
        <f t="shared" si="102"/>
        <v>219.169894</v>
      </c>
      <c r="BJ140">
        <f t="shared" si="103"/>
        <v>214.33106136680681</v>
      </c>
      <c r="BK140" s="12">
        <f t="shared" si="130"/>
        <v>4.3541115633875549</v>
      </c>
      <c r="BL140">
        <f t="shared" si="131"/>
        <v>-3.8145335067293029</v>
      </c>
    </row>
    <row r="141" spans="1:64" x14ac:dyDescent="0.3">
      <c r="A141" s="2">
        <v>44504</v>
      </c>
      <c r="B141" s="4">
        <v>2.1055899999999999</v>
      </c>
      <c r="C141" s="41">
        <f t="shared" si="104"/>
        <v>-2.6833395303064691</v>
      </c>
      <c r="D141" s="8"/>
      <c r="E141" s="8">
        <v>65023.966999999997</v>
      </c>
      <c r="F141" s="41">
        <f t="shared" si="105"/>
        <v>-1.0686929152845599</v>
      </c>
      <c r="G141" s="8"/>
      <c r="H141" s="8">
        <v>0.27839599999999998</v>
      </c>
      <c r="I141" s="41">
        <f t="shared" si="106"/>
        <v>-0.94488891979325074</v>
      </c>
      <c r="J141" s="8"/>
      <c r="K141" s="8">
        <v>4.8234749999999993</v>
      </c>
      <c r="L141" s="41">
        <f t="shared" si="107"/>
        <v>-1.9892156818599529</v>
      </c>
      <c r="M141" s="8"/>
      <c r="N141" s="8">
        <v>56.991889999999998</v>
      </c>
      <c r="O141" s="41">
        <f t="shared" si="108"/>
        <v>-1.7469031423891241</v>
      </c>
      <c r="P141" s="8"/>
      <c r="Q141" s="8">
        <v>4801.45</v>
      </c>
      <c r="R141" s="41">
        <f t="shared" si="109"/>
        <v>-0.20163144948639236</v>
      </c>
      <c r="S141" s="8"/>
      <c r="T141" s="8">
        <v>214.964</v>
      </c>
      <c r="U141" s="41">
        <f t="shared" si="110"/>
        <v>-0.81633106391609811</v>
      </c>
      <c r="V141" s="8"/>
      <c r="W141" s="8">
        <v>20.395149999999997</v>
      </c>
      <c r="X141" s="41">
        <f t="shared" si="111"/>
        <v>23.947488870043081</v>
      </c>
      <c r="Y141" s="8"/>
      <c r="Z141" s="8">
        <v>1.273045</v>
      </c>
      <c r="AA141" s="41">
        <f t="shared" si="112"/>
        <v>1.0434877292579494</v>
      </c>
      <c r="AB141" s="12"/>
      <c r="AC141" s="2">
        <v>44504</v>
      </c>
      <c r="AD141">
        <f t="shared" si="113"/>
        <v>23025.751094972027</v>
      </c>
      <c r="AE141">
        <f t="shared" si="114"/>
        <v>13424.573401568266</v>
      </c>
      <c r="AF141">
        <f t="shared" si="115"/>
        <v>27331.677347044028</v>
      </c>
      <c r="AG141">
        <f t="shared" si="116"/>
        <v>63782.001843584323</v>
      </c>
      <c r="AH141" s="12">
        <f t="shared" si="117"/>
        <v>-0.89323690705921821</v>
      </c>
      <c r="AI141">
        <f t="shared" si="118"/>
        <v>56.991889999999998</v>
      </c>
      <c r="AJ141">
        <f t="shared" si="119"/>
        <v>85.165539845173043</v>
      </c>
      <c r="AK141">
        <f t="shared" si="120"/>
        <v>30.883128703703704</v>
      </c>
      <c r="AL141">
        <f t="shared" si="88"/>
        <v>78.660084999999995</v>
      </c>
      <c r="AM141" s="12">
        <f t="shared" si="121"/>
        <v>4.3551070198141417</v>
      </c>
      <c r="AN141">
        <f t="shared" si="122"/>
        <v>78.323770242063489</v>
      </c>
      <c r="AO141">
        <f t="shared" si="123"/>
        <v>49.993415026819918</v>
      </c>
      <c r="AP141">
        <f t="shared" si="124"/>
        <v>72.438250727060293</v>
      </c>
      <c r="AQ141">
        <f t="shared" si="125"/>
        <v>200.75543599594369</v>
      </c>
      <c r="AR141" s="12">
        <f t="shared" si="126"/>
        <v>-1.5806839225417728</v>
      </c>
      <c r="AS141" s="30">
        <f t="shared" si="127"/>
        <v>0.6874470154825546</v>
      </c>
      <c r="AT141">
        <f t="shared" si="89"/>
        <v>0.93117203317206532</v>
      </c>
      <c r="AU141">
        <f t="shared" si="90"/>
        <v>6.9074300291531383E-5</v>
      </c>
      <c r="AV141">
        <f t="shared" si="91"/>
        <v>6.9074300291531383E-5</v>
      </c>
      <c r="AW141">
        <f t="shared" si="92"/>
        <v>69830.240474999999</v>
      </c>
      <c r="AX141">
        <f t="shared" si="93"/>
        <v>60548.831546280577</v>
      </c>
      <c r="AY141" s="12">
        <f t="shared" si="128"/>
        <v>-1.1280073961596098</v>
      </c>
      <c r="AZ141">
        <f t="shared" si="94"/>
        <v>0.72453379627037018</v>
      </c>
      <c r="BA141">
        <f t="shared" si="95"/>
        <v>0.25928207425659405</v>
      </c>
      <c r="BB141">
        <f t="shared" si="96"/>
        <v>1.6184129473035786E-2</v>
      </c>
      <c r="BC141">
        <f t="shared" si="97"/>
        <v>78.660084999999995</v>
      </c>
      <c r="BD141">
        <f t="shared" si="98"/>
        <v>46.601250340202718</v>
      </c>
      <c r="BE141" s="12">
        <f t="shared" si="129"/>
        <v>-3.179331566277277</v>
      </c>
      <c r="BF141">
        <f t="shared" si="99"/>
        <v>9.6876444026493067E-3</v>
      </c>
      <c r="BG141">
        <f t="shared" si="100"/>
        <v>1.2808768331536323E-3</v>
      </c>
      <c r="BH141">
        <f t="shared" si="101"/>
        <v>0.98903147876419706</v>
      </c>
      <c r="BI141">
        <f t="shared" si="102"/>
        <v>217.34798599999999</v>
      </c>
      <c r="BJ141">
        <f t="shared" si="103"/>
        <v>212.62691759923146</v>
      </c>
      <c r="BK141" s="12">
        <f t="shared" si="130"/>
        <v>-0.7982765991831946</v>
      </c>
      <c r="BL141">
        <f t="shared" si="131"/>
        <v>-0.32973079697641516</v>
      </c>
    </row>
    <row r="142" spans="1:64" x14ac:dyDescent="0.3">
      <c r="A142" s="2">
        <v>44505</v>
      </c>
      <c r="B142" s="4">
        <v>2.127615</v>
      </c>
      <c r="C142" s="41">
        <f t="shared" si="104"/>
        <v>1.040592116111682</v>
      </c>
      <c r="D142" s="8"/>
      <c r="E142" s="8">
        <v>65300.600999999995</v>
      </c>
      <c r="F142" s="41">
        <f t="shared" si="105"/>
        <v>0.42453149044643479</v>
      </c>
      <c r="G142" s="8"/>
      <c r="H142" s="8">
        <v>0.28015799999999996</v>
      </c>
      <c r="I142" s="41">
        <f t="shared" si="106"/>
        <v>0.63091691932647553</v>
      </c>
      <c r="J142" s="8"/>
      <c r="K142" s="8">
        <v>4.8234749999999993</v>
      </c>
      <c r="L142" s="41">
        <f t="shared" si="107"/>
        <v>0</v>
      </c>
      <c r="M142" s="8"/>
      <c r="N142" s="8">
        <v>56.921409999999995</v>
      </c>
      <c r="O142" s="41">
        <f t="shared" si="108"/>
        <v>-0.12374324858200128</v>
      </c>
      <c r="P142" s="8"/>
      <c r="Q142" s="8">
        <v>4792.6399999999994</v>
      </c>
      <c r="R142" s="41">
        <f t="shared" si="109"/>
        <v>-0.18365478073015035</v>
      </c>
      <c r="S142" s="8"/>
      <c r="T142" s="8">
        <v>213.202</v>
      </c>
      <c r="U142" s="41">
        <f t="shared" si="110"/>
        <v>-0.823049913651548</v>
      </c>
      <c r="V142" s="8"/>
      <c r="W142" s="8">
        <v>18.39528</v>
      </c>
      <c r="X142" s="41">
        <f t="shared" si="111"/>
        <v>-10.320301751780502</v>
      </c>
      <c r="Y142" s="8"/>
      <c r="Z142" s="8">
        <v>1.2378049999999998</v>
      </c>
      <c r="AA142" s="41">
        <f t="shared" si="112"/>
        <v>-2.8072018778686489</v>
      </c>
      <c r="AB142" s="12"/>
      <c r="AC142" s="2">
        <v>44505</v>
      </c>
      <c r="AD142">
        <f t="shared" si="113"/>
        <v>23123.710446304845</v>
      </c>
      <c r="AE142">
        <f t="shared" si="114"/>
        <v>13424.573401568266</v>
      </c>
      <c r="AF142">
        <f t="shared" si="115"/>
        <v>27281.527480352201</v>
      </c>
      <c r="AG142">
        <f t="shared" si="116"/>
        <v>63829.811328225318</v>
      </c>
      <c r="AH142" s="12">
        <f t="shared" si="117"/>
        <v>7.492956285088552E-2</v>
      </c>
      <c r="AI142">
        <f t="shared" si="118"/>
        <v>56.921409999999995</v>
      </c>
      <c r="AJ142">
        <f t="shared" si="119"/>
        <v>76.814534426229514</v>
      </c>
      <c r="AK142">
        <f t="shared" si="120"/>
        <v>30.028232407407405</v>
      </c>
      <c r="AL142">
        <f t="shared" si="88"/>
        <v>76.554494999999989</v>
      </c>
      <c r="AM142" s="12">
        <f t="shared" si="121"/>
        <v>-2.7133007432390999</v>
      </c>
      <c r="AN142">
        <f t="shared" si="122"/>
        <v>79.143056541666681</v>
      </c>
      <c r="AO142">
        <f t="shared" si="123"/>
        <v>50.309829045977004</v>
      </c>
      <c r="AP142">
        <f t="shared" si="124"/>
        <v>71.8444945735598</v>
      </c>
      <c r="AQ142">
        <f t="shared" si="125"/>
        <v>201.29738016120348</v>
      </c>
      <c r="AR142" s="12">
        <f t="shared" si="126"/>
        <v>0.26958870661247192</v>
      </c>
      <c r="AS142" s="30">
        <f t="shared" si="127"/>
        <v>-0.19465914376158638</v>
      </c>
      <c r="AT142">
        <f t="shared" si="89"/>
        <v>0.93156068557768834</v>
      </c>
      <c r="AU142">
        <f t="shared" si="90"/>
        <v>6.8810387792094592E-5</v>
      </c>
      <c r="AV142">
        <f t="shared" si="91"/>
        <v>6.8810387792094592E-5</v>
      </c>
      <c r="AW142">
        <f t="shared" si="92"/>
        <v>70098.064474999992</v>
      </c>
      <c r="AX142">
        <f t="shared" si="93"/>
        <v>60831.802751517207</v>
      </c>
      <c r="AY142" s="12">
        <f t="shared" si="128"/>
        <v>0.4662551312381305</v>
      </c>
      <c r="AZ142">
        <f t="shared" si="94"/>
        <v>0.7435410552966224</v>
      </c>
      <c r="BA142">
        <f t="shared" si="95"/>
        <v>0.24029000517866395</v>
      </c>
      <c r="BB142">
        <f t="shared" si="96"/>
        <v>1.6168939524713734E-2</v>
      </c>
      <c r="BC142">
        <f t="shared" si="97"/>
        <v>76.554494999999989</v>
      </c>
      <c r="BD142">
        <f t="shared" si="98"/>
        <v>46.763621181023076</v>
      </c>
      <c r="BE142" s="12">
        <f t="shared" si="129"/>
        <v>0.34782033514372468</v>
      </c>
      <c r="BF142">
        <f t="shared" si="99"/>
        <v>9.8678968508537877E-3</v>
      </c>
      <c r="BG142">
        <f t="shared" si="100"/>
        <v>1.2993752375037285E-3</v>
      </c>
      <c r="BH142">
        <f t="shared" si="101"/>
        <v>0.98883272791164256</v>
      </c>
      <c r="BI142">
        <f t="shared" si="102"/>
        <v>215.60977299999999</v>
      </c>
      <c r="BJ142">
        <f t="shared" si="103"/>
        <v>210.84247437194412</v>
      </c>
      <c r="BK142" s="12">
        <f t="shared" si="130"/>
        <v>-0.84277816680644257</v>
      </c>
      <c r="BL142">
        <f t="shared" si="131"/>
        <v>1.3090332980445731</v>
      </c>
    </row>
    <row r="143" spans="1:64" x14ac:dyDescent="0.3">
      <c r="A143" s="2">
        <v>44506</v>
      </c>
      <c r="B143" s="4">
        <v>2.1408299999999998</v>
      </c>
      <c r="C143" s="41">
        <f t="shared" si="104"/>
        <v>0.61919702479209804</v>
      </c>
      <c r="D143" s="8"/>
      <c r="E143" s="8">
        <v>65700.574999999997</v>
      </c>
      <c r="F143" s="41">
        <f t="shared" si="105"/>
        <v>0.61064374394782117</v>
      </c>
      <c r="G143" s="8"/>
      <c r="H143" s="8">
        <v>0.279277</v>
      </c>
      <c r="I143" s="41">
        <f t="shared" si="106"/>
        <v>-0.31496089028961083</v>
      </c>
      <c r="J143" s="8"/>
      <c r="K143" s="8">
        <v>4.7529949999999994</v>
      </c>
      <c r="L143" s="41">
        <f t="shared" si="107"/>
        <v>-1.4719676992466513</v>
      </c>
      <c r="M143" s="8"/>
      <c r="N143" s="8">
        <v>56.516149999999996</v>
      </c>
      <c r="O143" s="41">
        <f t="shared" si="108"/>
        <v>-0.71451065084285947</v>
      </c>
      <c r="P143" s="8"/>
      <c r="Q143" s="8">
        <v>4824.3559999999998</v>
      </c>
      <c r="R143" s="41">
        <f t="shared" si="109"/>
        <v>0.65958465583511727</v>
      </c>
      <c r="S143" s="8"/>
      <c r="T143" s="8">
        <v>211.17569999999998</v>
      </c>
      <c r="U143" s="41">
        <f t="shared" si="110"/>
        <v>-0.95495847163477687</v>
      </c>
      <c r="V143" s="8"/>
      <c r="W143" s="8">
        <v>17.849059999999998</v>
      </c>
      <c r="X143" s="41">
        <f t="shared" si="111"/>
        <v>-3.0143264193900792</v>
      </c>
      <c r="Y143" s="8"/>
      <c r="Z143" s="8">
        <v>1.2289949999999998</v>
      </c>
      <c r="AA143" s="41">
        <f t="shared" si="112"/>
        <v>-0.71428875123801139</v>
      </c>
      <c r="AB143" s="12"/>
      <c r="AC143" s="2">
        <v>44506</v>
      </c>
      <c r="AD143">
        <f t="shared" si="113"/>
        <v>23265.345941544012</v>
      </c>
      <c r="AE143">
        <f t="shared" si="114"/>
        <v>13228.415251408363</v>
      </c>
      <c r="AF143">
        <f t="shared" si="115"/>
        <v>27462.06700044277</v>
      </c>
      <c r="AG143">
        <f t="shared" si="116"/>
        <v>63955.828193395151</v>
      </c>
      <c r="AH143" s="12">
        <f t="shared" si="117"/>
        <v>0.19723171788695082</v>
      </c>
      <c r="AI143">
        <f t="shared" si="118"/>
        <v>56.516149999999996</v>
      </c>
      <c r="AJ143">
        <f t="shared" si="119"/>
        <v>74.533643078324218</v>
      </c>
      <c r="AK143">
        <f t="shared" si="120"/>
        <v>29.814508333333329</v>
      </c>
      <c r="AL143">
        <f t="shared" si="88"/>
        <v>75.594204999999988</v>
      </c>
      <c r="AM143" s="12">
        <f t="shared" si="121"/>
        <v>-1.2623213362430754</v>
      </c>
      <c r="AN143">
        <f t="shared" si="122"/>
        <v>79.634628321428565</v>
      </c>
      <c r="AO143">
        <f t="shared" si="123"/>
        <v>50.151622036398464</v>
      </c>
      <c r="AP143">
        <f t="shared" si="124"/>
        <v>71.161674997034225</v>
      </c>
      <c r="AQ143">
        <f t="shared" si="125"/>
        <v>200.94792535486127</v>
      </c>
      <c r="AR143" s="12">
        <f t="shared" si="126"/>
        <v>-0.17375213058623629</v>
      </c>
      <c r="AS143" s="30">
        <f t="shared" si="127"/>
        <v>0.37098384847318711</v>
      </c>
      <c r="AT143">
        <f t="shared" si="89"/>
        <v>0.93153082898624151</v>
      </c>
      <c r="AU143">
        <f t="shared" si="90"/>
        <v>6.7389994265917158E-5</v>
      </c>
      <c r="AV143">
        <f t="shared" si="91"/>
        <v>6.7389994265917158E-5</v>
      </c>
      <c r="AW143">
        <f t="shared" si="92"/>
        <v>70529.683994999999</v>
      </c>
      <c r="AX143">
        <f t="shared" si="93"/>
        <v>61202.436528250219</v>
      </c>
      <c r="AY143" s="12">
        <f t="shared" si="128"/>
        <v>0.60742774900100793</v>
      </c>
      <c r="AZ143">
        <f t="shared" si="94"/>
        <v>0.74762542975351098</v>
      </c>
      <c r="BA143">
        <f t="shared" si="95"/>
        <v>0.23611677641163104</v>
      </c>
      <c r="BB143">
        <f t="shared" si="96"/>
        <v>1.6257793834858109E-2</v>
      </c>
      <c r="BC143">
        <f t="shared" si="97"/>
        <v>75.594204999999988</v>
      </c>
      <c r="BD143">
        <f t="shared" si="98"/>
        <v>46.487354188275745</v>
      </c>
      <c r="BE143" s="12">
        <f t="shared" si="129"/>
        <v>-0.59252527908084995</v>
      </c>
      <c r="BF143">
        <f t="shared" si="99"/>
        <v>1.0022809108794911E-2</v>
      </c>
      <c r="BG143">
        <f t="shared" si="100"/>
        <v>1.3075022582255092E-3</v>
      </c>
      <c r="BH143">
        <f t="shared" si="101"/>
        <v>0.98866968863297955</v>
      </c>
      <c r="BI143">
        <f t="shared" si="102"/>
        <v>213.59580699999998</v>
      </c>
      <c r="BJ143">
        <f t="shared" si="103"/>
        <v>208.80483585158404</v>
      </c>
      <c r="BK143" s="12">
        <f t="shared" si="130"/>
        <v>-0.97112717495381506</v>
      </c>
      <c r="BL143">
        <f t="shared" si="131"/>
        <v>1.5785549239548229</v>
      </c>
    </row>
    <row r="144" spans="1:64" x14ac:dyDescent="0.3">
      <c r="A144" s="2">
        <v>44507</v>
      </c>
      <c r="B144" s="4">
        <v>2.154045</v>
      </c>
      <c r="C144" s="41">
        <f t="shared" si="104"/>
        <v>0.61538655743782855</v>
      </c>
      <c r="D144" s="8">
        <f>(B137-B144)/B138</f>
        <v>-5.3995680345572374E-2</v>
      </c>
      <c r="E144" s="8">
        <v>67428.216</v>
      </c>
      <c r="F144" s="41">
        <f t="shared" si="105"/>
        <v>2.5955887975054077</v>
      </c>
      <c r="G144" s="8">
        <f>(E137-E144)/E138</f>
        <v>-5.7250590461457758E-2</v>
      </c>
      <c r="H144" s="8">
        <v>0.28368199999999999</v>
      </c>
      <c r="I144" s="41">
        <f t="shared" si="106"/>
        <v>1.5649771667127597</v>
      </c>
      <c r="J144" s="8">
        <f>(H137-H144)/H138</f>
        <v>2.4767801857585134E-2</v>
      </c>
      <c r="K144" s="8">
        <v>4.9071699999999998</v>
      </c>
      <c r="L144" s="41">
        <f t="shared" si="107"/>
        <v>3.1922455229094684</v>
      </c>
      <c r="M144" s="8">
        <f>(K137-K144)/K138</f>
        <v>-1.6348773841961917E-2</v>
      </c>
      <c r="N144" s="8">
        <v>57.696689999999997</v>
      </c>
      <c r="O144" s="41">
        <f t="shared" si="108"/>
        <v>2.0673368168316784</v>
      </c>
      <c r="P144" s="8">
        <f>(N137-N144)/N138</f>
        <v>-1.7017954722872767E-2</v>
      </c>
      <c r="Q144" s="8">
        <v>4922.1469999999999</v>
      </c>
      <c r="R144" s="41">
        <f t="shared" si="109"/>
        <v>2.0067563050809389</v>
      </c>
      <c r="S144" s="8">
        <f>(Q137-Q144)/Q138</f>
        <v>-0.10225944682508777</v>
      </c>
      <c r="T144" s="8">
        <v>215.58069999999998</v>
      </c>
      <c r="U144" s="41">
        <f t="shared" si="110"/>
        <v>2.0644829008287284</v>
      </c>
      <c r="V144" s="8">
        <f>(T137-T144)/T138</f>
        <v>-7.6923076923076927E-2</v>
      </c>
      <c r="W144" s="8">
        <v>17.549519999999998</v>
      </c>
      <c r="X144" s="41">
        <f t="shared" si="111"/>
        <v>-1.6924246664085163</v>
      </c>
      <c r="Y144" s="8">
        <f>(W137-W144)/W138</f>
        <v>-0.23495702005730648</v>
      </c>
      <c r="Z144" s="8">
        <v>1.3038799999999999</v>
      </c>
      <c r="AA144" s="41">
        <f t="shared" si="112"/>
        <v>5.9147672502694766</v>
      </c>
      <c r="AB144" s="12">
        <f>(Z137-Z144)/Z138</f>
        <v>-0.12741312741312738</v>
      </c>
      <c r="AC144" s="2">
        <v>44507</v>
      </c>
      <c r="AD144">
        <f t="shared" si="113"/>
        <v>23877.123928689409</v>
      </c>
      <c r="AE144">
        <f t="shared" si="114"/>
        <v>13657.511204883151</v>
      </c>
      <c r="AF144">
        <f t="shared" si="115"/>
        <v>28018.730520722016</v>
      </c>
      <c r="AG144">
        <f t="shared" si="116"/>
        <v>65553.365654294583</v>
      </c>
      <c r="AH144" s="12">
        <f t="shared" si="117"/>
        <v>2.4671893137588259</v>
      </c>
      <c r="AI144">
        <f t="shared" si="118"/>
        <v>57.696689999999997</v>
      </c>
      <c r="AJ144">
        <f t="shared" si="119"/>
        <v>73.282831693989067</v>
      </c>
      <c r="AK144">
        <f t="shared" si="120"/>
        <v>31.631162962962961</v>
      </c>
      <c r="AL144">
        <f t="shared" si="88"/>
        <v>76.550089999999997</v>
      </c>
      <c r="AM144" s="12">
        <f t="shared" si="121"/>
        <v>1.2565670996848375</v>
      </c>
      <c r="AN144">
        <f t="shared" si="122"/>
        <v>80.126200101190477</v>
      </c>
      <c r="AO144">
        <f t="shared" si="123"/>
        <v>50.942657084291184</v>
      </c>
      <c r="AP144">
        <f t="shared" si="124"/>
        <v>72.646065380785458</v>
      </c>
      <c r="AQ144">
        <f t="shared" si="125"/>
        <v>203.71492256626709</v>
      </c>
      <c r="AR144" s="12">
        <f t="shared" si="126"/>
        <v>1.3675781459809295</v>
      </c>
      <c r="AS144" s="30">
        <f t="shared" si="127"/>
        <v>1.0996111677778964</v>
      </c>
      <c r="AT144">
        <f t="shared" si="89"/>
        <v>0.93190469528447895</v>
      </c>
      <c r="AU144">
        <f t="shared" si="90"/>
        <v>6.7820491699782423E-5</v>
      </c>
      <c r="AV144">
        <f t="shared" si="91"/>
        <v>6.7820491699782423E-5</v>
      </c>
      <c r="AW144">
        <f t="shared" si="92"/>
        <v>72355.270170000003</v>
      </c>
      <c r="AX144">
        <f t="shared" si="93"/>
        <v>62837.00524029247</v>
      </c>
      <c r="AY144" s="12">
        <f t="shared" si="128"/>
        <v>2.6357154071129423</v>
      </c>
      <c r="AZ144">
        <f t="shared" si="94"/>
        <v>0.75371158936586491</v>
      </c>
      <c r="BA144">
        <f t="shared" si="95"/>
        <v>0.22925538036597995</v>
      </c>
      <c r="BB144">
        <f t="shared" si="96"/>
        <v>1.7033030268155138E-2</v>
      </c>
      <c r="BC144">
        <f t="shared" si="97"/>
        <v>76.550089999999997</v>
      </c>
      <c r="BD144">
        <f t="shared" si="98"/>
        <v>47.532194831396019</v>
      </c>
      <c r="BE144" s="12">
        <f t="shared" si="129"/>
        <v>2.2226944704482912</v>
      </c>
      <c r="BF144">
        <f t="shared" si="99"/>
        <v>9.8801052261513669E-3</v>
      </c>
      <c r="BG144">
        <f t="shared" si="100"/>
        <v>1.3011835921557218E-3</v>
      </c>
      <c r="BH144">
        <f t="shared" si="101"/>
        <v>0.98881871118169296</v>
      </c>
      <c r="BI144">
        <f t="shared" si="102"/>
        <v>218.01842699999997</v>
      </c>
      <c r="BJ144">
        <f t="shared" si="103"/>
        <v>213.19188124327283</v>
      </c>
      <c r="BK144" s="12">
        <f t="shared" si="130"/>
        <v>2.0792595145129935</v>
      </c>
      <c r="BL144">
        <f t="shared" si="131"/>
        <v>0.55645589259994876</v>
      </c>
    </row>
    <row r="145" spans="1:64" x14ac:dyDescent="0.3">
      <c r="A145" s="2">
        <v>44508</v>
      </c>
      <c r="B145" s="4">
        <v>2.25536</v>
      </c>
      <c r="C145" s="41">
        <f t="shared" si="104"/>
        <v>4.5962135564635851</v>
      </c>
      <c r="D145" s="8"/>
      <c r="E145" s="8">
        <v>71716.042999999991</v>
      </c>
      <c r="F145" s="41">
        <f t="shared" si="105"/>
        <v>6.1650908990353166</v>
      </c>
      <c r="G145" s="8"/>
      <c r="H145" s="8">
        <v>0.30042099999999999</v>
      </c>
      <c r="I145" s="41">
        <f t="shared" si="106"/>
        <v>5.7330931739108433</v>
      </c>
      <c r="J145" s="8"/>
      <c r="K145" s="8">
        <v>5.1582549999999996</v>
      </c>
      <c r="L145" s="41">
        <f t="shared" si="107"/>
        <v>4.9900943110487903</v>
      </c>
      <c r="M145" s="8"/>
      <c r="N145" s="8">
        <v>60.154679999999999</v>
      </c>
      <c r="O145" s="41">
        <f t="shared" si="108"/>
        <v>4.1719438696277606</v>
      </c>
      <c r="P145" s="8"/>
      <c r="Q145" s="8">
        <v>5114.2049999999999</v>
      </c>
      <c r="R145" s="41">
        <f t="shared" si="109"/>
        <v>3.8277144672843182</v>
      </c>
      <c r="S145" s="8"/>
      <c r="T145" s="8">
        <v>242.93574999999998</v>
      </c>
      <c r="U145" s="41">
        <f t="shared" si="110"/>
        <v>11.946168768498588</v>
      </c>
      <c r="V145" s="8"/>
      <c r="W145" s="8">
        <v>18.536239999999999</v>
      </c>
      <c r="X145" s="41">
        <f t="shared" si="111"/>
        <v>5.4701135713056965</v>
      </c>
      <c r="Y145" s="8"/>
      <c r="Z145" s="8">
        <v>1.3611449999999998</v>
      </c>
      <c r="AA145" s="41">
        <f t="shared" si="112"/>
        <v>4.2981822573685031</v>
      </c>
      <c r="AB145" s="12"/>
      <c r="AC145" s="2">
        <v>44508</v>
      </c>
      <c r="AD145">
        <f t="shared" si="113"/>
        <v>25395.493874348067</v>
      </c>
      <c r="AE145">
        <f t="shared" si="114"/>
        <v>14356.324614827799</v>
      </c>
      <c r="AF145">
        <f t="shared" si="115"/>
        <v>29111.997614603777</v>
      </c>
      <c r="AG145">
        <f t="shared" si="116"/>
        <v>68863.816103779638</v>
      </c>
      <c r="AH145" s="12">
        <f t="shared" si="117"/>
        <v>4.9266320937531827</v>
      </c>
      <c r="AI145">
        <f t="shared" si="118"/>
        <v>60.154679999999999</v>
      </c>
      <c r="AJ145">
        <f t="shared" si="119"/>
        <v>77.403151548269591</v>
      </c>
      <c r="AK145">
        <f t="shared" si="120"/>
        <v>33.020369444444441</v>
      </c>
      <c r="AL145">
        <f t="shared" si="88"/>
        <v>80.052064999999999</v>
      </c>
      <c r="AM145" s="12">
        <f t="shared" si="121"/>
        <v>4.4731937682110008</v>
      </c>
      <c r="AN145">
        <f t="shared" si="122"/>
        <v>83.894917079365086</v>
      </c>
      <c r="AO145">
        <f t="shared" si="123"/>
        <v>53.948590266283524</v>
      </c>
      <c r="AP145">
        <f t="shared" si="124"/>
        <v>81.864129663880632</v>
      </c>
      <c r="AQ145">
        <f t="shared" si="125"/>
        <v>219.70763700952926</v>
      </c>
      <c r="AR145" s="12">
        <f t="shared" si="126"/>
        <v>7.5576161751651476</v>
      </c>
      <c r="AS145" s="30">
        <f t="shared" si="127"/>
        <v>-2.6309840814119649</v>
      </c>
      <c r="AT145">
        <f t="shared" si="89"/>
        <v>0.9333723408969824</v>
      </c>
      <c r="AU145">
        <f t="shared" si="90"/>
        <v>6.7133828678940974E-5</v>
      </c>
      <c r="AV145">
        <f t="shared" si="91"/>
        <v>6.7133828678940974E-5</v>
      </c>
      <c r="AW145">
        <f t="shared" si="92"/>
        <v>76835.406254999994</v>
      </c>
      <c r="AX145">
        <f t="shared" si="93"/>
        <v>66938.114617234358</v>
      </c>
      <c r="AY145" s="12">
        <f t="shared" si="128"/>
        <v>6.3224374772609986</v>
      </c>
      <c r="AZ145">
        <f t="shared" si="94"/>
        <v>0.75144445055852083</v>
      </c>
      <c r="BA145">
        <f t="shared" si="95"/>
        <v>0.23155230286689044</v>
      </c>
      <c r="BB145">
        <f t="shared" si="96"/>
        <v>1.7003246574588675E-2</v>
      </c>
      <c r="BC145">
        <f t="shared" si="97"/>
        <v>80.052064999999999</v>
      </c>
      <c r="BD145">
        <f t="shared" si="98"/>
        <v>49.518153403675775</v>
      </c>
      <c r="BE145" s="12">
        <f t="shared" si="129"/>
        <v>4.0932070399857725</v>
      </c>
      <c r="BF145">
        <f t="shared" si="99"/>
        <v>9.1871193715436159E-3</v>
      </c>
      <c r="BG145">
        <f t="shared" si="100"/>
        <v>1.2237530100376458E-3</v>
      </c>
      <c r="BH145">
        <f t="shared" si="101"/>
        <v>0.98958912761841877</v>
      </c>
      <c r="BI145">
        <f t="shared" si="102"/>
        <v>245.49153099999998</v>
      </c>
      <c r="BJ145">
        <f t="shared" si="103"/>
        <v>240.42766481247511</v>
      </c>
      <c r="BK145" s="12">
        <f t="shared" si="130"/>
        <v>12.022666320079022</v>
      </c>
      <c r="BL145">
        <f t="shared" si="131"/>
        <v>-5.7002288428180234</v>
      </c>
    </row>
    <row r="146" spans="1:64" x14ac:dyDescent="0.3">
      <c r="A146" s="2">
        <v>44509</v>
      </c>
      <c r="B146" s="4">
        <v>2.409535</v>
      </c>
      <c r="C146" s="41">
        <f t="shared" si="104"/>
        <v>6.6124177382473421</v>
      </c>
      <c r="D146" s="8"/>
      <c r="E146" s="8">
        <v>71235.016999999993</v>
      </c>
      <c r="F146" s="41">
        <f t="shared" si="105"/>
        <v>-0.67299650043628301</v>
      </c>
      <c r="G146" s="8"/>
      <c r="H146" s="8">
        <v>0.28984899999999997</v>
      </c>
      <c r="I146" s="41">
        <f t="shared" si="106"/>
        <v>-3.582472651814498</v>
      </c>
      <c r="J146" s="8"/>
      <c r="K146" s="8">
        <v>5.5282749999999998</v>
      </c>
      <c r="L146" s="41">
        <f t="shared" si="107"/>
        <v>6.9277487968166946</v>
      </c>
      <c r="M146" s="8"/>
      <c r="N146" s="8">
        <v>64.727069999999998</v>
      </c>
      <c r="O146" s="41">
        <f t="shared" si="108"/>
        <v>7.3260261705946235</v>
      </c>
      <c r="P146" s="8"/>
      <c r="Q146" s="8">
        <v>5033.1529999999993</v>
      </c>
      <c r="R146" s="41">
        <f t="shared" si="109"/>
        <v>-1.5975335407529483</v>
      </c>
      <c r="S146" s="8"/>
      <c r="T146" s="8">
        <v>278.17574999999999</v>
      </c>
      <c r="U146" s="41">
        <f t="shared" si="110"/>
        <v>13.545610309698874</v>
      </c>
      <c r="V146" s="8"/>
      <c r="W146" s="8">
        <v>17.434989999999999</v>
      </c>
      <c r="X146" s="41">
        <f t="shared" si="111"/>
        <v>-6.1248628255034712</v>
      </c>
      <c r="Y146" s="8"/>
      <c r="Z146" s="8">
        <v>1.3347149999999999</v>
      </c>
      <c r="AA146" s="41">
        <f t="shared" si="112"/>
        <v>-1.9608471388376312</v>
      </c>
      <c r="AB146" s="12"/>
      <c r="AC146" s="2">
        <v>44509</v>
      </c>
      <c r="AD146">
        <f t="shared" si="113"/>
        <v>25225.156913113296</v>
      </c>
      <c r="AE146">
        <f t="shared" si="114"/>
        <v>15386.154903167284</v>
      </c>
      <c r="AF146">
        <f t="shared" si="115"/>
        <v>28650.618841038995</v>
      </c>
      <c r="AG146">
        <f t="shared" si="116"/>
        <v>69261.930657319579</v>
      </c>
      <c r="AH146" s="12">
        <f t="shared" si="117"/>
        <v>0.57645394188619337</v>
      </c>
      <c r="AI146">
        <f t="shared" si="118"/>
        <v>64.727069999999998</v>
      </c>
      <c r="AJ146">
        <f t="shared" si="119"/>
        <v>72.804580282331514</v>
      </c>
      <c r="AK146">
        <f t="shared" si="120"/>
        <v>32.379197222222217</v>
      </c>
      <c r="AL146">
        <f t="shared" si="88"/>
        <v>83.496775</v>
      </c>
      <c r="AM146" s="12">
        <f t="shared" si="121"/>
        <v>4.2130772869173914</v>
      </c>
      <c r="AN146">
        <f t="shared" si="122"/>
        <v>89.629921176587303</v>
      </c>
      <c r="AO146">
        <f t="shared" si="123"/>
        <v>52.050106151340991</v>
      </c>
      <c r="AP146">
        <f t="shared" si="124"/>
        <v>93.739252733890524</v>
      </c>
      <c r="AQ146">
        <f t="shared" si="125"/>
        <v>235.41928006181882</v>
      </c>
      <c r="AR146" s="12">
        <f t="shared" si="126"/>
        <v>6.9070355010907889</v>
      </c>
      <c r="AS146" s="30">
        <f t="shared" si="127"/>
        <v>-6.330581559204596</v>
      </c>
      <c r="AT146">
        <f t="shared" si="89"/>
        <v>0.93393946551754492</v>
      </c>
      <c r="AU146">
        <f t="shared" si="90"/>
        <v>7.2479440816782648E-5</v>
      </c>
      <c r="AV146">
        <f t="shared" si="91"/>
        <v>7.2479440816782648E-5</v>
      </c>
      <c r="AW146">
        <f t="shared" si="92"/>
        <v>76273.698275000002</v>
      </c>
      <c r="AX146">
        <f t="shared" si="93"/>
        <v>66529.558903914498</v>
      </c>
      <c r="AY146" s="12">
        <f t="shared" si="128"/>
        <v>-0.6122186423661875</v>
      </c>
      <c r="AZ146">
        <f t="shared" si="94"/>
        <v>0.77520443154840413</v>
      </c>
      <c r="BA146">
        <f t="shared" si="95"/>
        <v>0.2088103402796096</v>
      </c>
      <c r="BB146">
        <f t="shared" si="96"/>
        <v>1.5985228171986283E-2</v>
      </c>
      <c r="BC146">
        <f t="shared" si="97"/>
        <v>83.496775</v>
      </c>
      <c r="BD146">
        <f t="shared" si="98"/>
        <v>53.838653423634923</v>
      </c>
      <c r="BE146" s="12">
        <f t="shared" si="129"/>
        <v>8.3652336547115311</v>
      </c>
      <c r="BF146">
        <f t="shared" si="99"/>
        <v>8.5786696945554467E-3</v>
      </c>
      <c r="BG146">
        <f t="shared" si="100"/>
        <v>1.0319496634401248E-3</v>
      </c>
      <c r="BH146">
        <f t="shared" si="101"/>
        <v>0.99038938064200444</v>
      </c>
      <c r="BI146">
        <f t="shared" si="102"/>
        <v>280.875134</v>
      </c>
      <c r="BJ146">
        <f t="shared" si="103"/>
        <v>275.52327846658551</v>
      </c>
      <c r="BK146" s="12">
        <f t="shared" si="130"/>
        <v>13.625284607000093</v>
      </c>
      <c r="BL146">
        <f t="shared" si="131"/>
        <v>-14.237503249366281</v>
      </c>
    </row>
    <row r="147" spans="1:64" x14ac:dyDescent="0.3">
      <c r="A147" s="2">
        <v>44510</v>
      </c>
      <c r="B147" s="4">
        <v>2.27298</v>
      </c>
      <c r="C147" s="41">
        <f t="shared" si="104"/>
        <v>-5.834203694041844</v>
      </c>
      <c r="D147" s="8"/>
      <c r="E147" s="8">
        <v>70180.459999999992</v>
      </c>
      <c r="F147" s="41">
        <f t="shared" si="105"/>
        <v>-1.4914584608358383</v>
      </c>
      <c r="G147" s="8"/>
      <c r="H147" s="8">
        <v>0.27663399999999999</v>
      </c>
      <c r="I147" s="41">
        <f t="shared" si="106"/>
        <v>-4.6664764857118444</v>
      </c>
      <c r="J147" s="8"/>
      <c r="K147" s="8">
        <v>5.2507599999999996</v>
      </c>
      <c r="L147" s="41">
        <f t="shared" si="107"/>
        <v>-5.150300394058922</v>
      </c>
      <c r="M147" s="8"/>
      <c r="N147" s="8">
        <v>61.766909999999996</v>
      </c>
      <c r="O147" s="41">
        <f t="shared" si="108"/>
        <v>-4.6811722413309855</v>
      </c>
      <c r="P147" s="8"/>
      <c r="Q147" s="8">
        <v>5012.009</v>
      </c>
      <c r="R147" s="41">
        <f t="shared" si="109"/>
        <v>-0.42097939738149598</v>
      </c>
      <c r="S147" s="8"/>
      <c r="T147" s="8">
        <v>281.78784999999999</v>
      </c>
      <c r="U147" s="41">
        <f t="shared" si="110"/>
        <v>1.2901374665546081</v>
      </c>
      <c r="V147" s="8"/>
      <c r="W147" s="8">
        <v>16.465889999999998</v>
      </c>
      <c r="X147" s="41">
        <f t="shared" si="111"/>
        <v>-5.7188138147002929</v>
      </c>
      <c r="Y147" s="8"/>
      <c r="Z147" s="8">
        <v>1.28626</v>
      </c>
      <c r="AA147" s="41">
        <f t="shared" si="112"/>
        <v>-3.6979003241087272</v>
      </c>
      <c r="AB147" s="12"/>
      <c r="AC147" s="2">
        <v>44510</v>
      </c>
      <c r="AD147">
        <f t="shared" si="113"/>
        <v>24851.725882713992</v>
      </c>
      <c r="AE147">
        <f t="shared" si="114"/>
        <v>14613.782186912671</v>
      </c>
      <c r="AF147">
        <f t="shared" si="115"/>
        <v>28530.259160978621</v>
      </c>
      <c r="AG147">
        <f t="shared" si="116"/>
        <v>67995.767230605285</v>
      </c>
      <c r="AH147" s="12">
        <f t="shared" si="117"/>
        <v>-1.8449957458538224</v>
      </c>
      <c r="AI147">
        <f t="shared" si="118"/>
        <v>61.766909999999996</v>
      </c>
      <c r="AJ147">
        <f t="shared" si="119"/>
        <v>68.757837568306016</v>
      </c>
      <c r="AK147">
        <f t="shared" si="120"/>
        <v>31.203714814814813</v>
      </c>
      <c r="AL147">
        <f t="shared" si="88"/>
        <v>79.519059999999996</v>
      </c>
      <c r="AM147" s="12">
        <f t="shared" si="121"/>
        <v>-4.881126700354347</v>
      </c>
      <c r="AN147">
        <f t="shared" si="122"/>
        <v>84.550346119047632</v>
      </c>
      <c r="AO147">
        <f t="shared" si="123"/>
        <v>49.677001007662831</v>
      </c>
      <c r="AP147">
        <f t="shared" si="124"/>
        <v>94.956452848566542</v>
      </c>
      <c r="AQ147">
        <f t="shared" si="125"/>
        <v>229.183799975277</v>
      </c>
      <c r="AR147" s="12">
        <f t="shared" si="126"/>
        <v>-2.6843793272027932</v>
      </c>
      <c r="AS147" s="30">
        <f t="shared" si="127"/>
        <v>0.83938358134897073</v>
      </c>
      <c r="AT147">
        <f t="shared" si="89"/>
        <v>0.93327909707883405</v>
      </c>
      <c r="AU147">
        <f t="shared" si="90"/>
        <v>6.9826053459576344E-5</v>
      </c>
      <c r="AV147">
        <f t="shared" si="91"/>
        <v>6.9826053459576344E-5</v>
      </c>
      <c r="AW147">
        <f t="shared" si="92"/>
        <v>75197.719759999993</v>
      </c>
      <c r="AX147">
        <f t="shared" si="93"/>
        <v>65498.306676825443</v>
      </c>
      <c r="AY147" s="12">
        <f t="shared" si="128"/>
        <v>-1.562205365414371</v>
      </c>
      <c r="AZ147">
        <f t="shared" si="94"/>
        <v>0.77675603811212057</v>
      </c>
      <c r="BA147">
        <f t="shared" si="95"/>
        <v>0.20706846886771549</v>
      </c>
      <c r="BB147">
        <f t="shared" si="96"/>
        <v>1.617549302016397E-2</v>
      </c>
      <c r="BC147">
        <f t="shared" si="97"/>
        <v>79.519059999999996</v>
      </c>
      <c r="BD147">
        <f t="shared" si="98"/>
        <v>51.408192818524256</v>
      </c>
      <c r="BE147" s="12">
        <f t="shared" si="129"/>
        <v>-4.6194121202702121</v>
      </c>
      <c r="BF147">
        <f t="shared" si="99"/>
        <v>7.9939518627766895E-3</v>
      </c>
      <c r="BG147">
        <f t="shared" si="100"/>
        <v>9.7290731973328701E-4</v>
      </c>
      <c r="BH147">
        <f t="shared" si="101"/>
        <v>0.99103314081748994</v>
      </c>
      <c r="BI147">
        <f t="shared" si="102"/>
        <v>284.33746400000001</v>
      </c>
      <c r="BJ147">
        <f t="shared" si="103"/>
        <v>279.27953726165629</v>
      </c>
      <c r="BK147" s="12">
        <f t="shared" si="130"/>
        <v>1.3541085532925465</v>
      </c>
      <c r="BL147">
        <f t="shared" si="131"/>
        <v>-2.9163139187069174</v>
      </c>
    </row>
    <row r="148" spans="1:64" x14ac:dyDescent="0.3">
      <c r="A148" s="2">
        <v>44511</v>
      </c>
      <c r="B148" s="4">
        <v>2.2333349999999998</v>
      </c>
      <c r="C148" s="41">
        <f t="shared" si="104"/>
        <v>-1.7595761890379602</v>
      </c>
      <c r="D148" s="8"/>
      <c r="E148" s="8">
        <v>69525.876999999993</v>
      </c>
      <c r="F148" s="41">
        <f t="shared" si="105"/>
        <v>-0.93709104995044223</v>
      </c>
      <c r="G148" s="8"/>
      <c r="H148" s="8">
        <v>0.279277</v>
      </c>
      <c r="I148" s="41">
        <f t="shared" si="106"/>
        <v>0.95087879690273558</v>
      </c>
      <c r="J148" s="8"/>
      <c r="K148" s="8">
        <v>5.2859999999999996</v>
      </c>
      <c r="L148" s="41">
        <f t="shared" si="107"/>
        <v>0.66889881507964888</v>
      </c>
      <c r="M148" s="8"/>
      <c r="N148" s="8">
        <v>61.132589999999993</v>
      </c>
      <c r="O148" s="41">
        <f t="shared" si="108"/>
        <v>-1.0322672307418836</v>
      </c>
      <c r="P148" s="8"/>
      <c r="Q148" s="8">
        <v>5064.8689999999997</v>
      </c>
      <c r="R148" s="41">
        <f t="shared" si="109"/>
        <v>1.0491440872643456</v>
      </c>
      <c r="S148" s="8"/>
      <c r="T148" s="8">
        <v>280.90684999999996</v>
      </c>
      <c r="U148" s="41">
        <f t="shared" si="110"/>
        <v>-0.31313631348660786</v>
      </c>
      <c r="V148" s="8"/>
      <c r="W148" s="8">
        <v>18.500999999999998</v>
      </c>
      <c r="X148" s="41">
        <f t="shared" si="111"/>
        <v>11.653381625595161</v>
      </c>
      <c r="Y148" s="8"/>
      <c r="Z148" s="8">
        <v>1.3038799999999999</v>
      </c>
      <c r="AA148" s="41">
        <f t="shared" si="112"/>
        <v>1.3605652055778679</v>
      </c>
      <c r="AB148" s="12"/>
      <c r="AC148" s="2">
        <v>44511</v>
      </c>
      <c r="AD148">
        <f t="shared" si="113"/>
        <v>24619.930347553855</v>
      </c>
      <c r="AE148">
        <f t="shared" si="114"/>
        <v>14711.861261992621</v>
      </c>
      <c r="AF148">
        <f t="shared" si="115"/>
        <v>28831.158361129561</v>
      </c>
      <c r="AG148">
        <f t="shared" si="116"/>
        <v>68162.94997067604</v>
      </c>
      <c r="AH148" s="12">
        <f t="shared" si="117"/>
        <v>0.2455705040753608</v>
      </c>
      <c r="AI148">
        <f t="shared" si="118"/>
        <v>61.132589999999993</v>
      </c>
      <c r="AJ148">
        <f t="shared" si="119"/>
        <v>77.255997267759554</v>
      </c>
      <c r="AK148">
        <f t="shared" si="120"/>
        <v>31.631162962962961</v>
      </c>
      <c r="AL148">
        <f t="shared" si="88"/>
        <v>80.937470000000005</v>
      </c>
      <c r="AM148" s="12">
        <f t="shared" si="121"/>
        <v>1.7680139884520045</v>
      </c>
      <c r="AN148">
        <f t="shared" si="122"/>
        <v>83.075630779761909</v>
      </c>
      <c r="AO148">
        <f t="shared" si="123"/>
        <v>50.151622036398464</v>
      </c>
      <c r="AP148">
        <f t="shared" si="124"/>
        <v>94.659574771816281</v>
      </c>
      <c r="AQ148">
        <f t="shared" si="125"/>
        <v>227.88682758797665</v>
      </c>
      <c r="AR148" s="12">
        <f t="shared" si="126"/>
        <v>-0.56751661126592834</v>
      </c>
      <c r="AS148" s="30">
        <f t="shared" si="127"/>
        <v>0.81308711534128908</v>
      </c>
      <c r="AT148">
        <f t="shared" si="89"/>
        <v>0.93203184051398336</v>
      </c>
      <c r="AU148">
        <f t="shared" si="90"/>
        <v>7.0861678004535149E-5</v>
      </c>
      <c r="AV148">
        <f t="shared" si="91"/>
        <v>7.0861678004535149E-5</v>
      </c>
      <c r="AW148">
        <f t="shared" si="92"/>
        <v>74596.031999999992</v>
      </c>
      <c r="AX148">
        <f t="shared" si="93"/>
        <v>64800.690383349865</v>
      </c>
      <c r="AY148" s="12">
        <f t="shared" si="128"/>
        <v>-1.0708032679307729</v>
      </c>
      <c r="AZ148">
        <f t="shared" si="94"/>
        <v>0.75530641123326425</v>
      </c>
      <c r="BA148">
        <f t="shared" si="95"/>
        <v>0.22858386850985082</v>
      </c>
      <c r="BB148">
        <f t="shared" si="96"/>
        <v>1.6109720256884726E-2</v>
      </c>
      <c r="BC148">
        <f t="shared" si="97"/>
        <v>80.937470000000005</v>
      </c>
      <c r="BD148">
        <f t="shared" si="98"/>
        <v>50.423872455643824</v>
      </c>
      <c r="BE148" s="12">
        <f t="shared" si="129"/>
        <v>-1.9332830345734784</v>
      </c>
      <c r="BF148">
        <f t="shared" si="99"/>
        <v>7.8799634444299393E-3</v>
      </c>
      <c r="BG148">
        <f t="shared" si="100"/>
        <v>9.8538398890899055E-4</v>
      </c>
      <c r="BH148">
        <f t="shared" si="101"/>
        <v>0.99113465256666111</v>
      </c>
      <c r="BI148">
        <f t="shared" si="102"/>
        <v>283.41946199999995</v>
      </c>
      <c r="BJ148">
        <f t="shared" si="103"/>
        <v>278.43438697158859</v>
      </c>
      <c r="BK148" s="12">
        <f t="shared" si="130"/>
        <v>-0.30307686441968751</v>
      </c>
      <c r="BL148">
        <f t="shared" si="131"/>
        <v>-0.76772640351108534</v>
      </c>
    </row>
    <row r="149" spans="1:64" x14ac:dyDescent="0.3">
      <c r="A149" s="2">
        <v>44512</v>
      </c>
      <c r="B149" s="4">
        <v>2.1980949999999999</v>
      </c>
      <c r="C149" s="41">
        <f t="shared" si="104"/>
        <v>-1.5904907839664466</v>
      </c>
      <c r="D149" s="8"/>
      <c r="E149" s="8">
        <v>68863.364999999991</v>
      </c>
      <c r="F149" s="41">
        <f t="shared" si="105"/>
        <v>-0.95746902247061139</v>
      </c>
      <c r="G149" s="8"/>
      <c r="H149" s="8">
        <v>0.279277</v>
      </c>
      <c r="I149" s="41">
        <f t="shared" si="106"/>
        <v>0</v>
      </c>
      <c r="J149" s="8"/>
      <c r="K149" s="8">
        <v>5.2067099999999993</v>
      </c>
      <c r="L149" s="41">
        <f t="shared" si="107"/>
        <v>-1.5113637810048184</v>
      </c>
      <c r="M149" s="8"/>
      <c r="N149" s="8">
        <v>59.564409999999995</v>
      </c>
      <c r="O149" s="41">
        <f t="shared" si="108"/>
        <v>-2.5986863808870924</v>
      </c>
      <c r="P149" s="8"/>
      <c r="Q149" s="8">
        <v>5007.6039999999994</v>
      </c>
      <c r="R149" s="41">
        <f t="shared" si="109"/>
        <v>-1.1370716406299706</v>
      </c>
      <c r="S149" s="8"/>
      <c r="T149" s="8">
        <v>269.10145</v>
      </c>
      <c r="U149" s="41">
        <f t="shared" si="110"/>
        <v>-4.2934673665504564</v>
      </c>
      <c r="V149" s="8"/>
      <c r="W149" s="8">
        <v>13.937419999999999</v>
      </c>
      <c r="X149" s="41">
        <f t="shared" si="111"/>
        <v>-28.324747538391509</v>
      </c>
      <c r="Y149" s="8"/>
      <c r="Z149" s="8">
        <v>1.27745</v>
      </c>
      <c r="AA149" s="41">
        <f t="shared" si="112"/>
        <v>-2.0478531343540678</v>
      </c>
      <c r="AB149" s="12"/>
      <c r="AC149" s="2">
        <v>44512</v>
      </c>
      <c r="AD149">
        <f t="shared" si="113"/>
        <v>24385.327060285454</v>
      </c>
      <c r="AE149">
        <f t="shared" si="114"/>
        <v>14491.18334306273</v>
      </c>
      <c r="AF149">
        <f t="shared" si="115"/>
        <v>28505.184227632704</v>
      </c>
      <c r="AG149">
        <f t="shared" si="116"/>
        <v>67381.694630980885</v>
      </c>
      <c r="AH149" s="12">
        <f t="shared" si="117"/>
        <v>-1.1527773652666908</v>
      </c>
      <c r="AI149">
        <f t="shared" si="118"/>
        <v>59.564409999999995</v>
      </c>
      <c r="AJ149">
        <f t="shared" si="119"/>
        <v>58.199517941712209</v>
      </c>
      <c r="AK149">
        <f t="shared" si="120"/>
        <v>30.98999074074074</v>
      </c>
      <c r="AL149">
        <f t="shared" si="88"/>
        <v>74.77928</v>
      </c>
      <c r="AM149" s="12">
        <f t="shared" si="121"/>
        <v>-7.9136039977647483</v>
      </c>
      <c r="AN149">
        <f t="shared" si="122"/>
        <v>81.764772700396833</v>
      </c>
      <c r="AO149">
        <f t="shared" si="123"/>
        <v>50.151622036398464</v>
      </c>
      <c r="AP149">
        <f t="shared" si="124"/>
        <v>90.681408543362977</v>
      </c>
      <c r="AQ149">
        <f t="shared" si="125"/>
        <v>222.59780328015827</v>
      </c>
      <c r="AR149" s="12">
        <f t="shared" si="126"/>
        <v>-2.3482565163935534</v>
      </c>
      <c r="AS149" s="30">
        <f t="shared" si="127"/>
        <v>1.1954791511268625</v>
      </c>
      <c r="AT149">
        <f t="shared" si="89"/>
        <v>0.93214577417112499</v>
      </c>
      <c r="AU149">
        <f t="shared" si="90"/>
        <v>7.0478878338787809E-5</v>
      </c>
      <c r="AV149">
        <f t="shared" si="91"/>
        <v>7.0478878338787809E-5</v>
      </c>
      <c r="AW149">
        <f t="shared" si="92"/>
        <v>73876.175709999981</v>
      </c>
      <c r="AX149">
        <f t="shared" si="93"/>
        <v>64191.047977229915</v>
      </c>
      <c r="AY149" s="12">
        <f t="shared" si="128"/>
        <v>-0.94524959992170376</v>
      </c>
      <c r="AZ149">
        <f t="shared" si="94"/>
        <v>0.79653628652214881</v>
      </c>
      <c r="BA149">
        <f t="shared" si="95"/>
        <v>0.18638077285579641</v>
      </c>
      <c r="BB149">
        <f t="shared" si="96"/>
        <v>1.7082940622054666E-2</v>
      </c>
      <c r="BC149">
        <f t="shared" si="97"/>
        <v>74.77928</v>
      </c>
      <c r="BD149">
        <f t="shared" si="98"/>
        <v>50.06470366399622</v>
      </c>
      <c r="BE149" s="12">
        <f t="shared" si="129"/>
        <v>-0.71484806532104661</v>
      </c>
      <c r="BF149">
        <f t="shared" si="99"/>
        <v>8.0937643952222454E-3</v>
      </c>
      <c r="BG149">
        <f t="shared" si="100"/>
        <v>1.0283460173488785E-3</v>
      </c>
      <c r="BH149">
        <f t="shared" si="101"/>
        <v>0.99087788958742884</v>
      </c>
      <c r="BI149">
        <f t="shared" si="102"/>
        <v>271.578822</v>
      </c>
      <c r="BJ149">
        <f t="shared" si="103"/>
        <v>266.66475491735599</v>
      </c>
      <c r="BK149" s="12">
        <f t="shared" si="130"/>
        <v>-4.3190167339470893</v>
      </c>
      <c r="BL149">
        <f t="shared" si="131"/>
        <v>3.3737671340253854</v>
      </c>
    </row>
    <row r="150" spans="1:64" x14ac:dyDescent="0.3">
      <c r="A150" s="2">
        <v>44513</v>
      </c>
      <c r="B150" s="4">
        <v>2.1848799999999997</v>
      </c>
      <c r="C150" s="41">
        <f t="shared" si="104"/>
        <v>-0.60301690265912999</v>
      </c>
      <c r="D150" s="8"/>
      <c r="E150" s="8">
        <v>68600.82699999999</v>
      </c>
      <c r="F150" s="41">
        <f t="shared" si="105"/>
        <v>-0.38197339305702521</v>
      </c>
      <c r="G150" s="8"/>
      <c r="H150" s="8">
        <v>0.27751499999999996</v>
      </c>
      <c r="I150" s="41">
        <f t="shared" si="106"/>
        <v>-0.63291350516477363</v>
      </c>
      <c r="J150" s="8"/>
      <c r="K150" s="8">
        <v>5.3344549999999993</v>
      </c>
      <c r="L150" s="41">
        <f t="shared" si="107"/>
        <v>2.4238545587048832</v>
      </c>
      <c r="M150" s="8"/>
      <c r="N150" s="8">
        <v>60.022529999999996</v>
      </c>
      <c r="O150" s="41">
        <f t="shared" si="108"/>
        <v>0.76617436829903096</v>
      </c>
      <c r="P150" s="8"/>
      <c r="Q150" s="8">
        <v>4952.982</v>
      </c>
      <c r="R150" s="41">
        <f t="shared" si="109"/>
        <v>-1.0967737750513902</v>
      </c>
      <c r="S150" s="8"/>
      <c r="T150" s="8">
        <v>274.60769999999997</v>
      </c>
      <c r="U150" s="41">
        <f t="shared" si="110"/>
        <v>2.0255087677515391</v>
      </c>
      <c r="V150" s="8"/>
      <c r="W150" s="8">
        <v>12.99475</v>
      </c>
      <c r="X150" s="41">
        <f t="shared" si="111"/>
        <v>-7.0031879553678911</v>
      </c>
      <c r="Y150" s="8"/>
      <c r="Z150" s="8">
        <v>1.26864</v>
      </c>
      <c r="AA150" s="41">
        <f t="shared" si="112"/>
        <v>-0.69204428445737953</v>
      </c>
      <c r="AB150" s="12"/>
      <c r="AC150" s="2">
        <v>44513</v>
      </c>
      <c r="AD150">
        <f t="shared" si="113"/>
        <v>24292.359268256219</v>
      </c>
      <c r="AE150">
        <f t="shared" si="114"/>
        <v>14846.719990227552</v>
      </c>
      <c r="AF150">
        <f t="shared" si="115"/>
        <v>28194.255054143399</v>
      </c>
      <c r="AG150">
        <f t="shared" si="116"/>
        <v>67333.334312627165</v>
      </c>
      <c r="AH150" s="12">
        <f t="shared" si="117"/>
        <v>-7.1796474098428611E-2</v>
      </c>
      <c r="AI150">
        <f t="shared" si="118"/>
        <v>60.022529999999996</v>
      </c>
      <c r="AJ150">
        <f t="shared" si="119"/>
        <v>54.26314093806922</v>
      </c>
      <c r="AK150">
        <f t="shared" si="120"/>
        <v>30.776266666666668</v>
      </c>
      <c r="AL150">
        <f t="shared" si="88"/>
        <v>74.285920000000004</v>
      </c>
      <c r="AM150" s="12">
        <f t="shared" si="121"/>
        <v>-0.66194095126754438</v>
      </c>
      <c r="AN150">
        <f t="shared" si="122"/>
        <v>81.27320092063492</v>
      </c>
      <c r="AO150">
        <f t="shared" si="123"/>
        <v>49.835208017241371</v>
      </c>
      <c r="AP150">
        <f t="shared" si="124"/>
        <v>92.536896523052022</v>
      </c>
      <c r="AQ150">
        <f t="shared" si="125"/>
        <v>223.64530546092828</v>
      </c>
      <c r="AR150" s="12">
        <f t="shared" si="126"/>
        <v>0.46947687672367822</v>
      </c>
      <c r="AS150" s="30">
        <f t="shared" si="127"/>
        <v>-0.54127335082210681</v>
      </c>
      <c r="AT150">
        <f t="shared" si="89"/>
        <v>0.93259415183330308</v>
      </c>
      <c r="AU150">
        <f t="shared" si="90"/>
        <v>7.2519264763643777E-5</v>
      </c>
      <c r="AV150">
        <f t="shared" si="91"/>
        <v>7.2519264763643777E-5</v>
      </c>
      <c r="AW150">
        <f t="shared" si="92"/>
        <v>73559.143454999998</v>
      </c>
      <c r="AX150">
        <f t="shared" si="93"/>
        <v>63977.089644591935</v>
      </c>
      <c r="AY150" s="12">
        <f t="shared" si="128"/>
        <v>-0.33387163979740808</v>
      </c>
      <c r="AZ150">
        <f t="shared" si="94"/>
        <v>0.80799335863377597</v>
      </c>
      <c r="BA150">
        <f t="shared" si="95"/>
        <v>0.17492884250474383</v>
      </c>
      <c r="BB150">
        <f t="shared" si="96"/>
        <v>1.7077798861480076E-2</v>
      </c>
      <c r="BC150">
        <f t="shared" si="97"/>
        <v>74.285920000000004</v>
      </c>
      <c r="BD150">
        <f t="shared" si="98"/>
        <v>50.792627763282724</v>
      </c>
      <c r="BE150" s="12">
        <f t="shared" si="129"/>
        <v>1.4434979166177095</v>
      </c>
      <c r="BF150">
        <f t="shared" si="99"/>
        <v>7.8856579595860017E-3</v>
      </c>
      <c r="BG150">
        <f t="shared" si="100"/>
        <v>1.0016057488990285E-3</v>
      </c>
      <c r="BH150">
        <f t="shared" si="101"/>
        <v>0.99111273629151486</v>
      </c>
      <c r="BI150">
        <f t="shared" si="102"/>
        <v>277.07009499999998</v>
      </c>
      <c r="BJ150">
        <f t="shared" si="103"/>
        <v>272.18469613070152</v>
      </c>
      <c r="BK150" s="12">
        <f t="shared" si="130"/>
        <v>2.0488595837589827</v>
      </c>
      <c r="BL150">
        <f t="shared" si="131"/>
        <v>-2.3827312235563909</v>
      </c>
    </row>
    <row r="151" spans="1:64" x14ac:dyDescent="0.3">
      <c r="A151" s="2">
        <v>44514</v>
      </c>
      <c r="B151" s="4">
        <v>2.1760699999999997</v>
      </c>
      <c r="C151" s="41">
        <f t="shared" si="104"/>
        <v>-0.40404095370049742</v>
      </c>
      <c r="D151" s="8">
        <f>(B144-B151)/B145</f>
        <v>-9.7656249999998838E-3</v>
      </c>
      <c r="E151" s="8">
        <v>69872.11</v>
      </c>
      <c r="F151" s="41">
        <f t="shared" si="105"/>
        <v>1.8361980996510996</v>
      </c>
      <c r="G151" s="8">
        <f>(E144-E151)/E145</f>
        <v>-3.4077368155964773E-2</v>
      </c>
      <c r="H151" s="8">
        <v>0.28103899999999998</v>
      </c>
      <c r="I151" s="41">
        <f t="shared" si="106"/>
        <v>1.2618463959211683</v>
      </c>
      <c r="J151" s="8">
        <f>(H144-H151)/H145</f>
        <v>8.7976539589443032E-3</v>
      </c>
      <c r="K151" s="8">
        <v>5.29481</v>
      </c>
      <c r="L151" s="41">
        <f t="shared" si="107"/>
        <v>-0.74596284579392402</v>
      </c>
      <c r="M151" s="8">
        <f>(K144-K151)/K145</f>
        <v>-7.5149444918872807E-2</v>
      </c>
      <c r="N151" s="8">
        <v>59.925619999999995</v>
      </c>
      <c r="O151" s="41">
        <f t="shared" si="108"/>
        <v>-0.16158652065274376</v>
      </c>
      <c r="P151" s="8">
        <f>(N144-N151)/N145</f>
        <v>-3.7053309900410052E-2</v>
      </c>
      <c r="Q151" s="8">
        <v>4941.5289999999995</v>
      </c>
      <c r="R151" s="41">
        <f t="shared" si="109"/>
        <v>-0.23150219581404086</v>
      </c>
      <c r="S151" s="8">
        <f>(Q144-Q151)/Q145</f>
        <v>-3.7898363479758061E-3</v>
      </c>
      <c r="T151" s="8">
        <v>298.21850000000001</v>
      </c>
      <c r="U151" s="41">
        <f t="shared" si="110"/>
        <v>8.2482905579038341</v>
      </c>
      <c r="V151" s="8">
        <f>(T144-T151)/T145</f>
        <v>-0.34016319129646433</v>
      </c>
      <c r="W151" s="8">
        <v>12.63354</v>
      </c>
      <c r="X151" s="41">
        <f t="shared" si="111"/>
        <v>-2.8190247614354536</v>
      </c>
      <c r="Y151" s="8">
        <f>(W144-W151)/W145</f>
        <v>0.26520912547528502</v>
      </c>
      <c r="Z151" s="8">
        <v>1.26864</v>
      </c>
      <c r="AA151" s="41">
        <f t="shared" si="112"/>
        <v>0</v>
      </c>
      <c r="AB151" s="12">
        <f>(Z144-Z151)/Z145</f>
        <v>2.5889967637540409E-2</v>
      </c>
      <c r="AC151" s="2">
        <v>44514</v>
      </c>
      <c r="AD151">
        <f t="shared" si="113"/>
        <v>24742.535522948117</v>
      </c>
      <c r="AE151">
        <f t="shared" si="114"/>
        <v>14736.38103076261</v>
      </c>
      <c r="AF151">
        <f t="shared" si="115"/>
        <v>28129.060227444024</v>
      </c>
      <c r="AG151">
        <f t="shared" si="116"/>
        <v>67607.97678115475</v>
      </c>
      <c r="AH151" s="12">
        <f t="shared" si="117"/>
        <v>0.4070552531660232</v>
      </c>
      <c r="AI151">
        <f t="shared" si="118"/>
        <v>59.925619999999995</v>
      </c>
      <c r="AJ151">
        <f t="shared" si="119"/>
        <v>52.754809562841537</v>
      </c>
      <c r="AK151">
        <f t="shared" si="120"/>
        <v>30.776266666666668</v>
      </c>
      <c r="AL151">
        <f t="shared" si="88"/>
        <v>73.827799999999996</v>
      </c>
      <c r="AM151" s="12">
        <f t="shared" si="121"/>
        <v>-0.61860773050148921</v>
      </c>
      <c r="AN151">
        <f t="shared" si="122"/>
        <v>80.945486400793641</v>
      </c>
      <c r="AO151">
        <f t="shared" si="123"/>
        <v>50.468036055555551</v>
      </c>
      <c r="AP151">
        <f t="shared" si="124"/>
        <v>100.49322897995866</v>
      </c>
      <c r="AQ151">
        <f t="shared" si="125"/>
        <v>231.90675143630784</v>
      </c>
      <c r="AR151" s="12">
        <f t="shared" si="126"/>
        <v>3.6274018308127145</v>
      </c>
      <c r="AS151" s="30">
        <f t="shared" si="127"/>
        <v>-3.2203465776466915</v>
      </c>
      <c r="AT151">
        <f t="shared" si="89"/>
        <v>0.93388272783247239</v>
      </c>
      <c r="AU151">
        <f t="shared" si="90"/>
        <v>7.0768316659603565E-5</v>
      </c>
      <c r="AV151">
        <f t="shared" si="91"/>
        <v>7.0768316659603565E-5</v>
      </c>
      <c r="AW151">
        <f t="shared" si="92"/>
        <v>74818.933810000002</v>
      </c>
      <c r="AX151">
        <f t="shared" si="93"/>
        <v>65252.706764604416</v>
      </c>
      <c r="AY151" s="12">
        <f t="shared" si="128"/>
        <v>1.9742483356525948</v>
      </c>
      <c r="AZ151">
        <f t="shared" si="94"/>
        <v>0.81169451073985677</v>
      </c>
      <c r="BA151">
        <f t="shared" si="95"/>
        <v>0.17112171837708831</v>
      </c>
      <c r="BB151">
        <f t="shared" si="96"/>
        <v>1.7183770883054894E-2</v>
      </c>
      <c r="BC151">
        <f t="shared" si="97"/>
        <v>73.827799999999996</v>
      </c>
      <c r="BD151">
        <f t="shared" si="98"/>
        <v>50.824969899761328</v>
      </c>
      <c r="BE151" s="12">
        <f t="shared" si="129"/>
        <v>6.3654599822180052E-2</v>
      </c>
      <c r="BF151">
        <f t="shared" si="99"/>
        <v>7.2372681217384672E-3</v>
      </c>
      <c r="BG151">
        <f t="shared" si="100"/>
        <v>9.3469171288849029E-4</v>
      </c>
      <c r="BH151">
        <f t="shared" si="101"/>
        <v>0.99182804016537307</v>
      </c>
      <c r="BI151">
        <f t="shared" si="102"/>
        <v>300.67560900000001</v>
      </c>
      <c r="BJ151">
        <f t="shared" si="103"/>
        <v>295.79748188292331</v>
      </c>
      <c r="BK151" s="12">
        <f t="shared" si="130"/>
        <v>8.3194171584421337</v>
      </c>
      <c r="BL151">
        <f t="shared" si="131"/>
        <v>-6.3451688227895389</v>
      </c>
    </row>
    <row r="152" spans="1:64" x14ac:dyDescent="0.3">
      <c r="A152" s="2">
        <v>44515</v>
      </c>
      <c r="B152" s="4">
        <v>2.171665</v>
      </c>
      <c r="C152" s="41">
        <f t="shared" si="104"/>
        <v>-0.20263431452322503</v>
      </c>
      <c r="D152" s="8"/>
      <c r="E152" s="8">
        <v>68367.361999999994</v>
      </c>
      <c r="F152" s="41">
        <f t="shared" si="105"/>
        <v>-2.1771024042302081</v>
      </c>
      <c r="G152" s="8"/>
      <c r="H152" s="8">
        <v>0.27663399999999999</v>
      </c>
      <c r="I152" s="41">
        <f t="shared" si="106"/>
        <v>-1.5798116876591175</v>
      </c>
      <c r="J152" s="8"/>
      <c r="K152" s="8">
        <v>5.167065</v>
      </c>
      <c r="L152" s="41">
        <f t="shared" si="107"/>
        <v>-2.4422266441677403</v>
      </c>
      <c r="M152" s="8"/>
      <c r="N152" s="8">
        <v>58.8508</v>
      </c>
      <c r="O152" s="41">
        <f t="shared" si="108"/>
        <v>-1.8098699036449248</v>
      </c>
      <c r="P152" s="8"/>
      <c r="Q152" s="8">
        <v>4901.0029999999997</v>
      </c>
      <c r="R152" s="41">
        <f t="shared" si="109"/>
        <v>-0.82349194330436504</v>
      </c>
      <c r="S152" s="8"/>
      <c r="T152" s="8">
        <v>282.80099999999999</v>
      </c>
      <c r="U152" s="41">
        <f t="shared" si="110"/>
        <v>-5.3082969222313885</v>
      </c>
      <c r="V152" s="8"/>
      <c r="W152" s="8">
        <v>12.04327</v>
      </c>
      <c r="X152" s="41">
        <f t="shared" si="111"/>
        <v>-4.784918443561609</v>
      </c>
      <c r="Y152" s="8"/>
      <c r="Z152" s="8">
        <v>1.255425</v>
      </c>
      <c r="AA152" s="41">
        <f t="shared" si="112"/>
        <v>-1.0471299867295365</v>
      </c>
      <c r="AB152" s="12"/>
      <c r="AC152" s="2">
        <v>44515</v>
      </c>
      <c r="AD152">
        <f t="shared" si="113"/>
        <v>24209.686567290624</v>
      </c>
      <c r="AE152">
        <f t="shared" si="114"/>
        <v>14380.844383597789</v>
      </c>
      <c r="AF152">
        <f t="shared" si="115"/>
        <v>27898.370840661635</v>
      </c>
      <c r="AG152">
        <f t="shared" si="116"/>
        <v>66488.901791550044</v>
      </c>
      <c r="AH152" s="12">
        <f t="shared" si="117"/>
        <v>-1.6690932427290033</v>
      </c>
      <c r="AI152">
        <f t="shared" si="118"/>
        <v>58.8508</v>
      </c>
      <c r="AJ152">
        <f t="shared" si="119"/>
        <v>50.289975364298726</v>
      </c>
      <c r="AK152">
        <f t="shared" si="120"/>
        <v>30.455680555555556</v>
      </c>
      <c r="AL152">
        <f t="shared" si="88"/>
        <v>72.149495000000002</v>
      </c>
      <c r="AM152" s="12">
        <f t="shared" si="121"/>
        <v>-2.2995068553694473</v>
      </c>
      <c r="AN152">
        <f t="shared" si="122"/>
        <v>80.781629140873022</v>
      </c>
      <c r="AO152">
        <f t="shared" si="123"/>
        <v>49.677001007662831</v>
      </c>
      <c r="AP152">
        <f t="shared" si="124"/>
        <v>95.297862636829322</v>
      </c>
      <c r="AQ152">
        <f t="shared" si="125"/>
        <v>225.7564927853652</v>
      </c>
      <c r="AR152" s="12">
        <f t="shared" si="126"/>
        <v>-2.6878404567708936</v>
      </c>
      <c r="AS152" s="30">
        <f t="shared" si="127"/>
        <v>1.0187472140418903</v>
      </c>
      <c r="AT152">
        <f t="shared" si="89"/>
        <v>0.93304307944855447</v>
      </c>
      <c r="AU152">
        <f t="shared" si="90"/>
        <v>7.05174822938297E-5</v>
      </c>
      <c r="AV152">
        <f t="shared" si="91"/>
        <v>7.05174822938297E-5</v>
      </c>
      <c r="AW152">
        <f t="shared" si="92"/>
        <v>73273.532064999992</v>
      </c>
      <c r="AX152">
        <f t="shared" si="93"/>
        <v>63790.039945014767</v>
      </c>
      <c r="AY152" s="12">
        <f t="shared" si="128"/>
        <v>-2.2670463875623068</v>
      </c>
      <c r="AZ152">
        <f t="shared" si="94"/>
        <v>0.81567861285792775</v>
      </c>
      <c r="BA152">
        <f t="shared" si="95"/>
        <v>0.16692105745161487</v>
      </c>
      <c r="BB152">
        <f t="shared" si="96"/>
        <v>1.7400329690457291E-2</v>
      </c>
      <c r="BC152">
        <f t="shared" si="97"/>
        <v>72.149495000000002</v>
      </c>
      <c r="BD152">
        <f t="shared" si="98"/>
        <v>50.035459082056285</v>
      </c>
      <c r="BE152" s="12">
        <f t="shared" si="129"/>
        <v>-1.5655831562504798</v>
      </c>
      <c r="BF152">
        <f t="shared" si="99"/>
        <v>7.6132176577233231E-3</v>
      </c>
      <c r="BG152">
        <f t="shared" si="100"/>
        <v>9.6979730001019203E-4</v>
      </c>
      <c r="BH152">
        <f t="shared" si="101"/>
        <v>0.99141698504226639</v>
      </c>
      <c r="BI152">
        <f t="shared" si="102"/>
        <v>285.24929900000001</v>
      </c>
      <c r="BJ152">
        <f t="shared" si="103"/>
        <v>280.39051642416894</v>
      </c>
      <c r="BK152" s="12">
        <f t="shared" si="130"/>
        <v>-5.3491704344859174</v>
      </c>
      <c r="BL152">
        <f t="shared" si="131"/>
        <v>3.0821240469236106</v>
      </c>
    </row>
    <row r="153" spans="1:64" x14ac:dyDescent="0.3">
      <c r="A153" s="2">
        <v>44516</v>
      </c>
      <c r="B153" s="4">
        <v>2.03511</v>
      </c>
      <c r="C153" s="41">
        <f t="shared" si="104"/>
        <v>-6.4944282960951298</v>
      </c>
      <c r="D153" s="8"/>
      <c r="E153" s="8">
        <v>65103.256999999998</v>
      </c>
      <c r="F153" s="41">
        <f t="shared" si="105"/>
        <v>-4.8920968321973755</v>
      </c>
      <c r="G153" s="8"/>
      <c r="H153" s="8">
        <v>0.258133</v>
      </c>
      <c r="I153" s="41">
        <f t="shared" si="106"/>
        <v>-6.9220376891186044</v>
      </c>
      <c r="J153" s="8"/>
      <c r="K153" s="8">
        <v>4.7001349999999995</v>
      </c>
      <c r="L153" s="41">
        <f t="shared" si="107"/>
        <v>-9.4713597351722179</v>
      </c>
      <c r="M153" s="8"/>
      <c r="N153" s="8">
        <v>55.177029999999995</v>
      </c>
      <c r="O153" s="41">
        <f t="shared" si="108"/>
        <v>-6.4458684005278624</v>
      </c>
      <c r="P153" s="8"/>
      <c r="Q153" s="8">
        <v>4562.6989999999996</v>
      </c>
      <c r="R153" s="41">
        <f t="shared" si="109"/>
        <v>-7.1525543651401753</v>
      </c>
      <c r="S153" s="8"/>
      <c r="T153" s="8">
        <v>250.07184999999998</v>
      </c>
      <c r="U153" s="41">
        <f t="shared" si="110"/>
        <v>-12.299519351328065</v>
      </c>
      <c r="V153" s="8"/>
      <c r="W153" s="8">
        <v>11.17108</v>
      </c>
      <c r="X153" s="41">
        <f t="shared" si="111"/>
        <v>-7.5177701726778272</v>
      </c>
      <c r="Y153" s="8"/>
      <c r="Z153" s="8">
        <v>1.1805399999999999</v>
      </c>
      <c r="AA153" s="41">
        <f t="shared" si="112"/>
        <v>-6.1502199757793923</v>
      </c>
      <c r="AB153" s="12"/>
      <c r="AC153" s="2">
        <v>44516</v>
      </c>
      <c r="AD153">
        <f t="shared" si="113"/>
        <v>23053.828616054681</v>
      </c>
      <c r="AE153">
        <f t="shared" si="114"/>
        <v>13081.296638788439</v>
      </c>
      <c r="AF153">
        <f t="shared" si="115"/>
        <v>25972.615959695599</v>
      </c>
      <c r="AG153">
        <f t="shared" si="116"/>
        <v>62107.741214538721</v>
      </c>
      <c r="AH153" s="12">
        <f t="shared" si="117"/>
        <v>-6.8164404972119046</v>
      </c>
      <c r="AI153">
        <f t="shared" si="118"/>
        <v>55.177029999999995</v>
      </c>
      <c r="AJ153">
        <f t="shared" si="119"/>
        <v>46.647906921675776</v>
      </c>
      <c r="AK153">
        <f t="shared" si="120"/>
        <v>28.639025925925925</v>
      </c>
      <c r="AL153">
        <f t="shared" si="88"/>
        <v>67.528649999999985</v>
      </c>
      <c r="AM153" s="12">
        <f t="shared" si="121"/>
        <v>-6.6188333616520003</v>
      </c>
      <c r="AN153">
        <f t="shared" si="122"/>
        <v>75.702054083333337</v>
      </c>
      <c r="AO153">
        <f t="shared" si="123"/>
        <v>46.354653806513411</v>
      </c>
      <c r="AP153">
        <f t="shared" si="124"/>
        <v>84.268842085557637</v>
      </c>
      <c r="AQ153">
        <f t="shared" si="125"/>
        <v>206.32554997540439</v>
      </c>
      <c r="AR153" s="12">
        <f t="shared" si="126"/>
        <v>-9.0001691784195792</v>
      </c>
      <c r="AS153" s="30">
        <f t="shared" si="127"/>
        <v>2.1837286812076746</v>
      </c>
      <c r="AT153">
        <f t="shared" si="89"/>
        <v>0.93444300099385025</v>
      </c>
      <c r="AU153">
        <f t="shared" si="90"/>
        <v>6.7462189402847083E-5</v>
      </c>
      <c r="AV153">
        <f t="shared" si="91"/>
        <v>6.7462189402847083E-5</v>
      </c>
      <c r="AW153">
        <f t="shared" si="92"/>
        <v>69670.656134999997</v>
      </c>
      <c r="AX153">
        <f t="shared" si="93"/>
        <v>60835.590972299404</v>
      </c>
      <c r="AY153" s="12">
        <f t="shared" si="128"/>
        <v>-4.7422068910004977</v>
      </c>
      <c r="AZ153">
        <f t="shared" si="94"/>
        <v>0.81709067188519258</v>
      </c>
      <c r="BA153">
        <f t="shared" si="95"/>
        <v>0.16542726679712985</v>
      </c>
      <c r="BB153">
        <f t="shared" si="96"/>
        <v>1.7482061317677759E-2</v>
      </c>
      <c r="BC153">
        <f t="shared" si="97"/>
        <v>67.528649999999985</v>
      </c>
      <c r="BD153">
        <f t="shared" si="98"/>
        <v>46.953276019569479</v>
      </c>
      <c r="BE153" s="12">
        <f t="shared" si="129"/>
        <v>-6.3578955724171289</v>
      </c>
      <c r="BF153">
        <f t="shared" si="99"/>
        <v>8.0641501398135123E-3</v>
      </c>
      <c r="BG153">
        <f t="shared" si="100"/>
        <v>1.0228554073443113E-3</v>
      </c>
      <c r="BH153">
        <f t="shared" si="101"/>
        <v>0.9909129944528422</v>
      </c>
      <c r="BI153">
        <f t="shared" si="102"/>
        <v>252.36509299999997</v>
      </c>
      <c r="BJ153">
        <f t="shared" si="103"/>
        <v>247.81612117718788</v>
      </c>
      <c r="BK153" s="12">
        <f t="shared" si="130"/>
        <v>-12.349630870022441</v>
      </c>
      <c r="BL153">
        <f t="shared" si="131"/>
        <v>7.6074239790219433</v>
      </c>
    </row>
    <row r="154" spans="1:64" x14ac:dyDescent="0.3">
      <c r="A154" s="2">
        <v>44517</v>
      </c>
      <c r="B154" s="4">
        <v>2.0263</v>
      </c>
      <c r="C154" s="41">
        <f t="shared" si="104"/>
        <v>-0.433840159859813</v>
      </c>
      <c r="D154" s="8"/>
      <c r="E154" s="8">
        <v>65136.734999999993</v>
      </c>
      <c r="F154" s="41">
        <f t="shared" si="105"/>
        <v>5.1409709449813712E-2</v>
      </c>
      <c r="G154" s="8"/>
      <c r="H154" s="8">
        <v>0.25637099999999996</v>
      </c>
      <c r="I154" s="41">
        <f t="shared" si="106"/>
        <v>-0.68493418455750066</v>
      </c>
      <c r="J154" s="8"/>
      <c r="K154" s="8">
        <v>4.7221599999999997</v>
      </c>
      <c r="L154" s="41">
        <f t="shared" si="107"/>
        <v>0.46750903289939749</v>
      </c>
      <c r="M154" s="8"/>
      <c r="N154" s="8">
        <v>55.441329999999994</v>
      </c>
      <c r="O154" s="41">
        <f t="shared" si="108"/>
        <v>0.47786010015207303</v>
      </c>
      <c r="P154" s="8"/>
      <c r="Q154" s="8">
        <v>4627.893</v>
      </c>
      <c r="R154" s="41">
        <f t="shared" si="109"/>
        <v>1.4187354530070275</v>
      </c>
      <c r="S154" s="8"/>
      <c r="T154" s="8">
        <v>248.44199999999998</v>
      </c>
      <c r="U154" s="41">
        <f t="shared" si="110"/>
        <v>-0.65388586786216296</v>
      </c>
      <c r="V154" s="8"/>
      <c r="W154" s="8">
        <v>11.232749999999999</v>
      </c>
      <c r="X154" s="41">
        <f t="shared" si="111"/>
        <v>0.55053225953552543</v>
      </c>
      <c r="Y154" s="8"/>
      <c r="Z154" s="8">
        <v>1.1805399999999999</v>
      </c>
      <c r="AA154" s="41">
        <f t="shared" si="112"/>
        <v>0</v>
      </c>
      <c r="AB154" s="12"/>
      <c r="AC154" s="2">
        <v>44517</v>
      </c>
      <c r="AD154">
        <f t="shared" si="113"/>
        <v>23065.683569400691</v>
      </c>
      <c r="AE154">
        <f t="shared" si="114"/>
        <v>13142.596060713407</v>
      </c>
      <c r="AF154">
        <f t="shared" si="115"/>
        <v>26343.724973215099</v>
      </c>
      <c r="AG154">
        <f t="shared" si="116"/>
        <v>62552.004603329202</v>
      </c>
      <c r="AH154" s="12">
        <f t="shared" si="117"/>
        <v>0.71276460049348989</v>
      </c>
      <c r="AI154">
        <f t="shared" si="118"/>
        <v>55.441329999999994</v>
      </c>
      <c r="AJ154">
        <f t="shared" si="119"/>
        <v>46.905426912568309</v>
      </c>
      <c r="AK154">
        <f t="shared" si="120"/>
        <v>28.639025925925925</v>
      </c>
      <c r="AL154">
        <f t="shared" si="88"/>
        <v>67.854619999999983</v>
      </c>
      <c r="AM154" s="12">
        <f t="shared" si="121"/>
        <v>0.48155230689396228</v>
      </c>
      <c r="AN154">
        <f t="shared" si="122"/>
        <v>75.374339563492072</v>
      </c>
      <c r="AO154">
        <f t="shared" si="123"/>
        <v>46.038239787356311</v>
      </c>
      <c r="AP154">
        <f t="shared" si="124"/>
        <v>83.719617643569677</v>
      </c>
      <c r="AQ154">
        <f t="shared" si="125"/>
        <v>205.13219699441805</v>
      </c>
      <c r="AR154" s="12">
        <f t="shared" si="126"/>
        <v>-0.58006263625449428</v>
      </c>
      <c r="AS154" s="30">
        <f t="shared" si="127"/>
        <v>1.2928272367479843</v>
      </c>
      <c r="AT154">
        <f t="shared" si="89"/>
        <v>0.93360099887162262</v>
      </c>
      <c r="AU154">
        <f t="shared" si="90"/>
        <v>6.7682442063324511E-5</v>
      </c>
      <c r="AV154">
        <f t="shared" si="91"/>
        <v>6.7682442063324511E-5</v>
      </c>
      <c r="AW154">
        <f t="shared" si="92"/>
        <v>69769.350159999987</v>
      </c>
      <c r="AX154">
        <f t="shared" si="93"/>
        <v>60812.034405943348</v>
      </c>
      <c r="AY154" s="12">
        <f t="shared" si="128"/>
        <v>-3.8729184523347684E-2</v>
      </c>
      <c r="AZ154">
        <f t="shared" si="94"/>
        <v>0.81706050376525585</v>
      </c>
      <c r="BA154">
        <f t="shared" si="95"/>
        <v>0.16554141781355494</v>
      </c>
      <c r="BB154">
        <f t="shared" si="96"/>
        <v>1.7398078421189303E-2</v>
      </c>
      <c r="BC154">
        <f t="shared" si="97"/>
        <v>67.854619999999983</v>
      </c>
      <c r="BD154">
        <f t="shared" si="98"/>
        <v>47.178945507660345</v>
      </c>
      <c r="BE154" s="12">
        <f t="shared" si="129"/>
        <v>0.47947433252137933</v>
      </c>
      <c r="BF154">
        <f t="shared" si="99"/>
        <v>8.0817734924857089E-3</v>
      </c>
      <c r="BG154">
        <f t="shared" si="100"/>
        <v>1.0225200375275395E-3</v>
      </c>
      <c r="BH154">
        <f t="shared" si="101"/>
        <v>0.99089570646998681</v>
      </c>
      <c r="BI154">
        <f t="shared" si="102"/>
        <v>250.72467099999997</v>
      </c>
      <c r="BJ154">
        <f t="shared" si="103"/>
        <v>246.19674934892882</v>
      </c>
      <c r="BK154" s="12">
        <f t="shared" si="130"/>
        <v>-0.6556013922302566</v>
      </c>
      <c r="BL154">
        <f t="shared" si="131"/>
        <v>0.61687220770690887</v>
      </c>
    </row>
    <row r="155" spans="1:64" x14ac:dyDescent="0.3">
      <c r="A155" s="2">
        <v>44518</v>
      </c>
      <c r="B155" s="4">
        <v>1.9514149999999999</v>
      </c>
      <c r="C155" s="41">
        <f t="shared" si="104"/>
        <v>-3.7656719438005055</v>
      </c>
      <c r="D155" s="8"/>
      <c r="E155" s="8">
        <v>62208.290999999997</v>
      </c>
      <c r="F155" s="41">
        <f t="shared" si="105"/>
        <v>-4.6000389097522172</v>
      </c>
      <c r="G155" s="8"/>
      <c r="H155" s="8">
        <v>0.24315599999999998</v>
      </c>
      <c r="I155" s="41">
        <f t="shared" si="106"/>
        <v>-5.2922401454342438</v>
      </c>
      <c r="J155" s="8"/>
      <c r="K155" s="8">
        <v>4.4622649999999995</v>
      </c>
      <c r="L155" s="41">
        <f t="shared" si="107"/>
        <v>-5.6609837382064008</v>
      </c>
      <c r="M155" s="8"/>
      <c r="N155" s="8">
        <v>52.948099999999997</v>
      </c>
      <c r="O155" s="41">
        <f t="shared" si="108"/>
        <v>-4.6013155997680286</v>
      </c>
      <c r="P155" s="8"/>
      <c r="Q155" s="8">
        <v>4363.5929999999998</v>
      </c>
      <c r="R155" s="41">
        <f t="shared" si="109"/>
        <v>-5.8805888365723851</v>
      </c>
      <c r="S155" s="8"/>
      <c r="T155" s="8">
        <v>222.84894999999997</v>
      </c>
      <c r="U155" s="41">
        <f t="shared" si="110"/>
        <v>-10.871523020016852</v>
      </c>
      <c r="V155" s="8"/>
      <c r="W155" s="8">
        <v>9.8936299999999999</v>
      </c>
      <c r="X155" s="41">
        <f t="shared" si="111"/>
        <v>-12.694250285408327</v>
      </c>
      <c r="Y155" s="8"/>
      <c r="Z155" s="8">
        <v>1.132085</v>
      </c>
      <c r="AA155" s="41">
        <f t="shared" si="112"/>
        <v>-4.1910895615636834</v>
      </c>
      <c r="AB155" s="12"/>
      <c r="AC155" s="2">
        <v>44518</v>
      </c>
      <c r="AD155">
        <f t="shared" si="113"/>
        <v>22028.68712408132</v>
      </c>
      <c r="AE155">
        <f t="shared" si="114"/>
        <v>12419.262881998769</v>
      </c>
      <c r="AF155">
        <f t="shared" si="115"/>
        <v>24839.22897246038</v>
      </c>
      <c r="AG155">
        <f t="shared" si="116"/>
        <v>59287.178978540469</v>
      </c>
      <c r="AH155" s="12">
        <f t="shared" si="117"/>
        <v>-5.3605207881915318</v>
      </c>
      <c r="AI155">
        <f t="shared" si="118"/>
        <v>52.948099999999997</v>
      </c>
      <c r="AJ155">
        <f t="shared" si="119"/>
        <v>41.313564253187614</v>
      </c>
      <c r="AK155">
        <f t="shared" si="120"/>
        <v>27.46354351851852</v>
      </c>
      <c r="AL155">
        <f t="shared" si="88"/>
        <v>63.973815000000002</v>
      </c>
      <c r="AM155" s="12">
        <f t="shared" si="121"/>
        <v>-5.8893616326995151</v>
      </c>
      <c r="AN155">
        <f t="shared" si="122"/>
        <v>72.588766144841273</v>
      </c>
      <c r="AO155">
        <f t="shared" si="123"/>
        <v>43.665134643678158</v>
      </c>
      <c r="AP155">
        <f t="shared" si="124"/>
        <v>75.095309513974996</v>
      </c>
      <c r="AQ155">
        <f t="shared" si="125"/>
        <v>191.34921030249444</v>
      </c>
      <c r="AR155" s="12">
        <f t="shared" si="126"/>
        <v>-6.9554549806955386</v>
      </c>
      <c r="AS155" s="30">
        <f t="shared" si="127"/>
        <v>1.5949341925040068</v>
      </c>
      <c r="AT155">
        <f t="shared" si="89"/>
        <v>0.93439028258454693</v>
      </c>
      <c r="AU155">
        <f t="shared" si="90"/>
        <v>6.7024780576549402E-5</v>
      </c>
      <c r="AV155">
        <f t="shared" si="91"/>
        <v>6.7024780576549402E-5</v>
      </c>
      <c r="AW155">
        <f t="shared" si="92"/>
        <v>66576.346265</v>
      </c>
      <c r="AX155">
        <f t="shared" si="93"/>
        <v>58127.11537453741</v>
      </c>
      <c r="AY155" s="12">
        <f t="shared" si="128"/>
        <v>-4.5155446908269257</v>
      </c>
      <c r="AZ155">
        <f t="shared" si="94"/>
        <v>0.82765268883839416</v>
      </c>
      <c r="BA155">
        <f t="shared" si="95"/>
        <v>0.15465124285615919</v>
      </c>
      <c r="BB155">
        <f t="shared" si="96"/>
        <v>1.7696068305446531E-2</v>
      </c>
      <c r="BC155">
        <f t="shared" si="97"/>
        <v>63.973815000000002</v>
      </c>
      <c r="BD155">
        <f t="shared" si="98"/>
        <v>45.372732963230725</v>
      </c>
      <c r="BE155" s="12">
        <f t="shared" si="129"/>
        <v>-3.9036394225831308</v>
      </c>
      <c r="BF155">
        <f t="shared" si="99"/>
        <v>8.6712782990984224E-3</v>
      </c>
      <c r="BG155">
        <f t="shared" si="100"/>
        <v>1.0804843388492842E-3</v>
      </c>
      <c r="BH155">
        <f t="shared" si="101"/>
        <v>0.99024823736205236</v>
      </c>
      <c r="BI155">
        <f t="shared" si="102"/>
        <v>225.04352099999997</v>
      </c>
      <c r="BJ155">
        <f t="shared" si="103"/>
        <v>220.69296392427606</v>
      </c>
      <c r="BK155" s="12">
        <f t="shared" si="130"/>
        <v>-10.935857833805542</v>
      </c>
      <c r="BL155">
        <f t="shared" si="131"/>
        <v>6.4203131429786167</v>
      </c>
    </row>
    <row r="156" spans="1:64" x14ac:dyDescent="0.3">
      <c r="A156" s="2">
        <v>44519</v>
      </c>
      <c r="B156" s="4">
        <v>2.0263</v>
      </c>
      <c r="C156" s="41">
        <f t="shared" si="104"/>
        <v>3.7656719438005135</v>
      </c>
      <c r="D156" s="8"/>
      <c r="E156" s="8">
        <v>63267.252999999997</v>
      </c>
      <c r="F156" s="41">
        <f t="shared" si="105"/>
        <v>1.687957843296032</v>
      </c>
      <c r="G156" s="8"/>
      <c r="H156" s="8">
        <v>0.25372800000000001</v>
      </c>
      <c r="I156" s="41">
        <f t="shared" si="106"/>
        <v>4.2559614418796112</v>
      </c>
      <c r="J156" s="8"/>
      <c r="K156" s="8">
        <v>4.6692999999999998</v>
      </c>
      <c r="L156" s="41">
        <f t="shared" si="107"/>
        <v>4.5352682857429443</v>
      </c>
      <c r="M156" s="8"/>
      <c r="N156" s="8">
        <v>55.168219999999998</v>
      </c>
      <c r="O156" s="41">
        <f t="shared" si="108"/>
        <v>4.1074874357097837</v>
      </c>
      <c r="P156" s="8"/>
      <c r="Q156" s="8">
        <v>4678.991</v>
      </c>
      <c r="R156" s="41">
        <f t="shared" si="109"/>
        <v>6.9786687834161389</v>
      </c>
      <c r="S156" s="8"/>
      <c r="T156" s="8">
        <v>237.03304999999997</v>
      </c>
      <c r="U156" s="41">
        <f t="shared" si="110"/>
        <v>6.1705395197483561</v>
      </c>
      <c r="V156" s="8"/>
      <c r="W156" s="8">
        <v>11.074169999999999</v>
      </c>
      <c r="X156" s="41">
        <f t="shared" si="111"/>
        <v>11.272425385180416</v>
      </c>
      <c r="Y156" s="8"/>
      <c r="Z156" s="8">
        <v>1.1849449999999999</v>
      </c>
      <c r="AA156" s="41">
        <f t="shared" si="112"/>
        <v>4.5635294706619156</v>
      </c>
      <c r="AB156" s="12"/>
      <c r="AC156" s="2">
        <v>44519</v>
      </c>
      <c r="AD156">
        <f t="shared" si="113"/>
        <v>22403.678016762991</v>
      </c>
      <c r="AE156">
        <f t="shared" si="114"/>
        <v>12995.477448093483</v>
      </c>
      <c r="AF156">
        <f t="shared" si="115"/>
        <v>26634.594200027677</v>
      </c>
      <c r="AG156">
        <f t="shared" si="116"/>
        <v>62033.749664884155</v>
      </c>
      <c r="AH156" s="12">
        <f t="shared" si="117"/>
        <v>4.5285509841965155</v>
      </c>
      <c r="AI156">
        <f t="shared" si="118"/>
        <v>55.168219999999998</v>
      </c>
      <c r="AJ156">
        <f t="shared" si="119"/>
        <v>46.243232650273221</v>
      </c>
      <c r="AK156">
        <f t="shared" si="120"/>
        <v>28.745887962962961</v>
      </c>
      <c r="AL156">
        <f t="shared" si="88"/>
        <v>67.427334999999999</v>
      </c>
      <c r="AM156" s="12">
        <f t="shared" si="121"/>
        <v>5.2576640483903123</v>
      </c>
      <c r="AN156">
        <f t="shared" si="122"/>
        <v>75.374339563492072</v>
      </c>
      <c r="AO156">
        <f t="shared" si="123"/>
        <v>45.563618758620692</v>
      </c>
      <c r="AP156">
        <f t="shared" si="124"/>
        <v>79.875046549653973</v>
      </c>
      <c r="AQ156">
        <f t="shared" si="125"/>
        <v>200.81300487176674</v>
      </c>
      <c r="AR156" s="12">
        <f t="shared" si="126"/>
        <v>4.8274066134226787</v>
      </c>
      <c r="AS156" s="30">
        <f t="shared" si="127"/>
        <v>-0.29885562922616327</v>
      </c>
      <c r="AT156">
        <f t="shared" si="89"/>
        <v>0.93107288669805111</v>
      </c>
      <c r="AU156">
        <f t="shared" si="90"/>
        <v>6.8715779865757891E-5</v>
      </c>
      <c r="AV156">
        <f t="shared" si="91"/>
        <v>6.8715779865757891E-5</v>
      </c>
      <c r="AW156">
        <f t="shared" si="92"/>
        <v>67950.9133</v>
      </c>
      <c r="AX156">
        <f t="shared" si="93"/>
        <v>58906.745725536071</v>
      </c>
      <c r="AY156" s="12">
        <f t="shared" si="128"/>
        <v>1.3323355761070919</v>
      </c>
      <c r="AZ156">
        <f t="shared" si="94"/>
        <v>0.81818775723525183</v>
      </c>
      <c r="BA156">
        <f t="shared" si="95"/>
        <v>0.16423858365453711</v>
      </c>
      <c r="BB156">
        <f t="shared" si="96"/>
        <v>1.7573659110211012E-2</v>
      </c>
      <c r="BC156">
        <f t="shared" si="97"/>
        <v>67.427334999999999</v>
      </c>
      <c r="BD156">
        <f t="shared" si="98"/>
        <v>46.977592007904875</v>
      </c>
      <c r="BE156" s="12">
        <f t="shared" si="129"/>
        <v>3.4759393137843495</v>
      </c>
      <c r="BF156">
        <f t="shared" si="99"/>
        <v>8.4671511349663896E-3</v>
      </c>
      <c r="BG156">
        <f t="shared" si="100"/>
        <v>1.0602345769001394E-3</v>
      </c>
      <c r="BH156">
        <f t="shared" si="101"/>
        <v>0.99047261428813349</v>
      </c>
      <c r="BI156">
        <f t="shared" si="102"/>
        <v>239.31307799999996</v>
      </c>
      <c r="BJ156">
        <f t="shared" si="103"/>
        <v>234.79217070573335</v>
      </c>
      <c r="BK156" s="12">
        <f t="shared" si="130"/>
        <v>6.1928310843091943</v>
      </c>
      <c r="BL156">
        <f t="shared" si="131"/>
        <v>-4.8604955082021029</v>
      </c>
    </row>
    <row r="157" spans="1:64" x14ac:dyDescent="0.3">
      <c r="A157" s="2">
        <v>44520</v>
      </c>
      <c r="B157" s="4">
        <v>2.0923750000000001</v>
      </c>
      <c r="C157" s="41">
        <f t="shared" si="104"/>
        <v>3.2088314551500665</v>
      </c>
      <c r="D157" s="8"/>
      <c r="E157" s="8">
        <v>64902.388999999996</v>
      </c>
      <c r="F157" s="41">
        <f t="shared" si="105"/>
        <v>2.5516568395281802</v>
      </c>
      <c r="G157" s="8"/>
      <c r="H157" s="8">
        <v>0.25284699999999999</v>
      </c>
      <c r="I157" s="41">
        <f t="shared" si="106"/>
        <v>-0.34782643763249199</v>
      </c>
      <c r="J157" s="8"/>
      <c r="K157" s="8">
        <v>4.7177549999999995</v>
      </c>
      <c r="L157" s="41">
        <f t="shared" si="107"/>
        <v>1.0323883341635884</v>
      </c>
      <c r="M157" s="8"/>
      <c r="N157" s="8">
        <v>55.529429999999998</v>
      </c>
      <c r="O157" s="41">
        <f t="shared" si="108"/>
        <v>0.65260876267590728</v>
      </c>
      <c r="P157" s="8"/>
      <c r="Q157" s="8">
        <v>4801.45</v>
      </c>
      <c r="R157" s="41">
        <f t="shared" si="109"/>
        <v>2.5835467234890666</v>
      </c>
      <c r="S157" s="8"/>
      <c r="T157" s="8">
        <v>247.07644999999999</v>
      </c>
      <c r="U157" s="41">
        <f t="shared" si="110"/>
        <v>4.1498220018917298</v>
      </c>
      <c r="V157" s="8"/>
      <c r="W157" s="8">
        <v>10.792249999999999</v>
      </c>
      <c r="X157" s="41">
        <f t="shared" si="111"/>
        <v>-2.5787085611420038</v>
      </c>
      <c r="Y157" s="8"/>
      <c r="Z157" s="8">
        <v>1.1937549999999999</v>
      </c>
      <c r="AA157" s="41">
        <f t="shared" si="112"/>
        <v>0.74074412778618171</v>
      </c>
      <c r="AB157" s="12"/>
      <c r="AC157" s="2">
        <v>44520</v>
      </c>
      <c r="AD157">
        <f t="shared" si="113"/>
        <v>22982.698895978625</v>
      </c>
      <c r="AE157">
        <f t="shared" si="114"/>
        <v>13130.336176328414</v>
      </c>
      <c r="AF157">
        <f t="shared" si="115"/>
        <v>27331.677347044028</v>
      </c>
      <c r="AG157">
        <f t="shared" si="116"/>
        <v>63444.712419351068</v>
      </c>
      <c r="AH157" s="12">
        <f t="shared" si="117"/>
        <v>2.2490269709180799</v>
      </c>
      <c r="AI157">
        <f t="shared" si="118"/>
        <v>55.529429999999998</v>
      </c>
      <c r="AJ157">
        <f t="shared" si="119"/>
        <v>45.065998406193081</v>
      </c>
      <c r="AK157">
        <f t="shared" si="120"/>
        <v>28.959612037037036</v>
      </c>
      <c r="AL157">
        <f t="shared" si="88"/>
        <v>67.515434999999997</v>
      </c>
      <c r="AM157" s="12">
        <f t="shared" si="121"/>
        <v>0.13057389072005168</v>
      </c>
      <c r="AN157">
        <f t="shared" si="122"/>
        <v>77.832198462301591</v>
      </c>
      <c r="AO157">
        <f t="shared" si="123"/>
        <v>45.405411749042145</v>
      </c>
      <c r="AP157">
        <f t="shared" si="124"/>
        <v>83.259456624606798</v>
      </c>
      <c r="AQ157">
        <f t="shared" si="125"/>
        <v>206.49706683595053</v>
      </c>
      <c r="AR157" s="12">
        <f t="shared" si="126"/>
        <v>2.7912057097912295</v>
      </c>
      <c r="AS157" s="30">
        <f t="shared" si="127"/>
        <v>-0.5421787388731496</v>
      </c>
      <c r="AT157">
        <f t="shared" si="89"/>
        <v>0.93105340321573549</v>
      </c>
      <c r="AU157">
        <f t="shared" si="90"/>
        <v>6.7678276808701948E-5</v>
      </c>
      <c r="AV157">
        <f t="shared" si="91"/>
        <v>6.7678276808701948E-5</v>
      </c>
      <c r="AW157">
        <f t="shared" si="92"/>
        <v>69708.556754999998</v>
      </c>
      <c r="AX157">
        <f t="shared" si="93"/>
        <v>60427.915428433225</v>
      </c>
      <c r="AY157" s="12">
        <f t="shared" si="128"/>
        <v>2.54955615909999</v>
      </c>
      <c r="AZ157">
        <f t="shared" si="94"/>
        <v>0.82247015071442553</v>
      </c>
      <c r="BA157">
        <f t="shared" si="95"/>
        <v>0.15984863313107586</v>
      </c>
      <c r="BB157">
        <f t="shared" si="96"/>
        <v>1.7681216154498598E-2</v>
      </c>
      <c r="BC157">
        <f t="shared" si="97"/>
        <v>67.515434999999997</v>
      </c>
      <c r="BD157">
        <f t="shared" si="98"/>
        <v>47.417532112285514</v>
      </c>
      <c r="BE157" s="12">
        <f t="shared" si="129"/>
        <v>0.93213138686038965</v>
      </c>
      <c r="BF157">
        <f t="shared" si="99"/>
        <v>8.3889061572805113E-3</v>
      </c>
      <c r="BG157">
        <f t="shared" si="100"/>
        <v>1.0137330809008448E-3</v>
      </c>
      <c r="BH157">
        <f t="shared" si="101"/>
        <v>0.99059736076181859</v>
      </c>
      <c r="BI157">
        <f t="shared" si="102"/>
        <v>249.421672</v>
      </c>
      <c r="BJ157">
        <f t="shared" si="103"/>
        <v>244.77108833328859</v>
      </c>
      <c r="BK157" s="12">
        <f t="shared" si="130"/>
        <v>4.1622697575880476</v>
      </c>
      <c r="BL157">
        <f t="shared" si="131"/>
        <v>-1.6127135984880576</v>
      </c>
    </row>
    <row r="158" spans="1:64" x14ac:dyDescent="0.3">
      <c r="A158" s="2">
        <v>44521</v>
      </c>
      <c r="B158" s="4">
        <v>2.0218949999999998</v>
      </c>
      <c r="C158" s="41">
        <f t="shared" si="104"/>
        <v>-3.4264593974096256</v>
      </c>
      <c r="D158" s="8">
        <f>(B151-B158)/B152</f>
        <v>7.0993914807302216E-2</v>
      </c>
      <c r="E158" s="8">
        <v>64354.406999999999</v>
      </c>
      <c r="F158" s="41">
        <f t="shared" si="105"/>
        <v>-0.84790169645728353</v>
      </c>
      <c r="G158" s="8">
        <f>(E151-E158)/E152</f>
        <v>8.070668281745319E-2</v>
      </c>
      <c r="H158" s="8">
        <v>0.24932299999999999</v>
      </c>
      <c r="I158" s="41">
        <f t="shared" si="106"/>
        <v>-1.4035318116383482</v>
      </c>
      <c r="J158" s="8">
        <f>(H151-H158)/H152</f>
        <v>0.11464968152866241</v>
      </c>
      <c r="K158" s="8">
        <v>4.656085</v>
      </c>
      <c r="L158" s="41">
        <f t="shared" si="107"/>
        <v>-1.3158084577510976</v>
      </c>
      <c r="M158" s="8">
        <f>(K151-K158)/K152</f>
        <v>0.12361466325660699</v>
      </c>
      <c r="N158" s="8">
        <v>55.317989999999995</v>
      </c>
      <c r="O158" s="41">
        <f t="shared" si="108"/>
        <v>-0.38149783990007802</v>
      </c>
      <c r="P158" s="8">
        <f>(N151-N158)/N152</f>
        <v>7.8293413173652696E-2</v>
      </c>
      <c r="Q158" s="8">
        <v>4671.9429999999993</v>
      </c>
      <c r="R158" s="41">
        <f t="shared" si="109"/>
        <v>-2.7342910520159935</v>
      </c>
      <c r="S158" s="8">
        <f>(Q151-Q158)/Q152</f>
        <v>5.5006291569297192E-2</v>
      </c>
      <c r="T158" s="8">
        <v>242.93574999999998</v>
      </c>
      <c r="U158" s="41">
        <f t="shared" si="110"/>
        <v>-1.6900797820734055</v>
      </c>
      <c r="V158" s="8">
        <f>(T151-T158)/T152</f>
        <v>0.19548286604361378</v>
      </c>
      <c r="W158" s="8">
        <v>10.457469999999999</v>
      </c>
      <c r="X158" s="41">
        <f t="shared" si="111"/>
        <v>-3.1511728369159364</v>
      </c>
      <c r="Y158" s="8">
        <f>(W151-W158)/W152</f>
        <v>0.18068763716166797</v>
      </c>
      <c r="Z158" s="8">
        <v>1.1673249999999999</v>
      </c>
      <c r="AA158" s="41">
        <f t="shared" si="112"/>
        <v>-2.2388994893478613</v>
      </c>
      <c r="AB158" s="12">
        <f>(Z151-Z158)/Z152</f>
        <v>8.0701754385964941E-2</v>
      </c>
      <c r="AC158" s="2">
        <v>44521</v>
      </c>
      <c r="AD158">
        <f t="shared" si="113"/>
        <v>22788.652028051834</v>
      </c>
      <c r="AE158">
        <f t="shared" si="114"/>
        <v>12958.697794938502</v>
      </c>
      <c r="AF158">
        <f t="shared" si="115"/>
        <v>26594.474306674212</v>
      </c>
      <c r="AG158">
        <f t="shared" si="116"/>
        <v>62341.824129664543</v>
      </c>
      <c r="AH158" s="12">
        <f t="shared" si="117"/>
        <v>-1.7536321189634199</v>
      </c>
      <c r="AI158">
        <f t="shared" si="118"/>
        <v>55.317989999999995</v>
      </c>
      <c r="AJ158">
        <f t="shared" si="119"/>
        <v>43.668032741347908</v>
      </c>
      <c r="AK158">
        <f t="shared" si="120"/>
        <v>28.318439814814813</v>
      </c>
      <c r="AL158">
        <f t="shared" si="88"/>
        <v>66.942785000000001</v>
      </c>
      <c r="AM158" s="12">
        <f t="shared" si="121"/>
        <v>-0.85179390653024789</v>
      </c>
      <c r="AN158">
        <f t="shared" si="122"/>
        <v>75.210482303571425</v>
      </c>
      <c r="AO158">
        <f t="shared" si="123"/>
        <v>44.772583710727965</v>
      </c>
      <c r="AP158">
        <f t="shared" si="124"/>
        <v>81.864129663880632</v>
      </c>
      <c r="AQ158">
        <f t="shared" si="125"/>
        <v>201.84719567818001</v>
      </c>
      <c r="AR158" s="12">
        <f t="shared" si="126"/>
        <v>-2.2775254011452244</v>
      </c>
      <c r="AS158" s="30">
        <f t="shared" si="127"/>
        <v>0.52389328218180453</v>
      </c>
      <c r="AT158">
        <f t="shared" si="89"/>
        <v>0.93225364440956338</v>
      </c>
      <c r="AU158">
        <f t="shared" si="90"/>
        <v>6.7449183549010122E-5</v>
      </c>
      <c r="AV158">
        <f t="shared" si="91"/>
        <v>6.7449183549010122E-5</v>
      </c>
      <c r="AW158">
        <f t="shared" si="92"/>
        <v>69031.006085000001</v>
      </c>
      <c r="AX158">
        <f t="shared" si="93"/>
        <v>59994.945892356387</v>
      </c>
      <c r="AY158" s="12">
        <f t="shared" si="128"/>
        <v>-0.71908505910613607</v>
      </c>
      <c r="AZ158">
        <f t="shared" si="94"/>
        <v>0.82634730538922152</v>
      </c>
      <c r="BA158">
        <f t="shared" si="95"/>
        <v>0.15621504244258733</v>
      </c>
      <c r="BB158">
        <f t="shared" si="96"/>
        <v>1.7437652168191091E-2</v>
      </c>
      <c r="BC158">
        <f t="shared" si="97"/>
        <v>66.942785000000001</v>
      </c>
      <c r="BD158">
        <f t="shared" si="98"/>
        <v>47.365841503257208</v>
      </c>
      <c r="BE158" s="12">
        <f t="shared" si="129"/>
        <v>-0.10907105788922392</v>
      </c>
      <c r="BF158">
        <f t="shared" si="99"/>
        <v>8.2456669828403894E-3</v>
      </c>
      <c r="BG158">
        <f t="shared" si="100"/>
        <v>1.0167859503894686E-3</v>
      </c>
      <c r="BH158">
        <f t="shared" si="101"/>
        <v>0.99073754706677009</v>
      </c>
      <c r="BI158">
        <f t="shared" si="102"/>
        <v>245.20696799999999</v>
      </c>
      <c r="BJ158">
        <f t="shared" si="103"/>
        <v>240.70249443079388</v>
      </c>
      <c r="BK158" s="12">
        <f t="shared" si="130"/>
        <v>-1.6761732478881037</v>
      </c>
      <c r="BL158">
        <f t="shared" si="131"/>
        <v>0.95708818878196766</v>
      </c>
    </row>
    <row r="159" spans="1:64" x14ac:dyDescent="0.3">
      <c r="A159" s="2">
        <v>44522</v>
      </c>
      <c r="B159" s="4">
        <v>1.9646299999999999</v>
      </c>
      <c r="C159" s="41">
        <f t="shared" si="104"/>
        <v>-2.8731258040481022</v>
      </c>
      <c r="D159" s="8"/>
      <c r="E159" s="8">
        <v>62188.909</v>
      </c>
      <c r="F159" s="41">
        <f t="shared" si="105"/>
        <v>-3.4228744597069087</v>
      </c>
      <c r="G159" s="8"/>
      <c r="H159" s="8">
        <v>0.24315599999999998</v>
      </c>
      <c r="I159" s="41">
        <f t="shared" si="106"/>
        <v>-2.5046031926087688</v>
      </c>
      <c r="J159" s="8"/>
      <c r="K159" s="8">
        <v>4.56358</v>
      </c>
      <c r="L159" s="41">
        <f t="shared" si="107"/>
        <v>-2.0067563050809256</v>
      </c>
      <c r="M159" s="8"/>
      <c r="N159" s="8">
        <v>53.688139999999997</v>
      </c>
      <c r="O159" s="41">
        <f t="shared" si="108"/>
        <v>-2.9906051568455072</v>
      </c>
      <c r="P159" s="8"/>
      <c r="Q159" s="8">
        <v>4515.125</v>
      </c>
      <c r="R159" s="41">
        <f t="shared" si="109"/>
        <v>-3.4142173130520939</v>
      </c>
      <c r="S159" s="8"/>
      <c r="T159" s="8">
        <v>231.48274999999998</v>
      </c>
      <c r="U159" s="41">
        <f t="shared" si="110"/>
        <v>-4.8291648376551386</v>
      </c>
      <c r="V159" s="8"/>
      <c r="W159" s="8">
        <v>10.052209999999999</v>
      </c>
      <c r="X159" s="41">
        <f t="shared" si="111"/>
        <v>-3.9524044747592413</v>
      </c>
      <c r="Y159" s="8"/>
      <c r="Z159" s="8">
        <v>1.1453</v>
      </c>
      <c r="AA159" s="41">
        <f t="shared" si="112"/>
        <v>-1.9048194970694474</v>
      </c>
      <c r="AB159" s="12"/>
      <c r="AC159" s="2">
        <v>44522</v>
      </c>
      <c r="AD159">
        <f t="shared" si="113"/>
        <v>22021.823730038894</v>
      </c>
      <c r="AE159">
        <f t="shared" si="114"/>
        <v>12701.24022285363</v>
      </c>
      <c r="AF159">
        <f t="shared" si="115"/>
        <v>25701.806679559752</v>
      </c>
      <c r="AG159">
        <f t="shared" si="116"/>
        <v>60424.870632452279</v>
      </c>
      <c r="AH159" s="12">
        <f t="shared" si="117"/>
        <v>-3.1231749267247801</v>
      </c>
      <c r="AI159">
        <f t="shared" si="118"/>
        <v>53.688139999999997</v>
      </c>
      <c r="AJ159">
        <f t="shared" si="119"/>
        <v>41.975758515482696</v>
      </c>
      <c r="AK159">
        <f t="shared" si="120"/>
        <v>27.784129629629629</v>
      </c>
      <c r="AL159">
        <f t="shared" si="88"/>
        <v>64.885649999999998</v>
      </c>
      <c r="AM159" s="12">
        <f t="shared" si="121"/>
        <v>-3.1211809476929275</v>
      </c>
      <c r="AN159">
        <f t="shared" si="122"/>
        <v>73.080337924603171</v>
      </c>
      <c r="AO159">
        <f t="shared" si="123"/>
        <v>43.665134643678158</v>
      </c>
      <c r="AP159">
        <f t="shared" si="124"/>
        <v>78.004714666127427</v>
      </c>
      <c r="AQ159">
        <f t="shared" si="125"/>
        <v>194.75018723440877</v>
      </c>
      <c r="AR159" s="12">
        <f t="shared" si="126"/>
        <v>-3.5793307945069448</v>
      </c>
      <c r="AS159" s="30">
        <f t="shared" si="127"/>
        <v>0.45615586778216466</v>
      </c>
      <c r="AT159">
        <f t="shared" si="89"/>
        <v>0.93224728529812395</v>
      </c>
      <c r="AU159">
        <f t="shared" si="90"/>
        <v>6.8410672170512139E-5</v>
      </c>
      <c r="AV159">
        <f t="shared" si="91"/>
        <v>6.8410672170512139E-5</v>
      </c>
      <c r="AW159">
        <f t="shared" si="92"/>
        <v>66708.597580000001</v>
      </c>
      <c r="AX159">
        <f t="shared" si="93"/>
        <v>57975.750785835829</v>
      </c>
      <c r="AY159" s="12">
        <f t="shared" si="128"/>
        <v>-3.4235490323642663</v>
      </c>
      <c r="AZ159">
        <f t="shared" si="94"/>
        <v>0.82742701968771215</v>
      </c>
      <c r="BA159">
        <f t="shared" si="95"/>
        <v>0.15492192803801763</v>
      </c>
      <c r="BB159">
        <f t="shared" si="96"/>
        <v>1.7651052274270197E-2</v>
      </c>
      <c r="BC159">
        <f t="shared" si="97"/>
        <v>64.885649999999998</v>
      </c>
      <c r="BD159">
        <f t="shared" si="98"/>
        <v>46.000541177189405</v>
      </c>
      <c r="BE159" s="12">
        <f t="shared" si="129"/>
        <v>-2.924816438016673</v>
      </c>
      <c r="BF159">
        <f t="shared" si="99"/>
        <v>8.406972886569955E-3</v>
      </c>
      <c r="BG159">
        <f t="shared" si="100"/>
        <v>1.0405042675754742E-3</v>
      </c>
      <c r="BH159">
        <f t="shared" si="101"/>
        <v>0.9905525228458546</v>
      </c>
      <c r="BI159">
        <f t="shared" si="102"/>
        <v>233.69053599999998</v>
      </c>
      <c r="BJ159">
        <f t="shared" si="103"/>
        <v>229.31259160379406</v>
      </c>
      <c r="BK159" s="12">
        <f t="shared" si="130"/>
        <v>-4.8475606384007106</v>
      </c>
      <c r="BL159">
        <f t="shared" si="131"/>
        <v>1.4240116060364443</v>
      </c>
    </row>
    <row r="160" spans="1:64" x14ac:dyDescent="0.3">
      <c r="A160" s="2">
        <v>44523</v>
      </c>
      <c r="B160" s="4">
        <v>1.9293899999999999</v>
      </c>
      <c r="C160" s="41">
        <f t="shared" si="104"/>
        <v>-1.8100041643617879</v>
      </c>
      <c r="D160" s="8"/>
      <c r="E160" s="8">
        <v>63257.561999999998</v>
      </c>
      <c r="F160" s="41">
        <f t="shared" si="105"/>
        <v>1.7038005824905482</v>
      </c>
      <c r="G160" s="8"/>
      <c r="H160" s="8">
        <v>0.248442</v>
      </c>
      <c r="I160" s="41">
        <f t="shared" si="106"/>
        <v>2.1506205220963683</v>
      </c>
      <c r="J160" s="8"/>
      <c r="K160" s="8">
        <v>4.6472749999999996</v>
      </c>
      <c r="L160" s="41">
        <f t="shared" si="107"/>
        <v>1.817362309073852</v>
      </c>
      <c r="M160" s="8"/>
      <c r="N160" s="8">
        <v>54.366509999999998</v>
      </c>
      <c r="O160" s="41">
        <f t="shared" si="108"/>
        <v>1.2556218775412464</v>
      </c>
      <c r="P160" s="8"/>
      <c r="Q160" s="8">
        <v>4758.2809999999999</v>
      </c>
      <c r="R160" s="41">
        <f t="shared" si="109"/>
        <v>5.2453596586282245</v>
      </c>
      <c r="S160" s="8"/>
      <c r="T160" s="8">
        <v>237.78189999999998</v>
      </c>
      <c r="U160" s="41">
        <f t="shared" si="110"/>
        <v>2.6848510266898398</v>
      </c>
      <c r="V160" s="8"/>
      <c r="W160" s="8">
        <v>10.246029999999999</v>
      </c>
      <c r="X160" s="41">
        <f t="shared" si="111"/>
        <v>1.9097802656588831</v>
      </c>
      <c r="Y160" s="8"/>
      <c r="Z160" s="8">
        <v>1.1717299999999999</v>
      </c>
      <c r="AA160" s="41">
        <f t="shared" si="112"/>
        <v>2.2814677766171263</v>
      </c>
      <c r="AB160" s="12"/>
      <c r="AC160" s="2">
        <v>44523</v>
      </c>
      <c r="AD160">
        <f t="shared" si="113"/>
        <v>22400.246319741782</v>
      </c>
      <c r="AE160">
        <f t="shared" si="114"/>
        <v>12934.178026168513</v>
      </c>
      <c r="AF160">
        <f t="shared" si="115"/>
        <v>27085.94300025409</v>
      </c>
      <c r="AG160">
        <f t="shared" si="116"/>
        <v>62420.367346164385</v>
      </c>
      <c r="AH160" s="12">
        <f t="shared" si="117"/>
        <v>3.2490836270240702</v>
      </c>
      <c r="AI160">
        <f t="shared" si="118"/>
        <v>54.366509999999998</v>
      </c>
      <c r="AJ160">
        <f t="shared" si="119"/>
        <v>42.785107058287799</v>
      </c>
      <c r="AK160">
        <f t="shared" si="120"/>
        <v>28.425301851851852</v>
      </c>
      <c r="AL160">
        <f t="shared" si="88"/>
        <v>65.784269999999992</v>
      </c>
      <c r="AM160" s="12">
        <f t="shared" si="121"/>
        <v>1.3754262138971047</v>
      </c>
      <c r="AN160">
        <f t="shared" si="122"/>
        <v>71.769479845238095</v>
      </c>
      <c r="AO160">
        <f t="shared" si="123"/>
        <v>44.614376701149425</v>
      </c>
      <c r="AP160">
        <f t="shared" si="124"/>
        <v>80.127392914891686</v>
      </c>
      <c r="AQ160">
        <f t="shared" si="125"/>
        <v>196.51124946127919</v>
      </c>
      <c r="AR160" s="12">
        <f t="shared" si="126"/>
        <v>0.90020326780337301</v>
      </c>
      <c r="AS160" s="30">
        <f t="shared" si="127"/>
        <v>2.348880359220697</v>
      </c>
      <c r="AT160">
        <f t="shared" si="89"/>
        <v>0.9299780366806536</v>
      </c>
      <c r="AU160">
        <f t="shared" si="90"/>
        <v>6.8321692202034039E-5</v>
      </c>
      <c r="AV160">
        <f t="shared" si="91"/>
        <v>6.8321692202034039E-5</v>
      </c>
      <c r="AW160">
        <f t="shared" si="92"/>
        <v>68020.490275000004</v>
      </c>
      <c r="AX160">
        <f t="shared" si="93"/>
        <v>58828.468725284307</v>
      </c>
      <c r="AY160" s="12">
        <f t="shared" si="128"/>
        <v>1.4601066507524345</v>
      </c>
      <c r="AZ160">
        <f t="shared" si="94"/>
        <v>0.82643631980715149</v>
      </c>
      <c r="BA160">
        <f t="shared" si="95"/>
        <v>0.15575197535824295</v>
      </c>
      <c r="BB160">
        <f t="shared" si="96"/>
        <v>1.7811704834605598E-2</v>
      </c>
      <c r="BC160">
        <f t="shared" si="97"/>
        <v>65.784269999999992</v>
      </c>
      <c r="BD160">
        <f t="shared" si="98"/>
        <v>46.547168366144369</v>
      </c>
      <c r="BE160" s="12">
        <f t="shared" si="129"/>
        <v>1.1813010788267084</v>
      </c>
      <c r="BF160">
        <f t="shared" si="99"/>
        <v>8.0404740575389551E-3</v>
      </c>
      <c r="BG160">
        <f t="shared" si="100"/>
        <v>1.0353487142584408E-3</v>
      </c>
      <c r="BH160">
        <f t="shared" si="101"/>
        <v>0.99092417722820259</v>
      </c>
      <c r="BI160">
        <f t="shared" si="102"/>
        <v>239.95973199999997</v>
      </c>
      <c r="BJ160">
        <f t="shared" si="103"/>
        <v>235.63960405160586</v>
      </c>
      <c r="BK160" s="12">
        <f t="shared" si="130"/>
        <v>2.7217434754597649</v>
      </c>
      <c r="BL160">
        <f t="shared" si="131"/>
        <v>-1.2616368247073304</v>
      </c>
    </row>
    <row r="161" spans="1:64" x14ac:dyDescent="0.3">
      <c r="A161" s="2">
        <v>44524</v>
      </c>
      <c r="B161" s="4">
        <v>1.8456949999999999</v>
      </c>
      <c r="C161" s="41">
        <f t="shared" si="104"/>
        <v>-4.434799045430843</v>
      </c>
      <c r="D161" s="8"/>
      <c r="E161" s="8">
        <v>63150.079999999994</v>
      </c>
      <c r="F161" s="41">
        <f t="shared" si="105"/>
        <v>-0.1700562152759281</v>
      </c>
      <c r="G161" s="8"/>
      <c r="H161" s="8">
        <v>0.24051299999999998</v>
      </c>
      <c r="I161" s="41">
        <f t="shared" si="106"/>
        <v>-3.243527575315396</v>
      </c>
      <c r="J161" s="8"/>
      <c r="K161" s="8">
        <v>4.54596</v>
      </c>
      <c r="L161" s="41">
        <f t="shared" si="107"/>
        <v>-2.2042099868658718</v>
      </c>
      <c r="M161" s="8"/>
      <c r="N161" s="8">
        <v>53.256449999999994</v>
      </c>
      <c r="O161" s="41">
        <f t="shared" si="108"/>
        <v>-2.0629415272173919</v>
      </c>
      <c r="P161" s="8"/>
      <c r="Q161" s="8">
        <v>4713.3499999999995</v>
      </c>
      <c r="R161" s="41">
        <f t="shared" si="109"/>
        <v>-0.94875607028389619</v>
      </c>
      <c r="S161" s="8"/>
      <c r="T161" s="8">
        <v>234.78649999999999</v>
      </c>
      <c r="U161" s="41">
        <f t="shared" si="110"/>
        <v>-1.2677276418059726</v>
      </c>
      <c r="V161" s="8"/>
      <c r="W161" s="8">
        <v>9.5676600000000001</v>
      </c>
      <c r="X161" s="41">
        <f t="shared" si="111"/>
        <v>-6.8501652024783564</v>
      </c>
      <c r="Y161" s="8"/>
      <c r="Z161" s="8">
        <v>1.140895</v>
      </c>
      <c r="AA161" s="41">
        <f t="shared" si="112"/>
        <v>-2.6668247082161294</v>
      </c>
      <c r="AB161" s="12"/>
      <c r="AC161" s="2">
        <v>44524</v>
      </c>
      <c r="AD161">
        <f t="shared" si="113"/>
        <v>22362.18568005196</v>
      </c>
      <c r="AE161">
        <f t="shared" si="114"/>
        <v>12652.200685313655</v>
      </c>
      <c r="AF161">
        <f t="shared" si="115"/>
        <v>26830.178680125788</v>
      </c>
      <c r="AG161">
        <f t="shared" si="116"/>
        <v>61844.565045491399</v>
      </c>
      <c r="AH161" s="12">
        <f t="shared" si="117"/>
        <v>-0.92674000723409655</v>
      </c>
      <c r="AI161">
        <f t="shared" si="118"/>
        <v>53.256449999999994</v>
      </c>
      <c r="AJ161">
        <f t="shared" si="119"/>
        <v>39.952387158469946</v>
      </c>
      <c r="AK161">
        <f t="shared" si="120"/>
        <v>27.677267592592592</v>
      </c>
      <c r="AL161">
        <f t="shared" si="88"/>
        <v>63.965004999999991</v>
      </c>
      <c r="AM161" s="12">
        <f t="shared" si="121"/>
        <v>-2.8044615064909557</v>
      </c>
      <c r="AN161">
        <f t="shared" si="122"/>
        <v>68.656191906746031</v>
      </c>
      <c r="AO161">
        <f t="shared" si="123"/>
        <v>43.190513614942525</v>
      </c>
      <c r="AP161">
        <f t="shared" si="124"/>
        <v>79.118007453940848</v>
      </c>
      <c r="AQ161">
        <f t="shared" si="125"/>
        <v>190.96471297562942</v>
      </c>
      <c r="AR161" s="12">
        <f t="shared" si="126"/>
        <v>-2.8631016677689596</v>
      </c>
      <c r="AS161" s="30">
        <f t="shared" si="127"/>
        <v>1.936361660534863</v>
      </c>
      <c r="AT161">
        <f t="shared" si="89"/>
        <v>0.93048421006719528</v>
      </c>
      <c r="AU161">
        <f t="shared" si="90"/>
        <v>6.6982401282738948E-5</v>
      </c>
      <c r="AV161">
        <f t="shared" si="91"/>
        <v>6.6982401282738948E-5</v>
      </c>
      <c r="AW161">
        <f t="shared" si="92"/>
        <v>67867.975959999996</v>
      </c>
      <c r="AX161">
        <f t="shared" si="93"/>
        <v>58760.468320480577</v>
      </c>
      <c r="AY161" s="12">
        <f t="shared" si="128"/>
        <v>-0.11565784008653616</v>
      </c>
      <c r="AZ161">
        <f t="shared" si="94"/>
        <v>0.83258728737690246</v>
      </c>
      <c r="BA161">
        <f t="shared" si="95"/>
        <v>0.14957647544934924</v>
      </c>
      <c r="BB161">
        <f t="shared" si="96"/>
        <v>1.7836237173748368E-2</v>
      </c>
      <c r="BC161">
        <f t="shared" si="97"/>
        <v>63.965004999999991</v>
      </c>
      <c r="BD161">
        <f t="shared" si="98"/>
        <v>45.792089375731699</v>
      </c>
      <c r="BE161" s="12">
        <f t="shared" si="129"/>
        <v>-1.6354816781419887</v>
      </c>
      <c r="BF161">
        <f t="shared" si="99"/>
        <v>7.7919276373536453E-3</v>
      </c>
      <c r="BG161">
        <f t="shared" si="100"/>
        <v>1.0153681360370143E-3</v>
      </c>
      <c r="BH161">
        <f t="shared" si="101"/>
        <v>0.99119270422660932</v>
      </c>
      <c r="BI161">
        <f t="shared" si="102"/>
        <v>236.87270799999999</v>
      </c>
      <c r="BJ161">
        <f t="shared" si="103"/>
        <v>232.73329158201793</v>
      </c>
      <c r="BK161" s="12">
        <f t="shared" si="130"/>
        <v>-1.2410409734158123</v>
      </c>
      <c r="BL161">
        <f t="shared" si="131"/>
        <v>1.1253831333292761</v>
      </c>
    </row>
    <row r="162" spans="1:64" x14ac:dyDescent="0.3">
      <c r="A162" s="2">
        <v>44525</v>
      </c>
      <c r="B162" s="4">
        <v>1.8324799999999999</v>
      </c>
      <c r="C162" s="41">
        <f t="shared" si="104"/>
        <v>-0.7185659660874486</v>
      </c>
      <c r="D162" s="8"/>
      <c r="E162" s="8">
        <v>64463.650999999998</v>
      </c>
      <c r="F162" s="41">
        <f t="shared" si="105"/>
        <v>2.0587398939208326</v>
      </c>
      <c r="G162" s="8"/>
      <c r="H162" s="8">
        <v>0.24227499999999999</v>
      </c>
      <c r="I162" s="41">
        <f t="shared" si="106"/>
        <v>0.72993024816115348</v>
      </c>
      <c r="J162" s="8"/>
      <c r="K162" s="8">
        <v>4.6472749999999996</v>
      </c>
      <c r="L162" s="41">
        <f t="shared" si="107"/>
        <v>2.2042099868658647</v>
      </c>
      <c r="M162" s="8"/>
      <c r="N162" s="8">
        <v>55.256319999999995</v>
      </c>
      <c r="O162" s="41">
        <f t="shared" si="108"/>
        <v>3.6863798981350837</v>
      </c>
      <c r="P162" s="8"/>
      <c r="Q162" s="8">
        <v>4944.1719999999996</v>
      </c>
      <c r="R162" s="41">
        <f t="shared" si="109"/>
        <v>4.781060133229925</v>
      </c>
      <c r="S162" s="8"/>
      <c r="T162" s="8">
        <v>243.59649999999999</v>
      </c>
      <c r="U162" s="41">
        <f t="shared" si="110"/>
        <v>3.683657735649021</v>
      </c>
      <c r="V162" s="8"/>
      <c r="W162" s="8">
        <v>9.7262399999999989</v>
      </c>
      <c r="X162" s="41">
        <f t="shared" si="111"/>
        <v>1.643872634315972</v>
      </c>
      <c r="Y162" s="8"/>
      <c r="Z162" s="8">
        <v>1.140895</v>
      </c>
      <c r="AA162" s="41">
        <f t="shared" si="112"/>
        <v>0</v>
      </c>
      <c r="AB162" s="12"/>
      <c r="AC162" s="2">
        <v>44525</v>
      </c>
      <c r="AD162">
        <f t="shared" si="113"/>
        <v>22827.336612654603</v>
      </c>
      <c r="AE162">
        <f t="shared" si="114"/>
        <v>12934.178026168513</v>
      </c>
      <c r="AF162">
        <f t="shared" si="115"/>
        <v>28144.105187451572</v>
      </c>
      <c r="AG162">
        <f t="shared" si="116"/>
        <v>63905.619826274691</v>
      </c>
      <c r="AH162" s="12">
        <f t="shared" si="117"/>
        <v>3.2783082894910347</v>
      </c>
      <c r="AI162">
        <f t="shared" si="118"/>
        <v>55.256319999999995</v>
      </c>
      <c r="AJ162">
        <f t="shared" si="119"/>
        <v>40.614581420765028</v>
      </c>
      <c r="AK162">
        <f t="shared" si="120"/>
        <v>27.677267592592592</v>
      </c>
      <c r="AL162">
        <f t="shared" si="88"/>
        <v>66.123454999999993</v>
      </c>
      <c r="AM162" s="12">
        <f t="shared" si="121"/>
        <v>3.3187388129438582</v>
      </c>
      <c r="AN162">
        <f t="shared" si="122"/>
        <v>68.164620126984133</v>
      </c>
      <c r="AO162">
        <f t="shared" si="123"/>
        <v>43.506927634099611</v>
      </c>
      <c r="AP162">
        <f t="shared" si="124"/>
        <v>82.086788221443328</v>
      </c>
      <c r="AQ162">
        <f t="shared" si="125"/>
        <v>193.75833598252706</v>
      </c>
      <c r="AR162" s="12">
        <f t="shared" si="126"/>
        <v>1.4523029574107986</v>
      </c>
      <c r="AS162" s="30">
        <f t="shared" si="127"/>
        <v>1.8260053320802361</v>
      </c>
      <c r="AT162">
        <f t="shared" si="89"/>
        <v>0.92870417584342335</v>
      </c>
      <c r="AU162">
        <f t="shared" si="90"/>
        <v>6.6951586387695375E-5</v>
      </c>
      <c r="AV162">
        <f t="shared" si="91"/>
        <v>6.6951586387695375E-5</v>
      </c>
      <c r="AW162">
        <f t="shared" si="92"/>
        <v>69412.470275</v>
      </c>
      <c r="AX162">
        <f t="shared" si="93"/>
        <v>59867.993205114275</v>
      </c>
      <c r="AY162" s="12">
        <f t="shared" si="128"/>
        <v>1.8672703839357603</v>
      </c>
      <c r="AZ162">
        <f t="shared" si="94"/>
        <v>0.83565385384051694</v>
      </c>
      <c r="BA162">
        <f t="shared" si="95"/>
        <v>0.14709213243621344</v>
      </c>
      <c r="BB162">
        <f t="shared" si="96"/>
        <v>1.7254013723269603E-2</v>
      </c>
      <c r="BC162">
        <f t="shared" si="97"/>
        <v>66.123454999999993</v>
      </c>
      <c r="BD162">
        <f t="shared" si="98"/>
        <v>47.62549515721804</v>
      </c>
      <c r="BE162" s="12">
        <f t="shared" si="129"/>
        <v>3.9256875246523069</v>
      </c>
      <c r="BF162">
        <f t="shared" si="99"/>
        <v>7.4590737121443037E-3</v>
      </c>
      <c r="BG162">
        <f t="shared" si="100"/>
        <v>9.8617561098061717E-4</v>
      </c>
      <c r="BH162">
        <f t="shared" si="101"/>
        <v>0.99155475067687504</v>
      </c>
      <c r="BI162">
        <f t="shared" si="102"/>
        <v>245.671255</v>
      </c>
      <c r="BJ162">
        <f t="shared" si="103"/>
        <v>241.55317435235159</v>
      </c>
      <c r="BK162" s="12">
        <f t="shared" si="130"/>
        <v>3.7196505902095889</v>
      </c>
      <c r="BL162">
        <f t="shared" si="131"/>
        <v>-1.8523802062738286</v>
      </c>
    </row>
    <row r="163" spans="1:64" x14ac:dyDescent="0.3">
      <c r="A163" s="2">
        <v>44526</v>
      </c>
      <c r="B163" s="4">
        <v>1.7179499999999999</v>
      </c>
      <c r="C163" s="41">
        <f t="shared" si="104"/>
        <v>-6.4538521137571179</v>
      </c>
      <c r="D163" s="8"/>
      <c r="E163" s="8">
        <v>60391.668999999994</v>
      </c>
      <c r="F163" s="41">
        <f t="shared" si="105"/>
        <v>-6.5250349596014026</v>
      </c>
      <c r="G163" s="8"/>
      <c r="H163" s="8">
        <v>0.227298</v>
      </c>
      <c r="I163" s="41">
        <f t="shared" si="106"/>
        <v>-6.381151274495382</v>
      </c>
      <c r="J163" s="8"/>
      <c r="K163" s="8">
        <v>4.3168999999999995</v>
      </c>
      <c r="L163" s="41">
        <f t="shared" si="107"/>
        <v>-7.3743474245549336</v>
      </c>
      <c r="M163" s="8"/>
      <c r="N163" s="8">
        <v>52.331399999999995</v>
      </c>
      <c r="O163" s="41">
        <f t="shared" si="108"/>
        <v>-5.4386149673553117</v>
      </c>
      <c r="P163" s="8"/>
      <c r="Q163" s="8">
        <v>4539.7929999999997</v>
      </c>
      <c r="R163" s="41">
        <f t="shared" si="109"/>
        <v>-8.532809289412727</v>
      </c>
      <c r="S163" s="8"/>
      <c r="T163" s="8">
        <v>219.54519999999999</v>
      </c>
      <c r="U163" s="41">
        <f t="shared" si="110"/>
        <v>-10.395503404909139</v>
      </c>
      <c r="V163" s="8"/>
      <c r="W163" s="8">
        <v>8.924529999999999</v>
      </c>
      <c r="X163" s="41">
        <f t="shared" si="111"/>
        <v>-8.6023722588357217</v>
      </c>
      <c r="Y163" s="8"/>
      <c r="Z163" s="8">
        <v>1.0571999999999999</v>
      </c>
      <c r="AA163" s="41">
        <f t="shared" si="112"/>
        <v>-7.6189138357546522</v>
      </c>
      <c r="AB163" s="12"/>
      <c r="AC163" s="2">
        <v>44526</v>
      </c>
      <c r="AD163">
        <f t="shared" si="113"/>
        <v>21385.399918832056</v>
      </c>
      <c r="AE163">
        <f t="shared" si="114"/>
        <v>12014.686697293973</v>
      </c>
      <c r="AF163">
        <f t="shared" si="115"/>
        <v>25842.226306296856</v>
      </c>
      <c r="AG163">
        <f t="shared" si="116"/>
        <v>59242.312922422883</v>
      </c>
      <c r="AH163" s="12">
        <f t="shared" si="117"/>
        <v>-7.5771272827033371</v>
      </c>
      <c r="AI163">
        <f t="shared" si="118"/>
        <v>52.331399999999995</v>
      </c>
      <c r="AJ163">
        <f t="shared" si="119"/>
        <v>37.266821539162109</v>
      </c>
      <c r="AK163">
        <f t="shared" si="120"/>
        <v>25.646888888888888</v>
      </c>
      <c r="AL163">
        <f t="shared" si="88"/>
        <v>62.313129999999994</v>
      </c>
      <c r="AM163" s="12">
        <f t="shared" si="121"/>
        <v>-5.9351367064240801</v>
      </c>
      <c r="AN163">
        <f t="shared" si="122"/>
        <v>63.904331369047618</v>
      </c>
      <c r="AO163">
        <f t="shared" si="123"/>
        <v>40.817408471264365</v>
      </c>
      <c r="AP163">
        <f t="shared" si="124"/>
        <v>73.982016726161575</v>
      </c>
      <c r="AQ163">
        <f t="shared" si="125"/>
        <v>178.70375656647354</v>
      </c>
      <c r="AR163" s="12">
        <f t="shared" si="126"/>
        <v>-8.0882248152774157</v>
      </c>
      <c r="AS163" s="30">
        <f t="shared" si="127"/>
        <v>0.51109753257407853</v>
      </c>
      <c r="AT163">
        <f t="shared" si="89"/>
        <v>0.93002147695805959</v>
      </c>
      <c r="AU163">
        <f t="shared" si="90"/>
        <v>6.6479529053589293E-5</v>
      </c>
      <c r="AV163">
        <f t="shared" si="91"/>
        <v>6.6479529053589293E-5</v>
      </c>
      <c r="AW163">
        <f t="shared" si="92"/>
        <v>64935.77889999999</v>
      </c>
      <c r="AX163">
        <f t="shared" si="93"/>
        <v>56165.851289628372</v>
      </c>
      <c r="AY163" s="12">
        <f t="shared" si="128"/>
        <v>-6.3833081248775638</v>
      </c>
      <c r="AZ163">
        <f t="shared" si="94"/>
        <v>0.83981337480559881</v>
      </c>
      <c r="BA163">
        <f t="shared" si="95"/>
        <v>0.14322069843065177</v>
      </c>
      <c r="BB163">
        <f t="shared" si="96"/>
        <v>1.6965926763749469E-2</v>
      </c>
      <c r="BC163">
        <f t="shared" si="97"/>
        <v>62.313129999999994</v>
      </c>
      <c r="BD163">
        <f t="shared" si="98"/>
        <v>45.244723439841657</v>
      </c>
      <c r="BE163" s="12">
        <f t="shared" si="129"/>
        <v>-5.1282176112473401</v>
      </c>
      <c r="BF163">
        <f t="shared" si="99"/>
        <v>7.7563164258893907E-3</v>
      </c>
      <c r="BG163">
        <f t="shared" si="100"/>
        <v>1.0262203271176732E-3</v>
      </c>
      <c r="BH163">
        <f t="shared" si="101"/>
        <v>0.991217463246993</v>
      </c>
      <c r="BI163">
        <f t="shared" si="102"/>
        <v>221.49044799999999</v>
      </c>
      <c r="BJ163">
        <f t="shared" si="103"/>
        <v>217.6305944336855</v>
      </c>
      <c r="BK163" s="12">
        <f t="shared" si="130"/>
        <v>-10.429052799126799</v>
      </c>
      <c r="BL163">
        <f t="shared" si="131"/>
        <v>4.0457446742492351</v>
      </c>
    </row>
    <row r="164" spans="1:64" x14ac:dyDescent="0.3">
      <c r="A164" s="2">
        <v>44527</v>
      </c>
      <c r="B164" s="4">
        <v>1.7399749999999998</v>
      </c>
      <c r="C164" s="41">
        <f t="shared" si="104"/>
        <v>1.2739025777429711</v>
      </c>
      <c r="D164" s="8"/>
      <c r="E164" s="8">
        <v>61704.358999999997</v>
      </c>
      <c r="F164" s="41">
        <f t="shared" si="105"/>
        <v>2.1503411750173966</v>
      </c>
      <c r="G164" s="8"/>
      <c r="H164" s="8">
        <v>0.230822</v>
      </c>
      <c r="I164" s="41">
        <f t="shared" si="106"/>
        <v>1.5384918839479456</v>
      </c>
      <c r="J164" s="8"/>
      <c r="K164" s="8">
        <v>4.400595</v>
      </c>
      <c r="L164" s="41">
        <f t="shared" si="107"/>
        <v>1.9202206983936032</v>
      </c>
      <c r="M164" s="8"/>
      <c r="N164" s="8">
        <v>52.948099999999997</v>
      </c>
      <c r="O164" s="41">
        <f t="shared" si="108"/>
        <v>1.1715615172562763</v>
      </c>
      <c r="P164" s="8"/>
      <c r="Q164" s="8">
        <v>4624.3689999999997</v>
      </c>
      <c r="R164" s="41">
        <f t="shared" si="109"/>
        <v>1.8458512924075503</v>
      </c>
      <c r="S164" s="8"/>
      <c r="T164" s="8">
        <v>220.16189999999997</v>
      </c>
      <c r="U164" s="41">
        <f t="shared" si="110"/>
        <v>0.28050509276084606</v>
      </c>
      <c r="V164" s="8"/>
      <c r="W164" s="8">
        <v>9.180019999999999</v>
      </c>
      <c r="X164" s="41">
        <f t="shared" si="111"/>
        <v>2.8225718064628809</v>
      </c>
      <c r="Y164" s="8"/>
      <c r="Z164" s="8">
        <v>1.0704149999999999</v>
      </c>
      <c r="AA164" s="41">
        <f t="shared" si="112"/>
        <v>1.2422519998557111</v>
      </c>
      <c r="AB164" s="12"/>
      <c r="AC164" s="2">
        <v>44527</v>
      </c>
      <c r="AD164">
        <f t="shared" si="113"/>
        <v>21850.238878978224</v>
      </c>
      <c r="AE164">
        <f t="shared" si="114"/>
        <v>12247.624500608857</v>
      </c>
      <c r="AF164">
        <f t="shared" si="115"/>
        <v>26323.665026538365</v>
      </c>
      <c r="AG164">
        <f t="shared" si="116"/>
        <v>60421.52840612545</v>
      </c>
      <c r="AH164" s="12">
        <f t="shared" si="117"/>
        <v>1.9709440107102243</v>
      </c>
      <c r="AI164">
        <f t="shared" si="118"/>
        <v>52.948099999999997</v>
      </c>
      <c r="AJ164">
        <f t="shared" si="119"/>
        <v>38.333690072859746</v>
      </c>
      <c r="AK164">
        <f t="shared" si="120"/>
        <v>25.967474999999997</v>
      </c>
      <c r="AL164">
        <f t="shared" si="88"/>
        <v>63.198534999999993</v>
      </c>
      <c r="AM164" s="12">
        <f t="shared" si="121"/>
        <v>1.4108962502454632</v>
      </c>
      <c r="AN164">
        <f t="shared" si="122"/>
        <v>64.723617668650789</v>
      </c>
      <c r="AO164">
        <f t="shared" si="123"/>
        <v>41.450236509578545</v>
      </c>
      <c r="AP164">
        <f t="shared" si="124"/>
        <v>74.189831379886741</v>
      </c>
      <c r="AQ164">
        <f t="shared" si="125"/>
        <v>180.36368555811606</v>
      </c>
      <c r="AR164" s="12">
        <f t="shared" si="126"/>
        <v>0.92458442169576371</v>
      </c>
      <c r="AS164" s="30">
        <f t="shared" si="127"/>
        <v>1.0463595890144606</v>
      </c>
      <c r="AT164">
        <f t="shared" si="89"/>
        <v>0.93021933846568317</v>
      </c>
      <c r="AU164">
        <f t="shared" si="90"/>
        <v>6.6340832902184321E-5</v>
      </c>
      <c r="AV164">
        <f t="shared" si="91"/>
        <v>6.6340832902184321E-5</v>
      </c>
      <c r="AW164">
        <f t="shared" si="92"/>
        <v>66333.128595000002</v>
      </c>
      <c r="AX164">
        <f t="shared" si="93"/>
        <v>57398.895085859265</v>
      </c>
      <c r="AY164" s="12">
        <f t="shared" si="128"/>
        <v>2.1716109844647122</v>
      </c>
      <c r="AZ164">
        <f t="shared" si="94"/>
        <v>0.83780581306196422</v>
      </c>
      <c r="BA164">
        <f t="shared" si="95"/>
        <v>0.14525684812155851</v>
      </c>
      <c r="BB164">
        <f t="shared" si="96"/>
        <v>1.6937338816477313E-2</v>
      </c>
      <c r="BC164">
        <f t="shared" si="97"/>
        <v>63.198534999999993</v>
      </c>
      <c r="BD164">
        <f t="shared" si="98"/>
        <v>45.711816723008297</v>
      </c>
      <c r="BE164" s="12">
        <f t="shared" si="129"/>
        <v>1.0270781813420156</v>
      </c>
      <c r="BF164">
        <f t="shared" si="99"/>
        <v>7.8330431471779222E-3</v>
      </c>
      <c r="BG164">
        <f t="shared" si="100"/>
        <v>1.0391176225623372E-3</v>
      </c>
      <c r="BH164">
        <f t="shared" si="101"/>
        <v>0.99112783923025971</v>
      </c>
      <c r="BI164">
        <f t="shared" si="102"/>
        <v>222.13269699999998</v>
      </c>
      <c r="BJ164">
        <f t="shared" si="103"/>
        <v>218.22245737828638</v>
      </c>
      <c r="BK164" s="12">
        <f t="shared" si="130"/>
        <v>0.2715884658557185</v>
      </c>
      <c r="BL164">
        <f t="shared" si="131"/>
        <v>1.9000225186089938</v>
      </c>
    </row>
    <row r="165" spans="1:64" x14ac:dyDescent="0.3">
      <c r="A165" s="2">
        <v>44528</v>
      </c>
      <c r="B165" s="4">
        <v>1.77081</v>
      </c>
      <c r="C165" s="41">
        <f t="shared" si="104"/>
        <v>1.7566323717899284</v>
      </c>
      <c r="D165" s="8">
        <f>(B158-B165)/B159</f>
        <v>0.12780269058295954</v>
      </c>
      <c r="E165" s="8">
        <v>63698.942999999999</v>
      </c>
      <c r="F165" s="41">
        <f t="shared" si="105"/>
        <v>3.1813392319766307</v>
      </c>
      <c r="G165" s="8">
        <f>(E158-E165)/E159</f>
        <v>1.0539885817903638E-2</v>
      </c>
      <c r="H165" s="8">
        <v>0.23170299999999999</v>
      </c>
      <c r="I165" s="41">
        <f t="shared" si="106"/>
        <v>0.38095284166676485</v>
      </c>
      <c r="J165" s="8">
        <f>(H158-H165)/H159</f>
        <v>7.2463768115942018E-2</v>
      </c>
      <c r="K165" s="8">
        <v>4.4094049999999996</v>
      </c>
      <c r="L165" s="41">
        <f t="shared" si="107"/>
        <v>0.20000006666670214</v>
      </c>
      <c r="M165" s="8">
        <f>(K158-K165)/K159</f>
        <v>5.4054054054054154E-2</v>
      </c>
      <c r="N165" s="8">
        <v>53.009769999999996</v>
      </c>
      <c r="O165" s="41">
        <f t="shared" si="108"/>
        <v>0.11640476910983967</v>
      </c>
      <c r="P165" s="8">
        <f>(N158-N165)/N159</f>
        <v>4.2993107975057412E-2</v>
      </c>
      <c r="Q165" s="8">
        <v>4775.0199999999995</v>
      </c>
      <c r="R165" s="41">
        <f t="shared" si="109"/>
        <v>3.2058233181392031</v>
      </c>
      <c r="S165" s="8">
        <f>(Q158-Q165)/Q159</f>
        <v>-2.2829268292682978E-2</v>
      </c>
      <c r="T165" s="8">
        <v>221.65959999999998</v>
      </c>
      <c r="U165" s="41">
        <f t="shared" si="110"/>
        <v>0.67796869853787689</v>
      </c>
      <c r="V165" s="8">
        <f>(T158-T165)/T159</f>
        <v>9.1912464319695547E-2</v>
      </c>
      <c r="W165" s="8">
        <v>9.0214400000000001</v>
      </c>
      <c r="X165" s="41">
        <f t="shared" si="111"/>
        <v>-1.7425416713859059</v>
      </c>
      <c r="Y165" s="8">
        <f>(W158-W165)/W159</f>
        <v>0.14285714285714277</v>
      </c>
      <c r="Z165" s="8">
        <v>1.0748199999999999</v>
      </c>
      <c r="AA165" s="41">
        <f t="shared" si="112"/>
        <v>0.41067819526535027</v>
      </c>
      <c r="AB165" s="12">
        <f>(Z158-Z165)/Z159</f>
        <v>8.0769230769230815E-2</v>
      </c>
      <c r="AC165" s="2">
        <v>44528</v>
      </c>
      <c r="AD165">
        <f t="shared" si="113"/>
        <v>22556.544520435225</v>
      </c>
      <c r="AE165">
        <f t="shared" si="114"/>
        <v>12272.144269378845</v>
      </c>
      <c r="AF165">
        <f t="shared" si="115"/>
        <v>27181.227746968554</v>
      </c>
      <c r="AG165">
        <f t="shared" si="116"/>
        <v>62009.916536782621</v>
      </c>
      <c r="AH165" s="12">
        <f t="shared" si="117"/>
        <v>2.5948844397569899</v>
      </c>
      <c r="AI165">
        <f t="shared" si="118"/>
        <v>53.009769999999996</v>
      </c>
      <c r="AJ165">
        <f t="shared" si="119"/>
        <v>37.671495810564664</v>
      </c>
      <c r="AK165">
        <f t="shared" si="120"/>
        <v>26.074337037037033</v>
      </c>
      <c r="AL165">
        <f t="shared" si="88"/>
        <v>63.106029999999997</v>
      </c>
      <c r="AM165" s="12">
        <f t="shared" si="121"/>
        <v>-0.14647929239933313</v>
      </c>
      <c r="AN165">
        <f t="shared" si="122"/>
        <v>65.870618488095246</v>
      </c>
      <c r="AO165">
        <f t="shared" si="123"/>
        <v>41.608443519157085</v>
      </c>
      <c r="AP165">
        <f t="shared" si="124"/>
        <v>74.694524110362167</v>
      </c>
      <c r="AQ165">
        <f t="shared" si="125"/>
        <v>182.17358611761449</v>
      </c>
      <c r="AR165" s="12">
        <f t="shared" si="126"/>
        <v>0.99847146062478254</v>
      </c>
      <c r="AS165" s="30">
        <f t="shared" si="127"/>
        <v>1.5964129791322073</v>
      </c>
      <c r="AT165">
        <f t="shared" si="89"/>
        <v>0.93020527157489763</v>
      </c>
      <c r="AU165">
        <f t="shared" si="90"/>
        <v>6.4391206232554147E-5</v>
      </c>
      <c r="AV165">
        <f t="shared" si="91"/>
        <v>6.4391206232554147E-5</v>
      </c>
      <c r="AW165">
        <f t="shared" si="92"/>
        <v>68478.372405000002</v>
      </c>
      <c r="AX165">
        <f t="shared" si="93"/>
        <v>59253.400325573421</v>
      </c>
      <c r="AY165" s="12">
        <f t="shared" si="128"/>
        <v>3.1798114064708116</v>
      </c>
      <c r="AZ165">
        <f t="shared" si="94"/>
        <v>0.84001116850481639</v>
      </c>
      <c r="BA165">
        <f t="shared" si="95"/>
        <v>0.14295686165014659</v>
      </c>
      <c r="BB165">
        <f t="shared" si="96"/>
        <v>1.7031969845036996E-2</v>
      </c>
      <c r="BC165">
        <f t="shared" si="97"/>
        <v>63.106029999999997</v>
      </c>
      <c r="BD165">
        <f t="shared" si="98"/>
        <v>45.836781891665495</v>
      </c>
      <c r="BE165" s="12">
        <f t="shared" si="129"/>
        <v>0.27300307850185812</v>
      </c>
      <c r="BF165">
        <f t="shared" si="99"/>
        <v>7.9173444990211644E-3</v>
      </c>
      <c r="BG165">
        <f t="shared" si="100"/>
        <v>1.0359510463893364E-3</v>
      </c>
      <c r="BH165">
        <f t="shared" si="101"/>
        <v>0.99104670445458953</v>
      </c>
      <c r="BI165">
        <f t="shared" si="102"/>
        <v>223.66211299999998</v>
      </c>
      <c r="BJ165">
        <f t="shared" si="103"/>
        <v>219.68927623650015</v>
      </c>
      <c r="BK165" s="12">
        <f t="shared" si="130"/>
        <v>0.66991780826713143</v>
      </c>
      <c r="BL165">
        <f t="shared" si="131"/>
        <v>2.5098935982036803</v>
      </c>
    </row>
    <row r="166" spans="1:64" x14ac:dyDescent="0.3">
      <c r="A166" s="2">
        <v>44529</v>
      </c>
      <c r="B166" s="4">
        <v>1.766405</v>
      </c>
      <c r="C166" s="41">
        <f t="shared" si="104"/>
        <v>-0.24906613124519189</v>
      </c>
      <c r="D166" s="8"/>
      <c r="E166" s="8">
        <v>63643.439999999995</v>
      </c>
      <c r="F166" s="41">
        <f t="shared" si="105"/>
        <v>-8.7171297107975651E-2</v>
      </c>
      <c r="G166" s="8"/>
      <c r="H166" s="8">
        <v>0.23610799999999998</v>
      </c>
      <c r="I166" s="41">
        <f t="shared" si="106"/>
        <v>1.8832948333092177</v>
      </c>
      <c r="J166" s="8"/>
      <c r="K166" s="8">
        <v>4.418215</v>
      </c>
      <c r="L166" s="41">
        <f t="shared" si="107"/>
        <v>0.19960086467150995</v>
      </c>
      <c r="M166" s="8"/>
      <c r="N166" s="8">
        <v>53.09787</v>
      </c>
      <c r="O166" s="41">
        <f t="shared" si="108"/>
        <v>0.16605782626923327</v>
      </c>
      <c r="P166" s="8"/>
      <c r="Q166" s="8">
        <v>4890.4309999999996</v>
      </c>
      <c r="R166" s="41">
        <f t="shared" si="109"/>
        <v>2.3882276256469348</v>
      </c>
      <c r="S166" s="8"/>
      <c r="T166" s="8">
        <v>225.97649999999999</v>
      </c>
      <c r="U166" s="41">
        <f t="shared" si="110"/>
        <v>1.9288139784538831</v>
      </c>
      <c r="V166" s="8"/>
      <c r="W166" s="8">
        <v>9.6645699999999994</v>
      </c>
      <c r="X166" s="41">
        <f t="shared" si="111"/>
        <v>6.8862654675777151</v>
      </c>
      <c r="Y166" s="8"/>
      <c r="Z166" s="8">
        <v>1.0880349999999999</v>
      </c>
      <c r="AA166" s="41">
        <f t="shared" si="112"/>
        <v>1.2220111334775396</v>
      </c>
      <c r="AB166" s="12"/>
      <c r="AC166" s="2">
        <v>44529</v>
      </c>
      <c r="AD166">
        <f t="shared" si="113"/>
        <v>22536.890255677365</v>
      </c>
      <c r="AE166">
        <f t="shared" si="114"/>
        <v>12296.664038148832</v>
      </c>
      <c r="AF166">
        <f t="shared" si="115"/>
        <v>27838.191000631447</v>
      </c>
      <c r="AG166">
        <f t="shared" si="116"/>
        <v>62671.745294457636</v>
      </c>
      <c r="AH166" s="12">
        <f t="shared" si="117"/>
        <v>1.0616396413907871</v>
      </c>
      <c r="AI166">
        <f t="shared" si="118"/>
        <v>53.09787</v>
      </c>
      <c r="AJ166">
        <f t="shared" si="119"/>
        <v>40.357061429872495</v>
      </c>
      <c r="AK166">
        <f t="shared" si="120"/>
        <v>26.394923148148145</v>
      </c>
      <c r="AL166">
        <f t="shared" si="88"/>
        <v>63.850474999999996</v>
      </c>
      <c r="AM166" s="12">
        <f t="shared" si="121"/>
        <v>1.1727694181359343</v>
      </c>
      <c r="AN166">
        <f t="shared" si="122"/>
        <v>65.706761228174614</v>
      </c>
      <c r="AO166">
        <f t="shared" si="123"/>
        <v>42.399478567049805</v>
      </c>
      <c r="AP166">
        <f t="shared" si="124"/>
        <v>76.149226686438382</v>
      </c>
      <c r="AQ166">
        <f t="shared" si="125"/>
        <v>184.25546648166278</v>
      </c>
      <c r="AR166" s="12">
        <f t="shared" si="126"/>
        <v>1.1363197053588625</v>
      </c>
      <c r="AS166" s="30">
        <f t="shared" si="127"/>
        <v>-7.4680063968075361E-2</v>
      </c>
      <c r="AT166">
        <f t="shared" si="89"/>
        <v>0.92858226735649629</v>
      </c>
      <c r="AU166">
        <f t="shared" si="90"/>
        <v>6.446345612946884E-5</v>
      </c>
      <c r="AV166">
        <f t="shared" si="91"/>
        <v>6.446345612946884E-5</v>
      </c>
      <c r="AW166">
        <f t="shared" si="92"/>
        <v>68538.289214999997</v>
      </c>
      <c r="AX166">
        <f t="shared" si="93"/>
        <v>59098.485356464756</v>
      </c>
      <c r="AY166" s="12">
        <f t="shared" si="128"/>
        <v>-0.26178722322599446</v>
      </c>
      <c r="AZ166">
        <f t="shared" si="94"/>
        <v>0.83159710244912044</v>
      </c>
      <c r="BA166">
        <f t="shared" si="95"/>
        <v>0.15136253880648501</v>
      </c>
      <c r="BB166">
        <f t="shared" si="96"/>
        <v>1.7040358744394617E-2</v>
      </c>
      <c r="BC166">
        <f t="shared" si="97"/>
        <v>63.850474999999996</v>
      </c>
      <c r="BD166">
        <f t="shared" si="98"/>
        <v>45.637429196619529</v>
      </c>
      <c r="BE166" s="12">
        <f t="shared" si="129"/>
        <v>-0.43586713300488333</v>
      </c>
      <c r="BF166">
        <f t="shared" si="99"/>
        <v>7.748103550215827E-3</v>
      </c>
      <c r="BG166">
        <f t="shared" si="100"/>
        <v>1.0356567338941853E-3</v>
      </c>
      <c r="BH166">
        <f t="shared" si="101"/>
        <v>0.99121623971589001</v>
      </c>
      <c r="BI166">
        <f t="shared" si="102"/>
        <v>227.97901299999998</v>
      </c>
      <c r="BJ166">
        <f t="shared" si="103"/>
        <v>224.00550740984954</v>
      </c>
      <c r="BK166" s="12">
        <f t="shared" si="130"/>
        <v>1.9456470944552651</v>
      </c>
      <c r="BL166">
        <f t="shared" si="131"/>
        <v>-2.2074343176812596</v>
      </c>
    </row>
    <row r="167" spans="1:64" x14ac:dyDescent="0.3">
      <c r="A167" s="2">
        <v>44530</v>
      </c>
      <c r="B167" s="4">
        <v>1.7047349999999999</v>
      </c>
      <c r="C167" s="41">
        <f t="shared" si="104"/>
        <v>-3.5536734276787425</v>
      </c>
      <c r="D167" s="8"/>
      <c r="E167" s="8">
        <v>62288.462</v>
      </c>
      <c r="F167" s="41">
        <f t="shared" si="105"/>
        <v>-2.1520048063176125</v>
      </c>
      <c r="G167" s="8"/>
      <c r="H167" s="8">
        <v>0.23522699999999999</v>
      </c>
      <c r="I167" s="41">
        <f t="shared" si="106"/>
        <v>-0.37383221106071041</v>
      </c>
      <c r="J167" s="8"/>
      <c r="K167" s="8">
        <v>4.3785699999999999</v>
      </c>
      <c r="L167" s="41">
        <f t="shared" si="107"/>
        <v>-0.90135813053615244</v>
      </c>
      <c r="M167" s="8"/>
      <c r="N167" s="8">
        <v>52.868809999999996</v>
      </c>
      <c r="O167" s="41">
        <f t="shared" si="108"/>
        <v>-0.43232524935313499</v>
      </c>
      <c r="P167" s="8"/>
      <c r="Q167" s="8">
        <v>5056.0589999999993</v>
      </c>
      <c r="R167" s="41">
        <f t="shared" si="109"/>
        <v>3.3306887418201279</v>
      </c>
      <c r="S167" s="8"/>
      <c r="T167" s="8">
        <v>226.5932</v>
      </c>
      <c r="U167" s="41">
        <f t="shared" si="110"/>
        <v>0.27253277526401304</v>
      </c>
      <c r="V167" s="8"/>
      <c r="W167" s="8">
        <v>9.4707499999999989</v>
      </c>
      <c r="X167" s="41">
        <f t="shared" si="111"/>
        <v>-2.0258519713467167</v>
      </c>
      <c r="Y167" s="8"/>
      <c r="Z167" s="8">
        <v>1.0880349999999999</v>
      </c>
      <c r="AA167" s="41">
        <f t="shared" si="112"/>
        <v>0</v>
      </c>
      <c r="AB167" s="12"/>
      <c r="AC167" s="2">
        <v>44530</v>
      </c>
      <c r="AD167">
        <f t="shared" si="113"/>
        <v>22057.076617620449</v>
      </c>
      <c r="AE167">
        <f t="shared" si="114"/>
        <v>12186.325078683889</v>
      </c>
      <c r="AF167">
        <f t="shared" si="115"/>
        <v>28781.008494437734</v>
      </c>
      <c r="AG167">
        <f t="shared" si="116"/>
        <v>63024.41019074207</v>
      </c>
      <c r="AH167" s="12">
        <f t="shared" si="117"/>
        <v>0.56114018811530231</v>
      </c>
      <c r="AI167">
        <f t="shared" si="118"/>
        <v>52.868809999999996</v>
      </c>
      <c r="AJ167">
        <f t="shared" si="119"/>
        <v>39.547712887067391</v>
      </c>
      <c r="AK167">
        <f t="shared" si="120"/>
        <v>26.394923148148145</v>
      </c>
      <c r="AL167">
        <f t="shared" si="88"/>
        <v>63.42759499999999</v>
      </c>
      <c r="AM167" s="12">
        <f t="shared" si="121"/>
        <v>-0.66450026474854562</v>
      </c>
      <c r="AN167">
        <f t="shared" si="122"/>
        <v>63.412759589285713</v>
      </c>
      <c r="AO167">
        <f t="shared" si="123"/>
        <v>42.241271557471265</v>
      </c>
      <c r="AP167">
        <f t="shared" si="124"/>
        <v>76.357041340163562</v>
      </c>
      <c r="AQ167">
        <f t="shared" si="125"/>
        <v>182.01107248692054</v>
      </c>
      <c r="AR167" s="12">
        <f t="shared" si="126"/>
        <v>-1.2255676391426482</v>
      </c>
      <c r="AS167" s="30">
        <f t="shared" si="127"/>
        <v>1.7867078272579504</v>
      </c>
      <c r="AT167">
        <f t="shared" si="89"/>
        <v>0.92486235703464825</v>
      </c>
      <c r="AU167">
        <f t="shared" si="90"/>
        <v>6.5013237453851391E-5</v>
      </c>
      <c r="AV167">
        <f t="shared" si="91"/>
        <v>6.5013237453851391E-5</v>
      </c>
      <c r="AW167">
        <f t="shared" si="92"/>
        <v>67348.899569999994</v>
      </c>
      <c r="AX167">
        <f t="shared" si="93"/>
        <v>57608.58277681248</v>
      </c>
      <c r="AY167" s="12">
        <f t="shared" si="128"/>
        <v>-2.5533732454066516</v>
      </c>
      <c r="AZ167">
        <f t="shared" si="94"/>
        <v>0.83353010625737911</v>
      </c>
      <c r="BA167">
        <f t="shared" si="95"/>
        <v>0.14931592471699423</v>
      </c>
      <c r="BB167">
        <f t="shared" si="96"/>
        <v>1.715396902562678E-2</v>
      </c>
      <c r="BC167">
        <f t="shared" si="97"/>
        <v>63.42759499999999</v>
      </c>
      <c r="BD167">
        <f t="shared" si="98"/>
        <v>45.500542729703454</v>
      </c>
      <c r="BE167" s="12">
        <f t="shared" si="129"/>
        <v>-0.30039415395707597</v>
      </c>
      <c r="BF167">
        <f t="shared" si="99"/>
        <v>7.4594644605669959E-3</v>
      </c>
      <c r="BG167">
        <f t="shared" si="100"/>
        <v>1.0292904449464538E-3</v>
      </c>
      <c r="BH167">
        <f t="shared" si="101"/>
        <v>0.99151124509448652</v>
      </c>
      <c r="BI167">
        <f t="shared" si="102"/>
        <v>228.533162</v>
      </c>
      <c r="BJ167">
        <f t="shared" si="103"/>
        <v>224.68266438899468</v>
      </c>
      <c r="BK167" s="12">
        <f t="shared" si="130"/>
        <v>0.30183879844339923</v>
      </c>
      <c r="BL167">
        <f t="shared" si="131"/>
        <v>-2.8552120438500506</v>
      </c>
    </row>
    <row r="168" spans="1:64" x14ac:dyDescent="0.3">
      <c r="A168" s="2">
        <v>44531</v>
      </c>
      <c r="B168" s="4">
        <v>1.6959249999999999</v>
      </c>
      <c r="C168" s="41">
        <f t="shared" si="104"/>
        <v>-0.51813587419976292</v>
      </c>
      <c r="D168" s="8"/>
      <c r="E168" s="8">
        <v>62494.615999999995</v>
      </c>
      <c r="F168" s="41">
        <f t="shared" si="105"/>
        <v>0.33042010321519455</v>
      </c>
      <c r="G168" s="8"/>
      <c r="H168" s="8">
        <v>0.22905999999999999</v>
      </c>
      <c r="I168" s="41">
        <f t="shared" si="106"/>
        <v>-2.6567027384721866</v>
      </c>
      <c r="J168" s="8"/>
      <c r="K168" s="8">
        <v>4.3785699999999999</v>
      </c>
      <c r="L168" s="41">
        <f t="shared" si="107"/>
        <v>0</v>
      </c>
      <c r="M168" s="8"/>
      <c r="N168" s="8">
        <v>52.481169999999999</v>
      </c>
      <c r="O168" s="41">
        <f t="shared" si="108"/>
        <v>-0.73591233608253792</v>
      </c>
      <c r="P168" s="8"/>
      <c r="Q168" s="8">
        <v>5014.652</v>
      </c>
      <c r="R168" s="41">
        <f t="shared" si="109"/>
        <v>-0.822329889861946</v>
      </c>
      <c r="S168" s="8"/>
      <c r="T168" s="8">
        <v>228.22304999999997</v>
      </c>
      <c r="U168" s="41">
        <f t="shared" si="110"/>
        <v>0.71671008973329098</v>
      </c>
      <c r="V168" s="8"/>
      <c r="W168" s="8">
        <v>9.0831099999999996</v>
      </c>
      <c r="X168" s="41">
        <f t="shared" si="111"/>
        <v>-4.1791456544803145</v>
      </c>
      <c r="Y168" s="8"/>
      <c r="Z168" s="8">
        <v>1.0792249999999999</v>
      </c>
      <c r="AA168" s="41">
        <f t="shared" si="112"/>
        <v>-0.81301260832501754</v>
      </c>
      <c r="AB168" s="12"/>
      <c r="AC168" s="2">
        <v>44531</v>
      </c>
      <c r="AD168">
        <f t="shared" si="113"/>
        <v>22130.078172435347</v>
      </c>
      <c r="AE168">
        <f t="shared" si="114"/>
        <v>12186.325078683889</v>
      </c>
      <c r="AF168">
        <f t="shared" si="115"/>
        <v>28545.304120986166</v>
      </c>
      <c r="AG168">
        <f t="shared" si="116"/>
        <v>62861.707372105404</v>
      </c>
      <c r="AH168" s="12">
        <f t="shared" si="117"/>
        <v>-0.2584922188125699</v>
      </c>
      <c r="AI168">
        <f t="shared" si="118"/>
        <v>52.481169999999999</v>
      </c>
      <c r="AJ168">
        <f t="shared" si="119"/>
        <v>37.929015801457197</v>
      </c>
      <c r="AK168">
        <f t="shared" si="120"/>
        <v>26.181199074074073</v>
      </c>
      <c r="AL168">
        <f t="shared" si="88"/>
        <v>62.643504999999998</v>
      </c>
      <c r="AM168" s="12">
        <f t="shared" si="121"/>
        <v>-1.2439014335574066</v>
      </c>
      <c r="AN168">
        <f t="shared" si="122"/>
        <v>63.085045069444448</v>
      </c>
      <c r="AO168">
        <f t="shared" si="123"/>
        <v>41.133822490421451</v>
      </c>
      <c r="AP168">
        <f t="shared" si="124"/>
        <v>76.906265782151507</v>
      </c>
      <c r="AQ168">
        <f t="shared" si="125"/>
        <v>181.12513334201742</v>
      </c>
      <c r="AR168" s="12">
        <f t="shared" si="126"/>
        <v>-0.48793862380844155</v>
      </c>
      <c r="AS168" s="30">
        <f t="shared" si="127"/>
        <v>0.22944640499587166</v>
      </c>
      <c r="AT168">
        <f t="shared" si="89"/>
        <v>0.9256590211758724</v>
      </c>
      <c r="AU168">
        <f t="shared" si="90"/>
        <v>6.4854591959570405E-5</v>
      </c>
      <c r="AV168">
        <f t="shared" si="91"/>
        <v>6.4854591959570405E-5</v>
      </c>
      <c r="AW168">
        <f t="shared" si="92"/>
        <v>67513.646569999997</v>
      </c>
      <c r="AX168">
        <f t="shared" si="93"/>
        <v>57849.030582501662</v>
      </c>
      <c r="AY168" s="12">
        <f t="shared" si="128"/>
        <v>0.41651329229338468</v>
      </c>
      <c r="AZ168">
        <f t="shared" si="94"/>
        <v>0.83777512129948672</v>
      </c>
      <c r="BA168">
        <f t="shared" si="95"/>
        <v>0.14499683566556501</v>
      </c>
      <c r="BB168">
        <f t="shared" si="96"/>
        <v>1.7228043034948314E-2</v>
      </c>
      <c r="BC168">
        <f t="shared" si="97"/>
        <v>62.643504999999998</v>
      </c>
      <c r="BD168">
        <f t="shared" si="98"/>
        <v>45.303033705435624</v>
      </c>
      <c r="BE168" s="12">
        <f t="shared" si="129"/>
        <v>-0.43502545495508083</v>
      </c>
      <c r="BF168">
        <f t="shared" si="99"/>
        <v>7.368844144161388E-3</v>
      </c>
      <c r="BG168">
        <f t="shared" si="100"/>
        <v>9.952724558347848E-4</v>
      </c>
      <c r="BH168">
        <f t="shared" si="101"/>
        <v>0.99163588340000386</v>
      </c>
      <c r="BI168">
        <f t="shared" si="102"/>
        <v>230.14803499999996</v>
      </c>
      <c r="BJ168">
        <f t="shared" si="103"/>
        <v>226.32689078310716</v>
      </c>
      <c r="BK168" s="12">
        <f t="shared" si="130"/>
        <v>0.72913474212978313</v>
      </c>
      <c r="BL168">
        <f t="shared" si="131"/>
        <v>-0.31262144983639845</v>
      </c>
    </row>
    <row r="169" spans="1:64" x14ac:dyDescent="0.3">
      <c r="A169" s="2">
        <v>44532</v>
      </c>
      <c r="B169" s="4">
        <v>1.8941499999999998</v>
      </c>
      <c r="C169" s="41">
        <f t="shared" si="104"/>
        <v>11.054187439982382</v>
      </c>
      <c r="D169" s="8"/>
      <c r="E169" s="8">
        <v>62144.858999999997</v>
      </c>
      <c r="F169" s="41">
        <f t="shared" si="105"/>
        <v>-0.56123137241272147</v>
      </c>
      <c r="G169" s="8"/>
      <c r="H169" s="8">
        <v>0.22994099999999998</v>
      </c>
      <c r="I169" s="41">
        <f t="shared" si="106"/>
        <v>0.38387763071656672</v>
      </c>
      <c r="J169" s="8"/>
      <c r="K169" s="8">
        <v>4.3521399999999995</v>
      </c>
      <c r="L169" s="41">
        <f t="shared" si="107"/>
        <v>-0.60545089087062609</v>
      </c>
      <c r="M169" s="8"/>
      <c r="N169" s="8">
        <v>51.758749999999999</v>
      </c>
      <c r="O169" s="41">
        <f t="shared" si="108"/>
        <v>-1.3860938616327716</v>
      </c>
      <c r="P169" s="8"/>
      <c r="Q169" s="8">
        <v>4956.5059999999994</v>
      </c>
      <c r="R169" s="41">
        <f t="shared" si="109"/>
        <v>-1.1662970159940926</v>
      </c>
      <c r="S169" s="8"/>
      <c r="T169" s="8">
        <v>222.93705</v>
      </c>
      <c r="U169" s="41">
        <f t="shared" si="110"/>
        <v>-2.3433995600710151</v>
      </c>
      <c r="V169" s="8"/>
      <c r="W169" s="8">
        <v>8.889289999999999</v>
      </c>
      <c r="X169" s="41">
        <f t="shared" si="111"/>
        <v>-2.1569463663350978</v>
      </c>
      <c r="Y169" s="8"/>
      <c r="Z169" s="8">
        <v>1.0660099999999999</v>
      </c>
      <c r="AA169" s="41">
        <f t="shared" si="112"/>
        <v>-1.2320484388040511</v>
      </c>
      <c r="AB169" s="12"/>
      <c r="AC169" s="2">
        <v>44532</v>
      </c>
      <c r="AD169">
        <f t="shared" si="113"/>
        <v>22006.225107215196</v>
      </c>
      <c r="AE169">
        <f t="shared" si="114"/>
        <v>12112.765772373923</v>
      </c>
      <c r="AF169">
        <f t="shared" si="115"/>
        <v>28214.315000820126</v>
      </c>
      <c r="AG169">
        <f t="shared" si="116"/>
        <v>62333.305880409243</v>
      </c>
      <c r="AH169" s="12">
        <f t="shared" si="117"/>
        <v>-0.8441304738843487</v>
      </c>
      <c r="AI169">
        <f t="shared" si="118"/>
        <v>51.758749999999999</v>
      </c>
      <c r="AJ169">
        <f t="shared" si="119"/>
        <v>37.119667258652093</v>
      </c>
      <c r="AK169">
        <f t="shared" si="120"/>
        <v>25.860612962962961</v>
      </c>
      <c r="AL169">
        <f t="shared" si="88"/>
        <v>61.714049999999993</v>
      </c>
      <c r="AM169" s="12">
        <f t="shared" si="121"/>
        <v>-1.4948385041643699</v>
      </c>
      <c r="AN169">
        <f t="shared" si="122"/>
        <v>70.458621765873019</v>
      </c>
      <c r="AO169">
        <f t="shared" si="123"/>
        <v>41.292029499999998</v>
      </c>
      <c r="AP169">
        <f t="shared" si="124"/>
        <v>75.124997321650028</v>
      </c>
      <c r="AQ169">
        <f t="shared" si="125"/>
        <v>186.87564858752305</v>
      </c>
      <c r="AR169" s="12">
        <f t="shared" si="126"/>
        <v>3.1255278013005157</v>
      </c>
      <c r="AS169" s="30">
        <f t="shared" si="127"/>
        <v>-3.9696582751848641</v>
      </c>
      <c r="AT169">
        <f t="shared" si="89"/>
        <v>0.92607398666718133</v>
      </c>
      <c r="AU169">
        <f t="shared" si="90"/>
        <v>6.4854980849400696E-5</v>
      </c>
      <c r="AV169">
        <f t="shared" si="91"/>
        <v>6.4854980849400696E-5</v>
      </c>
      <c r="AW169">
        <f t="shared" si="92"/>
        <v>67105.717139999993</v>
      </c>
      <c r="AX169">
        <f t="shared" si="93"/>
        <v>57551.059061359527</v>
      </c>
      <c r="AY169" s="12">
        <f t="shared" si="128"/>
        <v>-0.51641586114313176</v>
      </c>
      <c r="AZ169">
        <f t="shared" si="94"/>
        <v>0.83868665239114926</v>
      </c>
      <c r="BA169">
        <f t="shared" si="95"/>
        <v>0.14403997144896502</v>
      </c>
      <c r="BB169">
        <f t="shared" si="96"/>
        <v>1.7273376159885796E-2</v>
      </c>
      <c r="BC169">
        <f t="shared" si="97"/>
        <v>61.714049999999993</v>
      </c>
      <c r="BD169">
        <f t="shared" si="98"/>
        <v>44.708199438972159</v>
      </c>
      <c r="BE169" s="12">
        <f t="shared" si="129"/>
        <v>-1.3217082024553204</v>
      </c>
      <c r="BF169">
        <f t="shared" si="99"/>
        <v>8.4161574565197808E-3</v>
      </c>
      <c r="BG169">
        <f t="shared" si="100"/>
        <v>1.0216823703030991E-3</v>
      </c>
      <c r="BH169">
        <f t="shared" si="101"/>
        <v>0.99056216017317711</v>
      </c>
      <c r="BI169">
        <f t="shared" si="102"/>
        <v>225.06114099999999</v>
      </c>
      <c r="BJ169">
        <f t="shared" si="103"/>
        <v>220.84918222194776</v>
      </c>
      <c r="BK169" s="12">
        <f t="shared" si="130"/>
        <v>-2.4500338440394493</v>
      </c>
      <c r="BL169">
        <f t="shared" si="131"/>
        <v>1.9336179828963176</v>
      </c>
    </row>
    <row r="170" spans="1:64" x14ac:dyDescent="0.3">
      <c r="A170" s="2">
        <v>44533</v>
      </c>
      <c r="B170" s="4">
        <v>1.7355699999999998</v>
      </c>
      <c r="C170" s="41">
        <f t="shared" si="104"/>
        <v>-8.7434299389674255</v>
      </c>
      <c r="D170" s="8"/>
      <c r="E170" s="8">
        <v>59954.692999999999</v>
      </c>
      <c r="F170" s="41">
        <f t="shared" si="105"/>
        <v>-3.5878934996381369</v>
      </c>
      <c r="G170" s="8"/>
      <c r="H170" s="8">
        <v>0.22377399999999997</v>
      </c>
      <c r="I170" s="41">
        <f t="shared" si="106"/>
        <v>-2.7186140304156834</v>
      </c>
      <c r="J170" s="8"/>
      <c r="K170" s="8">
        <v>4.2332049999999999</v>
      </c>
      <c r="L170" s="41">
        <f t="shared" si="107"/>
        <v>-2.7708288777575216</v>
      </c>
      <c r="M170" s="8"/>
      <c r="N170" s="8">
        <v>50.181759999999997</v>
      </c>
      <c r="O170" s="41">
        <f t="shared" si="108"/>
        <v>-3.0941885920548029</v>
      </c>
      <c r="P170" s="8"/>
      <c r="Q170" s="8">
        <v>4718.6359999999995</v>
      </c>
      <c r="R170" s="41">
        <f t="shared" si="109"/>
        <v>-4.9181282238739001</v>
      </c>
      <c r="S170" s="8"/>
      <c r="T170" s="8">
        <v>210.51495</v>
      </c>
      <c r="U170" s="41">
        <f t="shared" si="110"/>
        <v>-5.7332772635919804</v>
      </c>
      <c r="V170" s="8"/>
      <c r="W170" s="8">
        <v>8.5721299999999996</v>
      </c>
      <c r="X170" s="41">
        <f t="shared" si="111"/>
        <v>-3.6330938167603861</v>
      </c>
      <c r="Y170" s="8"/>
      <c r="Z170" s="8">
        <v>1.03077</v>
      </c>
      <c r="AA170" s="41">
        <f t="shared" si="112"/>
        <v>-3.3616610798984854</v>
      </c>
      <c r="AB170" s="12"/>
      <c r="AC170" s="2">
        <v>44533</v>
      </c>
      <c r="AD170">
        <f t="shared" si="113"/>
        <v>21230.661580420983</v>
      </c>
      <c r="AE170">
        <f t="shared" si="114"/>
        <v>11781.748893979091</v>
      </c>
      <c r="AF170">
        <f t="shared" si="115"/>
        <v>26860.26860014088</v>
      </c>
      <c r="AG170">
        <f t="shared" si="116"/>
        <v>59872.679074540953</v>
      </c>
      <c r="AH170" s="12">
        <f t="shared" si="117"/>
        <v>-4.0275595632272267</v>
      </c>
      <c r="AI170">
        <f t="shared" si="118"/>
        <v>50.181759999999997</v>
      </c>
      <c r="AJ170">
        <f t="shared" si="119"/>
        <v>35.795278734061931</v>
      </c>
      <c r="AK170">
        <f t="shared" si="120"/>
        <v>25.005716666666665</v>
      </c>
      <c r="AL170">
        <f t="shared" si="88"/>
        <v>59.784659999999995</v>
      </c>
      <c r="AM170" s="12">
        <f t="shared" si="121"/>
        <v>-3.1762513426931935</v>
      </c>
      <c r="AN170">
        <f t="shared" si="122"/>
        <v>64.559760408730156</v>
      </c>
      <c r="AO170">
        <f t="shared" si="123"/>
        <v>40.184580432950185</v>
      </c>
      <c r="AP170">
        <f t="shared" si="124"/>
        <v>70.939016439471544</v>
      </c>
      <c r="AQ170">
        <f t="shared" si="125"/>
        <v>175.68335728115187</v>
      </c>
      <c r="AR170" s="12">
        <f t="shared" si="126"/>
        <v>-6.1760146495903392</v>
      </c>
      <c r="AS170" s="30">
        <f t="shared" si="127"/>
        <v>2.1484550863631124</v>
      </c>
      <c r="AT170">
        <f t="shared" si="89"/>
        <v>0.92697824339713775</v>
      </c>
      <c r="AU170">
        <f t="shared" si="90"/>
        <v>6.5450905316786129E-5</v>
      </c>
      <c r="AV170">
        <f t="shared" si="91"/>
        <v>6.5450905316786129E-5</v>
      </c>
      <c r="AW170">
        <f t="shared" si="92"/>
        <v>64677.562204999995</v>
      </c>
      <c r="AX170">
        <f t="shared" si="93"/>
        <v>55577.005116619832</v>
      </c>
      <c r="AY170" s="12">
        <f t="shared" si="128"/>
        <v>-3.490299878410541</v>
      </c>
      <c r="AZ170">
        <f t="shared" si="94"/>
        <v>0.83937518420277046</v>
      </c>
      <c r="BA170">
        <f t="shared" si="95"/>
        <v>0.14338343648688476</v>
      </c>
      <c r="BB170">
        <f t="shared" si="96"/>
        <v>1.7241379310344827E-2</v>
      </c>
      <c r="BC170">
        <f t="shared" si="97"/>
        <v>59.784659999999995</v>
      </c>
      <c r="BD170">
        <f t="shared" si="98"/>
        <v>43.368197397583259</v>
      </c>
      <c r="BE170" s="12">
        <f t="shared" si="129"/>
        <v>-3.043052380183922</v>
      </c>
      <c r="BF170">
        <f t="shared" si="99"/>
        <v>8.1683763589773355E-3</v>
      </c>
      <c r="BG170">
        <f t="shared" si="100"/>
        <v>1.0531815203960624E-3</v>
      </c>
      <c r="BH170">
        <f t="shared" si="101"/>
        <v>0.99077844212062671</v>
      </c>
      <c r="BI170">
        <f t="shared" si="102"/>
        <v>212.47429399999999</v>
      </c>
      <c r="BJ170">
        <f t="shared" si="103"/>
        <v>208.58808666770051</v>
      </c>
      <c r="BK170" s="12">
        <f t="shared" si="130"/>
        <v>-5.7118605126555995</v>
      </c>
      <c r="BL170">
        <f t="shared" si="131"/>
        <v>2.2215606342450585</v>
      </c>
    </row>
    <row r="171" spans="1:64" x14ac:dyDescent="0.3">
      <c r="A171" s="2">
        <v>44534</v>
      </c>
      <c r="B171" s="4">
        <v>1.5769899999999999</v>
      </c>
      <c r="C171" s="41">
        <f t="shared" si="104"/>
        <v>-9.5817922897233441</v>
      </c>
      <c r="D171" s="8"/>
      <c r="E171" s="8">
        <v>54803.485999999997</v>
      </c>
      <c r="F171" s="41">
        <f t="shared" si="105"/>
        <v>-8.9835355241813684</v>
      </c>
      <c r="G171" s="8"/>
      <c r="H171" s="8">
        <v>0.199987</v>
      </c>
      <c r="I171" s="41">
        <f t="shared" si="106"/>
        <v>-11.238424953713382</v>
      </c>
      <c r="J171" s="8"/>
      <c r="K171" s="8">
        <v>3.5063799999999996</v>
      </c>
      <c r="L171" s="41">
        <f t="shared" si="107"/>
        <v>-18.837522312590959</v>
      </c>
      <c r="M171" s="8"/>
      <c r="N171" s="8">
        <v>43.917849999999994</v>
      </c>
      <c r="O171" s="41">
        <f t="shared" si="108"/>
        <v>-13.333077069587301</v>
      </c>
      <c r="P171" s="8"/>
      <c r="Q171" s="8">
        <v>4579.4380000000001</v>
      </c>
      <c r="R171" s="41">
        <f t="shared" si="109"/>
        <v>-2.9943491609627437</v>
      </c>
      <c r="S171" s="8"/>
      <c r="T171" s="8">
        <v>181.00144999999998</v>
      </c>
      <c r="U171" s="41">
        <f t="shared" si="110"/>
        <v>-15.105162969474858</v>
      </c>
      <c r="V171" s="8"/>
      <c r="W171" s="8">
        <v>7.3475399999999995</v>
      </c>
      <c r="X171" s="41">
        <f t="shared" si="111"/>
        <v>-15.415067982725835</v>
      </c>
      <c r="Y171" s="8"/>
      <c r="Z171" s="8">
        <v>0.9426699999999999</v>
      </c>
      <c r="AA171" s="41">
        <f t="shared" si="112"/>
        <v>-8.9345100335849992</v>
      </c>
      <c r="AB171" s="12"/>
      <c r="AC171" s="2">
        <v>44534</v>
      </c>
      <c r="AD171">
        <f t="shared" si="113"/>
        <v>19406.55862741786</v>
      </c>
      <c r="AE171">
        <f t="shared" si="114"/>
        <v>9758.867970455105</v>
      </c>
      <c r="AF171">
        <f t="shared" si="115"/>
        <v>26067.900706410066</v>
      </c>
      <c r="AG171">
        <f t="shared" si="116"/>
        <v>55233.327304283033</v>
      </c>
      <c r="AH171" s="12">
        <f t="shared" si="117"/>
        <v>-8.0653765524474181</v>
      </c>
      <c r="AI171">
        <f t="shared" si="118"/>
        <v>43.917849999999994</v>
      </c>
      <c r="AJ171">
        <f t="shared" si="119"/>
        <v>30.681667486338799</v>
      </c>
      <c r="AK171">
        <f t="shared" si="120"/>
        <v>22.868475925925924</v>
      </c>
      <c r="AL171">
        <f t="shared" si="88"/>
        <v>52.208059999999996</v>
      </c>
      <c r="AM171" s="12">
        <f t="shared" si="121"/>
        <v>-13.551221721066495</v>
      </c>
      <c r="AN171">
        <f t="shared" si="122"/>
        <v>58.6608990515873</v>
      </c>
      <c r="AO171">
        <f t="shared" si="123"/>
        <v>35.912991174329498</v>
      </c>
      <c r="AP171">
        <f t="shared" si="124"/>
        <v>60.993600868338262</v>
      </c>
      <c r="AQ171">
        <f t="shared" si="125"/>
        <v>155.56749109425505</v>
      </c>
      <c r="AR171" s="12">
        <f t="shared" si="126"/>
        <v>-12.160360455876825</v>
      </c>
      <c r="AS171" s="30">
        <f t="shared" si="127"/>
        <v>4.0949839034294069</v>
      </c>
      <c r="AT171">
        <f t="shared" si="89"/>
        <v>0.92282842476513904</v>
      </c>
      <c r="AU171">
        <f t="shared" si="90"/>
        <v>5.9043454499007383E-5</v>
      </c>
      <c r="AV171">
        <f t="shared" si="91"/>
        <v>5.9043454499007383E-5</v>
      </c>
      <c r="AW171">
        <f t="shared" si="92"/>
        <v>59386.430379999998</v>
      </c>
      <c r="AX171">
        <f t="shared" si="93"/>
        <v>50574.485249886318</v>
      </c>
      <c r="AY171" s="12">
        <f t="shared" si="128"/>
        <v>-9.4322333624522496</v>
      </c>
      <c r="AZ171">
        <f t="shared" si="94"/>
        <v>0.84120823489706376</v>
      </c>
      <c r="BA171">
        <f t="shared" si="95"/>
        <v>0.14073574080323997</v>
      </c>
      <c r="BB171">
        <f t="shared" si="96"/>
        <v>1.8056024299696254E-2</v>
      </c>
      <c r="BC171">
        <f t="shared" si="97"/>
        <v>52.208059999999996</v>
      </c>
      <c r="BD171">
        <f t="shared" si="98"/>
        <v>37.995139436382033</v>
      </c>
      <c r="BE171" s="12">
        <f t="shared" si="129"/>
        <v>-13.226815165880728</v>
      </c>
      <c r="BF171">
        <f t="shared" si="99"/>
        <v>8.6278781685762088E-3</v>
      </c>
      <c r="BG171">
        <f t="shared" si="100"/>
        <v>1.094149912998212E-3</v>
      </c>
      <c r="BH171">
        <f t="shared" si="101"/>
        <v>0.99027797191842559</v>
      </c>
      <c r="BI171">
        <f t="shared" si="102"/>
        <v>182.77842699999997</v>
      </c>
      <c r="BJ171">
        <f t="shared" si="103"/>
        <v>179.25557371364602</v>
      </c>
      <c r="BK171" s="12">
        <f t="shared" si="130"/>
        <v>-15.154885640958918</v>
      </c>
      <c r="BL171">
        <f t="shared" si="131"/>
        <v>5.7226522785066685</v>
      </c>
    </row>
    <row r="172" spans="1:64" x14ac:dyDescent="0.3">
      <c r="A172" s="2">
        <v>44535</v>
      </c>
      <c r="B172" s="4">
        <v>1.52413</v>
      </c>
      <c r="C172" s="41">
        <f t="shared" si="104"/>
        <v>-3.4094211342976015</v>
      </c>
      <c r="D172" s="8">
        <f>(B165-B172)/B166</f>
        <v>0.13965087281795513</v>
      </c>
      <c r="E172" s="8">
        <v>54513.636999999995</v>
      </c>
      <c r="F172" s="41">
        <f t="shared" si="105"/>
        <v>-0.53029145165905223</v>
      </c>
      <c r="G172" s="8">
        <f>(E165-E172)/E166</f>
        <v>0.14432447397563683</v>
      </c>
      <c r="H172" s="8">
        <v>0.189415</v>
      </c>
      <c r="I172" s="41">
        <f t="shared" si="106"/>
        <v>-5.4311989353739838</v>
      </c>
      <c r="J172" s="8">
        <f>(H165-H172)/H166</f>
        <v>0.17910447761194029</v>
      </c>
      <c r="K172" s="8">
        <v>3.3477999999999999</v>
      </c>
      <c r="L172" s="41">
        <f t="shared" si="107"/>
        <v>-4.6280752564006225</v>
      </c>
      <c r="M172" s="8">
        <f>(K165-K172)/K166</f>
        <v>0.24027916251246254</v>
      </c>
      <c r="N172" s="8">
        <v>42.887079999999997</v>
      </c>
      <c r="O172" s="41">
        <f t="shared" si="108"/>
        <v>-2.3750228288520892</v>
      </c>
      <c r="P172" s="8">
        <f>(N165-N172)/N166</f>
        <v>0.19064211050273766</v>
      </c>
      <c r="Q172" s="8">
        <v>4633.1790000000001</v>
      </c>
      <c r="R172" s="41">
        <f t="shared" si="109"/>
        <v>1.1666958387908557</v>
      </c>
      <c r="S172" s="8">
        <f>(Q165-Q172)/Q166</f>
        <v>2.9003783102143646E-2</v>
      </c>
      <c r="T172" s="8">
        <v>172.2355</v>
      </c>
      <c r="U172" s="41">
        <f t="shared" si="110"/>
        <v>-4.9642315903998186</v>
      </c>
      <c r="V172" s="8">
        <f>(T165-T172)/T166</f>
        <v>0.21871345029239758</v>
      </c>
      <c r="W172" s="8">
        <v>6.8762049999999997</v>
      </c>
      <c r="X172" s="41">
        <f t="shared" si="111"/>
        <v>-6.6298662403259936</v>
      </c>
      <c r="Y172" s="8">
        <f>(W165-W172)/W166</f>
        <v>0.22196900638103925</v>
      </c>
      <c r="Z172" s="8">
        <v>0.88980999999999999</v>
      </c>
      <c r="AA172" s="41">
        <f t="shared" si="112"/>
        <v>-5.7708317620646614</v>
      </c>
      <c r="AB172" s="12">
        <f>(Z165-Z172)/Z166</f>
        <v>0.17004048582995945</v>
      </c>
      <c r="AC172" s="2">
        <v>44535</v>
      </c>
      <c r="AD172">
        <f t="shared" si="113"/>
        <v>19303.919689237933</v>
      </c>
      <c r="AE172">
        <f t="shared" si="114"/>
        <v>9317.5121325953278</v>
      </c>
      <c r="AF172">
        <f t="shared" si="115"/>
        <v>26373.814893230192</v>
      </c>
      <c r="AG172">
        <f t="shared" si="116"/>
        <v>54995.246715063455</v>
      </c>
      <c r="AH172" s="12">
        <f t="shared" si="117"/>
        <v>-0.43197684731170366</v>
      </c>
      <c r="AI172">
        <f t="shared" si="118"/>
        <v>42.887079999999997</v>
      </c>
      <c r="AJ172">
        <f t="shared" si="119"/>
        <v>28.713478984517305</v>
      </c>
      <c r="AK172">
        <f t="shared" si="120"/>
        <v>21.58613148148148</v>
      </c>
      <c r="AL172">
        <f t="shared" si="88"/>
        <v>50.653094999999993</v>
      </c>
      <c r="AM172" s="12">
        <f t="shared" si="121"/>
        <v>-3.0236554644791114</v>
      </c>
      <c r="AN172">
        <f t="shared" si="122"/>
        <v>56.694611932539686</v>
      </c>
      <c r="AO172">
        <f t="shared" si="123"/>
        <v>34.014507059386972</v>
      </c>
      <c r="AP172">
        <f t="shared" si="124"/>
        <v>58.039664004673313</v>
      </c>
      <c r="AQ172">
        <f t="shared" si="125"/>
        <v>148.74878299659997</v>
      </c>
      <c r="AR172" s="12">
        <f t="shared" si="126"/>
        <v>-4.4820800929913007</v>
      </c>
      <c r="AS172" s="30">
        <f t="shared" si="127"/>
        <v>4.0501032456795967</v>
      </c>
      <c r="AT172">
        <f t="shared" si="89"/>
        <v>0.92161430328955407</v>
      </c>
      <c r="AU172">
        <f t="shared" si="90"/>
        <v>5.6598321710818327E-5</v>
      </c>
      <c r="AV172">
        <f t="shared" si="91"/>
        <v>5.6598321710818327E-5</v>
      </c>
      <c r="AW172">
        <f t="shared" si="92"/>
        <v>59150.163799999995</v>
      </c>
      <c r="AX172">
        <f t="shared" si="93"/>
        <v>50240.810003170103</v>
      </c>
      <c r="AY172" s="12">
        <f t="shared" si="128"/>
        <v>-0.66195603416928217</v>
      </c>
      <c r="AZ172">
        <f t="shared" si="94"/>
        <v>0.84668232020175671</v>
      </c>
      <c r="BA172">
        <f t="shared" si="95"/>
        <v>0.13575093486390122</v>
      </c>
      <c r="BB172">
        <f t="shared" si="96"/>
        <v>1.756674493434212E-2</v>
      </c>
      <c r="BC172">
        <f t="shared" si="97"/>
        <v>50.653094999999993</v>
      </c>
      <c r="BD172">
        <f t="shared" si="98"/>
        <v>37.26081472345421</v>
      </c>
      <c r="BE172" s="12">
        <f t="shared" si="129"/>
        <v>-1.9516011141435812</v>
      </c>
      <c r="BF172">
        <f t="shared" si="99"/>
        <v>8.7619337030565465E-3</v>
      </c>
      <c r="BG172">
        <f t="shared" si="100"/>
        <v>1.0889108359289927E-3</v>
      </c>
      <c r="BH172">
        <f t="shared" si="101"/>
        <v>0.99014915546101445</v>
      </c>
      <c r="BI172">
        <f t="shared" si="102"/>
        <v>173.94904500000001</v>
      </c>
      <c r="BJ172">
        <f t="shared" si="103"/>
        <v>170.55239544746638</v>
      </c>
      <c r="BK172" s="12">
        <f t="shared" si="130"/>
        <v>-4.9770019440716702</v>
      </c>
      <c r="BL172">
        <f t="shared" si="131"/>
        <v>4.3150459099023877</v>
      </c>
    </row>
    <row r="173" spans="1:64" x14ac:dyDescent="0.3">
      <c r="A173" s="2">
        <v>44536</v>
      </c>
      <c r="B173" s="4">
        <v>1.5549649999999999</v>
      </c>
      <c r="C173" s="41">
        <f t="shared" si="104"/>
        <v>2.0029281875572584</v>
      </c>
      <c r="D173" s="8"/>
      <c r="E173" s="8">
        <v>55173.505999999994</v>
      </c>
      <c r="F173" s="41">
        <f t="shared" si="105"/>
        <v>1.2031983742619763</v>
      </c>
      <c r="G173" s="8"/>
      <c r="H173" s="8">
        <v>0.19470099999999999</v>
      </c>
      <c r="I173" s="41">
        <f t="shared" si="106"/>
        <v>2.7524673390089935</v>
      </c>
      <c r="J173" s="8"/>
      <c r="K173" s="8">
        <v>3.5812649999999997</v>
      </c>
      <c r="L173" s="41">
        <f t="shared" si="107"/>
        <v>6.7412676267433778</v>
      </c>
      <c r="M173" s="8"/>
      <c r="N173" s="8">
        <v>43.345199999999998</v>
      </c>
      <c r="O173" s="41">
        <f t="shared" si="108"/>
        <v>1.0625355378936026</v>
      </c>
      <c r="P173" s="8"/>
      <c r="Q173" s="8">
        <v>4746.8279999999995</v>
      </c>
      <c r="R173" s="41">
        <f t="shared" si="109"/>
        <v>2.4233363940910237</v>
      </c>
      <c r="S173" s="8"/>
      <c r="T173" s="8">
        <v>176.68455</v>
      </c>
      <c r="U173" s="41">
        <f t="shared" si="110"/>
        <v>2.5503212790641445</v>
      </c>
      <c r="V173" s="8"/>
      <c r="W173" s="8">
        <v>7.0524049999999994</v>
      </c>
      <c r="X173" s="41">
        <f t="shared" si="111"/>
        <v>2.5301792481282632</v>
      </c>
      <c r="Y173" s="8"/>
      <c r="Z173" s="8">
        <v>0.90742999999999996</v>
      </c>
      <c r="AA173" s="41">
        <f t="shared" si="112"/>
        <v>1.9608471388376336</v>
      </c>
      <c r="AB173" s="12"/>
      <c r="AC173" s="2">
        <v>44536</v>
      </c>
      <c r="AD173">
        <f t="shared" si="113"/>
        <v>19537.587059136913</v>
      </c>
      <c r="AE173">
        <f t="shared" si="114"/>
        <v>9967.2860049999999</v>
      </c>
      <c r="AF173">
        <f t="shared" si="115"/>
        <v>27020.748173554719</v>
      </c>
      <c r="AG173">
        <f t="shared" si="116"/>
        <v>56525.62123769163</v>
      </c>
      <c r="AH173" s="12">
        <f t="shared" si="117"/>
        <v>2.7447250462687647</v>
      </c>
      <c r="AI173">
        <f t="shared" si="118"/>
        <v>43.345199999999998</v>
      </c>
      <c r="AJ173">
        <f t="shared" si="119"/>
        <v>29.449250387067394</v>
      </c>
      <c r="AK173">
        <f t="shared" si="120"/>
        <v>22.013579629629628</v>
      </c>
      <c r="AL173">
        <f t="shared" si="88"/>
        <v>51.305034999999997</v>
      </c>
      <c r="AM173" s="12">
        <f t="shared" si="121"/>
        <v>1.278856105398716</v>
      </c>
      <c r="AN173">
        <f t="shared" si="122"/>
        <v>57.84161275198413</v>
      </c>
      <c r="AO173">
        <f t="shared" si="123"/>
        <v>34.963749116858232</v>
      </c>
      <c r="AP173">
        <f t="shared" si="124"/>
        <v>59.538898292262061</v>
      </c>
      <c r="AQ173">
        <f t="shared" si="125"/>
        <v>152.34426016110444</v>
      </c>
      <c r="AR173" s="12">
        <f t="shared" si="126"/>
        <v>2.3883966519619877</v>
      </c>
      <c r="AS173" s="30">
        <f t="shared" si="127"/>
        <v>0.35632839430677699</v>
      </c>
      <c r="AT173">
        <f t="shared" si="89"/>
        <v>0.92072598654489801</v>
      </c>
      <c r="AU173">
        <f t="shared" si="90"/>
        <v>5.976353487856498E-5</v>
      </c>
      <c r="AV173">
        <f t="shared" si="91"/>
        <v>5.976353487856498E-5</v>
      </c>
      <c r="AW173">
        <f t="shared" si="92"/>
        <v>59923.915264999996</v>
      </c>
      <c r="AX173">
        <f t="shared" si="93"/>
        <v>50799.964644240637</v>
      </c>
      <c r="AY173" s="12">
        <f t="shared" si="128"/>
        <v>1.1068013900140541</v>
      </c>
      <c r="AZ173">
        <f t="shared" si="94"/>
        <v>0.84485275178157471</v>
      </c>
      <c r="BA173">
        <f t="shared" si="95"/>
        <v>0.13746029020348588</v>
      </c>
      <c r="BB173">
        <f t="shared" si="96"/>
        <v>1.7686958014939469E-2</v>
      </c>
      <c r="BC173">
        <f t="shared" si="97"/>
        <v>51.305034999999997</v>
      </c>
      <c r="BD173">
        <f t="shared" si="98"/>
        <v>37.605786810766723</v>
      </c>
      <c r="BE173" s="12">
        <f t="shared" si="129"/>
        <v>0.92157122604986275</v>
      </c>
      <c r="BF173">
        <f t="shared" si="99"/>
        <v>8.7145001382470284E-3</v>
      </c>
      <c r="BG173">
        <f t="shared" si="100"/>
        <v>1.0911640399731406E-3</v>
      </c>
      <c r="BH173">
        <f t="shared" si="101"/>
        <v>0.99019433582177985</v>
      </c>
      <c r="BI173">
        <f t="shared" si="102"/>
        <v>178.43421599999999</v>
      </c>
      <c r="BJ173">
        <f t="shared" si="103"/>
        <v>174.96580383065728</v>
      </c>
      <c r="BK173" s="12">
        <f t="shared" si="130"/>
        <v>2.5547993954799888</v>
      </c>
      <c r="BL173">
        <f t="shared" si="131"/>
        <v>-1.4479980054659347</v>
      </c>
    </row>
    <row r="174" spans="1:64" x14ac:dyDescent="0.3">
      <c r="A174" s="2">
        <v>44537</v>
      </c>
      <c r="B174" s="4">
        <v>1.519725</v>
      </c>
      <c r="C174" s="41">
        <f t="shared" si="104"/>
        <v>-2.2923639901936967</v>
      </c>
      <c r="D174" s="8"/>
      <c r="E174" s="8">
        <v>55682.723999999995</v>
      </c>
      <c r="F174" s="41">
        <f t="shared" si="105"/>
        <v>0.91870629478397658</v>
      </c>
      <c r="G174" s="8"/>
      <c r="H174" s="8">
        <v>0.19470099999999999</v>
      </c>
      <c r="I174" s="41">
        <f t="shared" si="106"/>
        <v>0</v>
      </c>
      <c r="J174" s="8"/>
      <c r="K174" s="8">
        <v>3.55043</v>
      </c>
      <c r="L174" s="41">
        <f t="shared" si="107"/>
        <v>-0.86473670411821824</v>
      </c>
      <c r="M174" s="8"/>
      <c r="N174" s="8">
        <v>43.583069999999999</v>
      </c>
      <c r="O174" s="41">
        <f t="shared" si="108"/>
        <v>0.54728017413549113</v>
      </c>
      <c r="P174" s="8"/>
      <c r="Q174" s="8">
        <v>4738.8989999999994</v>
      </c>
      <c r="R174" s="41">
        <f t="shared" si="109"/>
        <v>-0.16717752570120042</v>
      </c>
      <c r="S174" s="8"/>
      <c r="T174" s="8">
        <v>178.27034999999998</v>
      </c>
      <c r="U174" s="41">
        <f t="shared" si="110"/>
        <v>0.89352791058126491</v>
      </c>
      <c r="V174" s="8"/>
      <c r="W174" s="8">
        <v>7.7880399999999996</v>
      </c>
      <c r="X174" s="41">
        <f t="shared" si="111"/>
        <v>9.9220530200874109</v>
      </c>
      <c r="Y174" s="8"/>
      <c r="Z174" s="8">
        <v>0.89861999999999997</v>
      </c>
      <c r="AA174" s="41">
        <f t="shared" si="112"/>
        <v>-0.97561749453646851</v>
      </c>
      <c r="AB174" s="12"/>
      <c r="AC174" s="2">
        <v>44537</v>
      </c>
      <c r="AD174">
        <f t="shared" si="113"/>
        <v>19717.907138978851</v>
      </c>
      <c r="AE174">
        <f t="shared" si="114"/>
        <v>9881.466814305044</v>
      </c>
      <c r="AF174">
        <f t="shared" si="115"/>
        <v>26975.613293532075</v>
      </c>
      <c r="AG174">
        <f t="shared" si="116"/>
        <v>56574.987246815974</v>
      </c>
      <c r="AH174" s="12">
        <f t="shared" si="117"/>
        <v>8.7295750077360942E-2</v>
      </c>
      <c r="AI174">
        <f t="shared" si="118"/>
        <v>43.583069999999999</v>
      </c>
      <c r="AJ174">
        <f t="shared" si="119"/>
        <v>32.521095992714024</v>
      </c>
      <c r="AK174">
        <f t="shared" si="120"/>
        <v>21.799855555555556</v>
      </c>
      <c r="AL174">
        <f t="shared" si="88"/>
        <v>52.269730000000003</v>
      </c>
      <c r="AM174" s="12">
        <f t="shared" si="121"/>
        <v>1.8628531715936882</v>
      </c>
      <c r="AN174">
        <f t="shared" si="122"/>
        <v>56.530754672619054</v>
      </c>
      <c r="AO174">
        <f t="shared" si="123"/>
        <v>34.963749116858232</v>
      </c>
      <c r="AP174">
        <f t="shared" si="124"/>
        <v>60.073278830412498</v>
      </c>
      <c r="AQ174">
        <f t="shared" si="125"/>
        <v>151.56778261988978</v>
      </c>
      <c r="AR174" s="12">
        <f t="shared" si="126"/>
        <v>-0.51098944527530765</v>
      </c>
      <c r="AS174" s="30">
        <f t="shared" si="127"/>
        <v>0.59828519535266855</v>
      </c>
      <c r="AT174">
        <f t="shared" si="89"/>
        <v>0.92151533606280955</v>
      </c>
      <c r="AU174">
        <f t="shared" si="90"/>
        <v>5.8757464785980679E-5</v>
      </c>
      <c r="AV174">
        <f t="shared" si="91"/>
        <v>5.8757464785980679E-5</v>
      </c>
      <c r="AW174">
        <f t="shared" si="92"/>
        <v>60425.173429999995</v>
      </c>
      <c r="AX174">
        <f t="shared" si="93"/>
        <v>51312.76277405805</v>
      </c>
      <c r="AY174" s="12">
        <f t="shared" si="128"/>
        <v>1.0043849648361869</v>
      </c>
      <c r="AZ174">
        <f t="shared" si="94"/>
        <v>0.833810888252149</v>
      </c>
      <c r="BA174">
        <f t="shared" si="95"/>
        <v>0.14899713467048709</v>
      </c>
      <c r="BB174">
        <f t="shared" si="96"/>
        <v>1.7191977077363897E-2</v>
      </c>
      <c r="BC174">
        <f t="shared" si="97"/>
        <v>52.269730000000003</v>
      </c>
      <c r="BD174">
        <f t="shared" si="98"/>
        <v>37.515883008595992</v>
      </c>
      <c r="BE174" s="12">
        <f t="shared" si="129"/>
        <v>-0.23935528938373718</v>
      </c>
      <c r="BF174">
        <f t="shared" si="99"/>
        <v>8.4436308101969691E-3</v>
      </c>
      <c r="BG174">
        <f t="shared" si="100"/>
        <v>1.0817637153933508E-3</v>
      </c>
      <c r="BH174">
        <f t="shared" si="101"/>
        <v>0.99047460547440969</v>
      </c>
      <c r="BI174">
        <f t="shared" si="102"/>
        <v>179.98477599999998</v>
      </c>
      <c r="BJ174">
        <f t="shared" si="103"/>
        <v>176.5852972013451</v>
      </c>
      <c r="BK174" s="12">
        <f t="shared" si="130"/>
        <v>0.92134817512830591</v>
      </c>
      <c r="BL174">
        <f t="shared" si="131"/>
        <v>8.3036789707880976E-2</v>
      </c>
    </row>
    <row r="175" spans="1:64" x14ac:dyDescent="0.3">
      <c r="A175" s="2">
        <v>44538</v>
      </c>
      <c r="B175" s="4">
        <v>1.51532</v>
      </c>
      <c r="C175" s="41">
        <f t="shared" si="104"/>
        <v>-0.29027596579613513</v>
      </c>
      <c r="D175" s="8"/>
      <c r="E175" s="8">
        <v>54813.176999999996</v>
      </c>
      <c r="F175" s="41">
        <f t="shared" si="105"/>
        <v>-1.5739315989905249</v>
      </c>
      <c r="G175" s="8"/>
      <c r="H175" s="8">
        <v>0.19470099999999999</v>
      </c>
      <c r="I175" s="41">
        <f t="shared" si="106"/>
        <v>0</v>
      </c>
      <c r="J175" s="8"/>
      <c r="K175" s="8">
        <v>3.9556899999999997</v>
      </c>
      <c r="L175" s="41">
        <f t="shared" si="107"/>
        <v>10.808632579557129</v>
      </c>
      <c r="M175" s="8"/>
      <c r="N175" s="8">
        <v>44.525739999999999</v>
      </c>
      <c r="O175" s="41">
        <f t="shared" si="108"/>
        <v>2.1398676720430867</v>
      </c>
      <c r="P175" s="8"/>
      <c r="Q175" s="8">
        <v>4812.0219999999999</v>
      </c>
      <c r="R175" s="41">
        <f t="shared" si="109"/>
        <v>1.5312539760407953</v>
      </c>
      <c r="S175" s="8"/>
      <c r="T175" s="8">
        <v>179.28349999999998</v>
      </c>
      <c r="U175" s="41">
        <f t="shared" si="110"/>
        <v>0.56671335607750306</v>
      </c>
      <c r="V175" s="8"/>
      <c r="W175" s="8">
        <v>7.7395849999999999</v>
      </c>
      <c r="X175" s="41">
        <f t="shared" si="111"/>
        <v>-0.62411550104915314</v>
      </c>
      <c r="Y175" s="8"/>
      <c r="Z175" s="8">
        <v>0.9382649999999999</v>
      </c>
      <c r="AA175" s="41">
        <f t="shared" si="112"/>
        <v>4.3172171865208577</v>
      </c>
      <c r="AB175" s="12"/>
      <c r="AC175" s="2">
        <v>44538</v>
      </c>
      <c r="AD175">
        <f t="shared" si="113"/>
        <v>19409.990324439073</v>
      </c>
      <c r="AE175">
        <f t="shared" si="114"/>
        <v>11009.376177724478</v>
      </c>
      <c r="AF175">
        <f t="shared" si="115"/>
        <v>27391.857187074216</v>
      </c>
      <c r="AG175">
        <f t="shared" si="116"/>
        <v>57811.22368923777</v>
      </c>
      <c r="AH175" s="12">
        <f t="shared" si="117"/>
        <v>2.161597220351589</v>
      </c>
      <c r="AI175">
        <f t="shared" si="118"/>
        <v>44.525739999999999</v>
      </c>
      <c r="AJ175">
        <f t="shared" si="119"/>
        <v>32.318758857012753</v>
      </c>
      <c r="AK175">
        <f t="shared" si="120"/>
        <v>22.761613888888888</v>
      </c>
      <c r="AL175">
        <f t="shared" si="88"/>
        <v>53.203589999999998</v>
      </c>
      <c r="AM175" s="12">
        <f t="shared" si="121"/>
        <v>1.7708448049257832</v>
      </c>
      <c r="AN175">
        <f t="shared" si="122"/>
        <v>56.366897412698421</v>
      </c>
      <c r="AO175">
        <f t="shared" si="123"/>
        <v>34.963749116858232</v>
      </c>
      <c r="AP175">
        <f t="shared" si="124"/>
        <v>60.414688618675278</v>
      </c>
      <c r="AQ175">
        <f t="shared" si="125"/>
        <v>151.74533514823193</v>
      </c>
      <c r="AR175" s="12">
        <f t="shared" si="126"/>
        <v>0.11707541693486365</v>
      </c>
      <c r="AS175" s="30">
        <f t="shared" si="127"/>
        <v>2.0445218034167252</v>
      </c>
      <c r="AT175">
        <f t="shared" si="89"/>
        <v>0.91923451346849872</v>
      </c>
      <c r="AU175">
        <f t="shared" si="90"/>
        <v>6.6338186757213617E-5</v>
      </c>
      <c r="AV175">
        <f t="shared" si="91"/>
        <v>6.6338186757213617E-5</v>
      </c>
      <c r="AW175">
        <f t="shared" si="92"/>
        <v>59629.154689999996</v>
      </c>
      <c r="AX175">
        <f t="shared" si="93"/>
        <v>50386.483574485123</v>
      </c>
      <c r="AY175" s="12">
        <f t="shared" si="128"/>
        <v>-1.8216552189151871</v>
      </c>
      <c r="AZ175">
        <f t="shared" si="94"/>
        <v>0.83689352541811557</v>
      </c>
      <c r="BA175">
        <f t="shared" si="95"/>
        <v>0.14547110448749792</v>
      </c>
      <c r="BB175">
        <f t="shared" si="96"/>
        <v>1.7635370094386486E-2</v>
      </c>
      <c r="BC175">
        <f t="shared" si="97"/>
        <v>53.203589999999998</v>
      </c>
      <c r="BD175">
        <f t="shared" si="98"/>
        <v>38.40573614919689</v>
      </c>
      <c r="BE175" s="12">
        <f t="shared" si="129"/>
        <v>2.3442437121511466</v>
      </c>
      <c r="BF175">
        <f t="shared" si="99"/>
        <v>8.3722333906084967E-3</v>
      </c>
      <c r="BG175">
        <f t="shared" si="100"/>
        <v>1.0757346391421382E-3</v>
      </c>
      <c r="BH175">
        <f t="shared" si="101"/>
        <v>0.99055203197024932</v>
      </c>
      <c r="BI175">
        <f t="shared" si="102"/>
        <v>180.99352099999999</v>
      </c>
      <c r="BJ175">
        <f t="shared" si="103"/>
        <v>177.60253128304959</v>
      </c>
      <c r="BK175" s="12">
        <f t="shared" si="130"/>
        <v>0.57440532779089881</v>
      </c>
      <c r="BL175">
        <f t="shared" si="131"/>
        <v>-2.396060546706086</v>
      </c>
    </row>
    <row r="176" spans="1:64" x14ac:dyDescent="0.3">
      <c r="A176" s="2">
        <v>44539</v>
      </c>
      <c r="B176" s="4">
        <v>1.414005</v>
      </c>
      <c r="C176" s="41">
        <f t="shared" si="104"/>
        <v>-6.9200534243382492</v>
      </c>
      <c r="D176" s="8"/>
      <c r="E176" s="8">
        <v>52353.424999999996</v>
      </c>
      <c r="F176" s="41">
        <f t="shared" si="105"/>
        <v>-4.5913261053089727</v>
      </c>
      <c r="G176" s="8"/>
      <c r="H176" s="8">
        <v>0.18677199999999999</v>
      </c>
      <c r="I176" s="41">
        <f t="shared" si="106"/>
        <v>-4.1576426845740331</v>
      </c>
      <c r="J176" s="8"/>
      <c r="K176" s="8">
        <v>3.54162</v>
      </c>
      <c r="L176" s="41">
        <f t="shared" si="107"/>
        <v>-11.057079912323314</v>
      </c>
      <c r="M176" s="8"/>
      <c r="N176" s="8">
        <v>41.33652</v>
      </c>
      <c r="O176" s="41">
        <f t="shared" si="108"/>
        <v>-7.4321078174773385</v>
      </c>
      <c r="P176" s="8"/>
      <c r="Q176" s="8">
        <v>4517.768</v>
      </c>
      <c r="R176" s="41">
        <f t="shared" si="109"/>
        <v>-6.3099303433144334</v>
      </c>
      <c r="S176" s="8"/>
      <c r="T176" s="8">
        <v>166.50899999999999</v>
      </c>
      <c r="U176" s="41">
        <f t="shared" si="110"/>
        <v>-7.3918989823007282</v>
      </c>
      <c r="V176" s="8"/>
      <c r="W176" s="8">
        <v>7.0259749999999999</v>
      </c>
      <c r="X176" s="41">
        <f t="shared" si="111"/>
        <v>-9.6734072968152205</v>
      </c>
      <c r="Y176" s="8"/>
      <c r="Z176" s="8">
        <v>0.9426699999999999</v>
      </c>
      <c r="AA176" s="41">
        <f t="shared" si="112"/>
        <v>0.46838493124264374</v>
      </c>
      <c r="AB176" s="12"/>
      <c r="AC176" s="2">
        <v>44539</v>
      </c>
      <c r="AD176">
        <f t="shared" si="113"/>
        <v>18538.963225963835</v>
      </c>
      <c r="AE176">
        <f t="shared" si="114"/>
        <v>9856.9470455350565</v>
      </c>
      <c r="AF176">
        <f t="shared" si="115"/>
        <v>25716.8516395673</v>
      </c>
      <c r="AG176">
        <f t="shared" si="116"/>
        <v>54112.761911066191</v>
      </c>
      <c r="AH176" s="12">
        <f t="shared" si="117"/>
        <v>-6.6112885424522494</v>
      </c>
      <c r="AI176">
        <f t="shared" si="118"/>
        <v>41.33652</v>
      </c>
      <c r="AJ176">
        <f t="shared" si="119"/>
        <v>29.338884676684884</v>
      </c>
      <c r="AK176">
        <f t="shared" si="120"/>
        <v>22.868475925925924</v>
      </c>
      <c r="AL176">
        <f t="shared" si="88"/>
        <v>49.305165000000002</v>
      </c>
      <c r="AM176" s="12">
        <f t="shared" si="121"/>
        <v>-7.6097032978578918</v>
      </c>
      <c r="AN176">
        <f t="shared" si="122"/>
        <v>52.598180434523812</v>
      </c>
      <c r="AO176">
        <f t="shared" si="123"/>
        <v>33.539886030651338</v>
      </c>
      <c r="AP176">
        <f t="shared" si="124"/>
        <v>56.109956505796703</v>
      </c>
      <c r="AQ176">
        <f t="shared" si="125"/>
        <v>142.24802297097185</v>
      </c>
      <c r="AR176" s="12">
        <f t="shared" si="126"/>
        <v>-6.4631514454012944</v>
      </c>
      <c r="AS176" s="30">
        <f t="shared" si="127"/>
        <v>-0.14813709705095501</v>
      </c>
      <c r="AT176">
        <f t="shared" si="89"/>
        <v>0.92050407531202638</v>
      </c>
      <c r="AU176">
        <f t="shared" si="90"/>
        <v>6.227053231391411E-5</v>
      </c>
      <c r="AV176">
        <f t="shared" si="91"/>
        <v>6.227053231391411E-5</v>
      </c>
      <c r="AW176">
        <f t="shared" si="92"/>
        <v>56874.734620000003</v>
      </c>
      <c r="AX176">
        <f t="shared" si="93"/>
        <v>48191.822613399308</v>
      </c>
      <c r="AY176" s="12">
        <f t="shared" si="128"/>
        <v>-4.453360472409253</v>
      </c>
      <c r="AZ176">
        <f t="shared" si="94"/>
        <v>0.83838113106405787</v>
      </c>
      <c r="BA176">
        <f t="shared" si="95"/>
        <v>0.1424997766461181</v>
      </c>
      <c r="BB176">
        <f t="shared" si="96"/>
        <v>1.9119092289823995E-2</v>
      </c>
      <c r="BC176">
        <f t="shared" si="97"/>
        <v>49.305165000000002</v>
      </c>
      <c r="BD176">
        <f t="shared" si="98"/>
        <v>35.674981254802098</v>
      </c>
      <c r="BE176" s="12">
        <f t="shared" si="129"/>
        <v>-7.375718940386923</v>
      </c>
      <c r="BF176">
        <f t="shared" si="99"/>
        <v>8.4112002599349128E-3</v>
      </c>
      <c r="BG176">
        <f t="shared" si="100"/>
        <v>1.1110121215614961E-3</v>
      </c>
      <c r="BH176">
        <f t="shared" si="101"/>
        <v>0.99047778761850358</v>
      </c>
      <c r="BI176">
        <f t="shared" si="102"/>
        <v>168.10977699999998</v>
      </c>
      <c r="BJ176">
        <f t="shared" si="103"/>
        <v>164.93556692374892</v>
      </c>
      <c r="BK176" s="12">
        <f t="shared" si="130"/>
        <v>-7.3993189034568916</v>
      </c>
      <c r="BL176">
        <f t="shared" si="131"/>
        <v>2.9459584310476385</v>
      </c>
    </row>
    <row r="177" spans="1:64" x14ac:dyDescent="0.3">
      <c r="A177" s="2">
        <v>44540</v>
      </c>
      <c r="B177" s="4">
        <v>1.3567399999999998</v>
      </c>
      <c r="C177" s="41">
        <f t="shared" si="104"/>
        <v>-4.1341340156441513</v>
      </c>
      <c r="D177" s="8"/>
      <c r="E177" s="8">
        <v>52580.722999999998</v>
      </c>
      <c r="F177" s="41">
        <f t="shared" si="105"/>
        <v>0.43322094823641305</v>
      </c>
      <c r="G177" s="8"/>
      <c r="H177" s="8">
        <v>0.18324799999999999</v>
      </c>
      <c r="I177" s="41">
        <f t="shared" si="106"/>
        <v>-1.9048194970694474</v>
      </c>
      <c r="J177" s="8"/>
      <c r="K177" s="8">
        <v>3.4006599999999998</v>
      </c>
      <c r="L177" s="41">
        <f t="shared" si="107"/>
        <v>-4.0614719154190242</v>
      </c>
      <c r="M177" s="8"/>
      <c r="N177" s="8">
        <v>40.631719999999994</v>
      </c>
      <c r="O177" s="41">
        <f t="shared" si="108"/>
        <v>-1.7197328384416546</v>
      </c>
      <c r="P177" s="8"/>
      <c r="Q177" s="8">
        <v>4365.3549999999996</v>
      </c>
      <c r="R177" s="41">
        <f t="shared" si="109"/>
        <v>-3.4318551836417752</v>
      </c>
      <c r="S177" s="8"/>
      <c r="T177" s="8">
        <v>165.62799999999999</v>
      </c>
      <c r="U177" s="41">
        <f t="shared" si="110"/>
        <v>-0.5305052229693229</v>
      </c>
      <c r="V177" s="8"/>
      <c r="W177" s="8">
        <v>6.7528649999999999</v>
      </c>
      <c r="X177" s="41">
        <f t="shared" si="111"/>
        <v>-3.9647136347130871</v>
      </c>
      <c r="Y177" s="8"/>
      <c r="Z177" s="8">
        <v>0.88980999999999999</v>
      </c>
      <c r="AA177" s="41">
        <f t="shared" si="112"/>
        <v>-5.7708317620646614</v>
      </c>
      <c r="AB177" s="12"/>
      <c r="AC177" s="2">
        <v>44540</v>
      </c>
      <c r="AD177">
        <f t="shared" si="113"/>
        <v>18619.452119734113</v>
      </c>
      <c r="AE177">
        <f t="shared" si="114"/>
        <v>9464.6307452152523</v>
      </c>
      <c r="AF177">
        <f t="shared" si="115"/>
        <v>24849.258945798741</v>
      </c>
      <c r="AG177">
        <f t="shared" si="116"/>
        <v>52933.341810748105</v>
      </c>
      <c r="AH177" s="12">
        <f t="shared" si="117"/>
        <v>-2.2036632580144091</v>
      </c>
      <c r="AI177">
        <f t="shared" si="118"/>
        <v>40.631719999999994</v>
      </c>
      <c r="AJ177">
        <f t="shared" si="119"/>
        <v>28.198439002732243</v>
      </c>
      <c r="AK177">
        <f t="shared" si="120"/>
        <v>21.58613148148148</v>
      </c>
      <c r="AL177">
        <f t="shared" si="88"/>
        <v>48.274394999999991</v>
      </c>
      <c r="AM177" s="12">
        <f t="shared" si="121"/>
        <v>-2.1127546425875625</v>
      </c>
      <c r="AN177">
        <f t="shared" si="122"/>
        <v>50.468036055555551</v>
      </c>
      <c r="AO177">
        <f t="shared" si="123"/>
        <v>32.907057992337165</v>
      </c>
      <c r="AP177">
        <f t="shared" si="124"/>
        <v>55.813078429046456</v>
      </c>
      <c r="AQ177">
        <f t="shared" si="125"/>
        <v>139.18817247693917</v>
      </c>
      <c r="AR177" s="12">
        <f t="shared" si="126"/>
        <v>-2.1745398186742828</v>
      </c>
      <c r="AS177" s="30">
        <f t="shared" si="127"/>
        <v>-2.9123439340126289E-2</v>
      </c>
      <c r="AT177">
        <f t="shared" si="89"/>
        <v>0.92328717026397455</v>
      </c>
      <c r="AU177">
        <f t="shared" si="90"/>
        <v>5.9713628289780034E-5</v>
      </c>
      <c r="AV177">
        <f t="shared" si="91"/>
        <v>5.9713628289780034E-5</v>
      </c>
      <c r="AW177">
        <f t="shared" si="92"/>
        <v>56949.478659999993</v>
      </c>
      <c r="AX177">
        <f t="shared" si="93"/>
        <v>48547.367823355453</v>
      </c>
      <c r="AY177" s="12">
        <f t="shared" si="128"/>
        <v>0.73506261369835202</v>
      </c>
      <c r="AZ177">
        <f t="shared" si="94"/>
        <v>0.84168263527694132</v>
      </c>
      <c r="BA177">
        <f t="shared" si="95"/>
        <v>0.13988502600602248</v>
      </c>
      <c r="BB177">
        <f t="shared" si="96"/>
        <v>1.8432338717036229E-2</v>
      </c>
      <c r="BC177">
        <f t="shared" si="97"/>
        <v>48.274394999999991</v>
      </c>
      <c r="BD177">
        <f t="shared" si="98"/>
        <v>35.160039140888763</v>
      </c>
      <c r="BE177" s="12">
        <f t="shared" si="129"/>
        <v>-1.4539451880784122</v>
      </c>
      <c r="BF177">
        <f t="shared" si="99"/>
        <v>8.1160275734131586E-3</v>
      </c>
      <c r="BG177">
        <f t="shared" si="100"/>
        <v>1.0961907371882709E-3</v>
      </c>
      <c r="BH177">
        <f t="shared" si="101"/>
        <v>0.99078778168939863</v>
      </c>
      <c r="BI177">
        <f t="shared" si="102"/>
        <v>167.16798799999998</v>
      </c>
      <c r="BJ177">
        <f t="shared" si="103"/>
        <v>164.11341091966185</v>
      </c>
      <c r="BK177" s="12">
        <f t="shared" si="130"/>
        <v>-0.49971753163621385</v>
      </c>
      <c r="BL177">
        <f t="shared" si="131"/>
        <v>1.2347801453345659</v>
      </c>
    </row>
    <row r="178" spans="1:64" x14ac:dyDescent="0.3">
      <c r="A178" s="2">
        <v>44541</v>
      </c>
      <c r="B178" s="4">
        <v>1.4800799999999998</v>
      </c>
      <c r="C178" s="41">
        <f t="shared" si="104"/>
        <v>8.7011376989629703</v>
      </c>
      <c r="D178" s="8"/>
      <c r="E178" s="8">
        <v>54117.186999999998</v>
      </c>
      <c r="F178" s="41">
        <f t="shared" si="105"/>
        <v>2.880225518111486</v>
      </c>
      <c r="G178" s="8"/>
      <c r="H178" s="8">
        <v>0.18500999999999998</v>
      </c>
      <c r="I178" s="41">
        <f t="shared" si="106"/>
        <v>0.9569451016150673</v>
      </c>
      <c r="J178" s="8"/>
      <c r="K178" s="8">
        <v>3.7398449999999999</v>
      </c>
      <c r="L178" s="41">
        <f t="shared" si="107"/>
        <v>9.5074636286571277</v>
      </c>
      <c r="M178" s="8"/>
      <c r="N178" s="8">
        <v>41.680109999999999</v>
      </c>
      <c r="O178" s="41">
        <f t="shared" si="108"/>
        <v>2.5474994242198483</v>
      </c>
      <c r="P178" s="8"/>
      <c r="Q178" s="8">
        <v>4483.4089999999997</v>
      </c>
      <c r="R178" s="41">
        <f t="shared" si="109"/>
        <v>2.6684179824744292</v>
      </c>
      <c r="S178" s="8"/>
      <c r="T178" s="8">
        <v>172.94029999999998</v>
      </c>
      <c r="U178" s="41">
        <f t="shared" si="110"/>
        <v>4.3202138452466166</v>
      </c>
      <c r="V178" s="8"/>
      <c r="W178" s="8">
        <v>6.9775199999999993</v>
      </c>
      <c r="X178" s="41">
        <f t="shared" si="111"/>
        <v>3.2726693502556983</v>
      </c>
      <c r="Y178" s="8"/>
      <c r="Z178" s="8">
        <v>0.91623999999999994</v>
      </c>
      <c r="AA178" s="41">
        <f t="shared" si="112"/>
        <v>2.9270382300113238</v>
      </c>
      <c r="AB178" s="12"/>
      <c r="AC178" s="2">
        <v>44541</v>
      </c>
      <c r="AD178">
        <f t="shared" si="113"/>
        <v>19163.532083824663</v>
      </c>
      <c r="AE178">
        <f t="shared" si="114"/>
        <v>10408.641842859779</v>
      </c>
      <c r="AF178">
        <f t="shared" si="115"/>
        <v>25521.267159469182</v>
      </c>
      <c r="AG178">
        <f t="shared" si="116"/>
        <v>55093.441086153623</v>
      </c>
      <c r="AH178" s="12">
        <f t="shared" si="117"/>
        <v>3.9997252226935673</v>
      </c>
      <c r="AI178">
        <f t="shared" si="118"/>
        <v>41.680109999999999</v>
      </c>
      <c r="AJ178">
        <f t="shared" si="119"/>
        <v>29.136547540983607</v>
      </c>
      <c r="AK178">
        <f t="shared" si="120"/>
        <v>22.227303703703704</v>
      </c>
      <c r="AL178">
        <f t="shared" si="88"/>
        <v>49.573869999999999</v>
      </c>
      <c r="AM178" s="12">
        <f t="shared" si="121"/>
        <v>2.6562584529832289</v>
      </c>
      <c r="AN178">
        <f t="shared" si="122"/>
        <v>55.056039333333331</v>
      </c>
      <c r="AO178">
        <f t="shared" si="123"/>
        <v>33.223472011494252</v>
      </c>
      <c r="AP178">
        <f t="shared" si="124"/>
        <v>58.277166466073503</v>
      </c>
      <c r="AQ178">
        <f t="shared" si="125"/>
        <v>146.55667781090108</v>
      </c>
      <c r="AR178" s="12">
        <f t="shared" si="126"/>
        <v>5.1585456441669519</v>
      </c>
      <c r="AS178" s="30">
        <f t="shared" si="127"/>
        <v>-1.1588204214733846</v>
      </c>
      <c r="AT178">
        <f t="shared" si="89"/>
        <v>0.92343315933367354</v>
      </c>
      <c r="AU178">
        <f t="shared" si="90"/>
        <v>6.3815158828714474E-5</v>
      </c>
      <c r="AV178">
        <f t="shared" si="91"/>
        <v>6.3815158828714474E-5</v>
      </c>
      <c r="AW178">
        <f t="shared" si="92"/>
        <v>58604.335844999994</v>
      </c>
      <c r="AX178">
        <f t="shared" si="93"/>
        <v>49973.891313777429</v>
      </c>
      <c r="AY178" s="12">
        <f t="shared" si="128"/>
        <v>2.8960717846737323</v>
      </c>
      <c r="AZ178">
        <f t="shared" si="94"/>
        <v>0.84076772703038916</v>
      </c>
      <c r="BA178">
        <f t="shared" si="95"/>
        <v>0.14074995557135239</v>
      </c>
      <c r="BB178">
        <f t="shared" si="96"/>
        <v>1.8482317398258397E-2</v>
      </c>
      <c r="BC178">
        <f t="shared" si="97"/>
        <v>49.573869999999999</v>
      </c>
      <c r="BD178">
        <f t="shared" si="98"/>
        <v>36.042311215567793</v>
      </c>
      <c r="BE178" s="12">
        <f t="shared" si="129"/>
        <v>2.478337382329717</v>
      </c>
      <c r="BF178">
        <f t="shared" si="99"/>
        <v>8.4767142640900153E-3</v>
      </c>
      <c r="BG178">
        <f t="shared" si="100"/>
        <v>1.0595892830112519E-3</v>
      </c>
      <c r="BH178">
        <f t="shared" si="101"/>
        <v>0.99046369645289878</v>
      </c>
      <c r="BI178">
        <f t="shared" si="102"/>
        <v>174.60538999999997</v>
      </c>
      <c r="BJ178">
        <f t="shared" si="103"/>
        <v>171.30383105353448</v>
      </c>
      <c r="BK178" s="12">
        <f t="shared" si="130"/>
        <v>4.2881050840271069</v>
      </c>
      <c r="BL178">
        <f t="shared" si="131"/>
        <v>-1.3920332993533746</v>
      </c>
    </row>
    <row r="179" spans="1:64" x14ac:dyDescent="0.3">
      <c r="A179" s="2">
        <v>44542</v>
      </c>
      <c r="B179" s="4">
        <v>1.4712699999999999</v>
      </c>
      <c r="C179" s="41">
        <f t="shared" si="104"/>
        <v>-0.59701669865037965</v>
      </c>
      <c r="D179" s="8">
        <f>(B172-B179)/B173</f>
        <v>3.3994334277620483E-2</v>
      </c>
      <c r="E179" s="8">
        <v>54665.168999999994</v>
      </c>
      <c r="F179" s="41">
        <f t="shared" si="105"/>
        <v>1.0074917575559761</v>
      </c>
      <c r="G179" s="8">
        <f>(E172-E179)/E173</f>
        <v>-2.7464631303292428E-3</v>
      </c>
      <c r="H179" s="8">
        <v>0.185891</v>
      </c>
      <c r="I179" s="41">
        <f t="shared" si="106"/>
        <v>0.47506027585980193</v>
      </c>
      <c r="J179" s="8">
        <f>(H172-H179)/H173</f>
        <v>1.8099547511312215E-2</v>
      </c>
      <c r="K179" s="8">
        <v>3.6429349999999996</v>
      </c>
      <c r="L179" s="41">
        <f t="shared" si="107"/>
        <v>-2.6254491287656077</v>
      </c>
      <c r="M179" s="8">
        <f>(K172-K179)/K173</f>
        <v>-8.2410824108241007E-2</v>
      </c>
      <c r="N179" s="8">
        <v>41.442239999999998</v>
      </c>
      <c r="O179" s="41">
        <f t="shared" si="108"/>
        <v>-0.57233860526852209</v>
      </c>
      <c r="P179" s="8">
        <f>(N172-N179)/N173</f>
        <v>3.3333333333333319E-2</v>
      </c>
      <c r="Q179" s="8">
        <v>4509.8389999999999</v>
      </c>
      <c r="R179" s="41">
        <f t="shared" si="109"/>
        <v>0.58777598687505961</v>
      </c>
      <c r="S179" s="8">
        <f>(Q172-Q179)/Q173</f>
        <v>2.5983667409057196E-2</v>
      </c>
      <c r="T179" s="8">
        <v>173.86534999999998</v>
      </c>
      <c r="U179" s="41">
        <f t="shared" si="110"/>
        <v>0.53347008264406548</v>
      </c>
      <c r="V179" s="8">
        <f>(T172-T179)/T173</f>
        <v>-9.224632261281342E-3</v>
      </c>
      <c r="W179" s="8">
        <v>7.0347849999999994</v>
      </c>
      <c r="X179" s="41">
        <f t="shared" si="111"/>
        <v>0.81735758406412806</v>
      </c>
      <c r="Y179" s="8">
        <f>(W172-W179)/W173</f>
        <v>-2.2485946283572731E-2</v>
      </c>
      <c r="Z179" s="8">
        <v>0.91623999999999994</v>
      </c>
      <c r="AA179" s="41">
        <f t="shared" si="112"/>
        <v>0</v>
      </c>
      <c r="AB179" s="12">
        <f>(Z172-Z179)/Z173</f>
        <v>-2.9126213592232959E-2</v>
      </c>
      <c r="AC179" s="2">
        <v>44542</v>
      </c>
      <c r="AD179">
        <f t="shared" si="113"/>
        <v>19357.578951751449</v>
      </c>
      <c r="AE179">
        <f t="shared" si="114"/>
        <v>10138.924386389914</v>
      </c>
      <c r="AF179">
        <f t="shared" si="115"/>
        <v>25671.716759544655</v>
      </c>
      <c r="AG179">
        <f t="shared" si="116"/>
        <v>55168.220097686019</v>
      </c>
      <c r="AH179" s="12">
        <f t="shared" si="117"/>
        <v>0.13563920984751987</v>
      </c>
      <c r="AI179">
        <f t="shared" si="118"/>
        <v>41.442239999999998</v>
      </c>
      <c r="AJ179">
        <f t="shared" si="119"/>
        <v>29.375673246812386</v>
      </c>
      <c r="AK179">
        <f t="shared" si="120"/>
        <v>22.227303703703704</v>
      </c>
      <c r="AL179">
        <f t="shared" si="88"/>
        <v>49.393265</v>
      </c>
      <c r="AM179" s="12">
        <f t="shared" si="121"/>
        <v>-0.36498015323435246</v>
      </c>
      <c r="AN179">
        <f t="shared" si="122"/>
        <v>54.728324813492065</v>
      </c>
      <c r="AO179">
        <f t="shared" si="123"/>
        <v>33.381679021072799</v>
      </c>
      <c r="AP179">
        <f t="shared" si="124"/>
        <v>58.588888446661265</v>
      </c>
      <c r="AQ179">
        <f t="shared" si="125"/>
        <v>146.69889228122614</v>
      </c>
      <c r="AR179" s="12">
        <f t="shared" si="126"/>
        <v>9.6990131460347892E-2</v>
      </c>
      <c r="AS179" s="30">
        <f t="shared" si="127"/>
        <v>3.8649078387171978E-2</v>
      </c>
      <c r="AT179">
        <f t="shared" si="89"/>
        <v>0.92373124659503525</v>
      </c>
      <c r="AU179">
        <f t="shared" si="90"/>
        <v>6.1558263705627331E-5</v>
      </c>
      <c r="AV179">
        <f t="shared" si="91"/>
        <v>6.1558263705627331E-5</v>
      </c>
      <c r="AW179">
        <f t="shared" si="92"/>
        <v>59178.650934999998</v>
      </c>
      <c r="AX179">
        <f t="shared" si="93"/>
        <v>50496.202547809458</v>
      </c>
      <c r="AY179" s="12">
        <f t="shared" si="128"/>
        <v>1.0397441057275258</v>
      </c>
      <c r="AZ179">
        <f t="shared" si="94"/>
        <v>0.83902613038437523</v>
      </c>
      <c r="BA179">
        <f t="shared" si="95"/>
        <v>0.14242397217515382</v>
      </c>
      <c r="BB179">
        <f t="shared" si="96"/>
        <v>1.8549897440470881E-2</v>
      </c>
      <c r="BC179">
        <f t="shared" si="97"/>
        <v>49.393265</v>
      </c>
      <c r="BD179">
        <f t="shared" si="98"/>
        <v>35.790040442789618</v>
      </c>
      <c r="BE179" s="12">
        <f t="shared" si="129"/>
        <v>-0.7023905081946068</v>
      </c>
      <c r="BF179">
        <f t="shared" si="99"/>
        <v>8.3822296730930428E-3</v>
      </c>
      <c r="BG179">
        <f t="shared" si="100"/>
        <v>1.0590721323488815E-3</v>
      </c>
      <c r="BH179">
        <f t="shared" si="101"/>
        <v>0.99055869819455811</v>
      </c>
      <c r="BI179">
        <f t="shared" si="102"/>
        <v>175.52251099999998</v>
      </c>
      <c r="BJ179">
        <f t="shared" si="103"/>
        <v>172.23636415217007</v>
      </c>
      <c r="BK179" s="12">
        <f t="shared" si="130"/>
        <v>0.54289739721083374</v>
      </c>
      <c r="BL179">
        <f t="shared" si="131"/>
        <v>0.4968467085166921</v>
      </c>
    </row>
    <row r="180" spans="1:64" x14ac:dyDescent="0.3">
      <c r="A180" s="2">
        <v>44543</v>
      </c>
      <c r="B180" s="4">
        <v>1.3567399999999998</v>
      </c>
      <c r="C180" s="41">
        <f t="shared" si="104"/>
        <v>-8.1041210003126007</v>
      </c>
      <c r="D180" s="8"/>
      <c r="E180" s="8">
        <v>51649.505999999994</v>
      </c>
      <c r="F180" s="41">
        <f t="shared" si="105"/>
        <v>-5.6746111295035098</v>
      </c>
      <c r="G180" s="8"/>
      <c r="H180" s="8">
        <v>0.17443799999999998</v>
      </c>
      <c r="I180" s="41">
        <f t="shared" si="106"/>
        <v>-6.3591102781531355</v>
      </c>
      <c r="J180" s="8"/>
      <c r="K180" s="8">
        <v>3.4182799999999998</v>
      </c>
      <c r="L180" s="41">
        <f t="shared" si="107"/>
        <v>-6.3652174840472515</v>
      </c>
      <c r="M180" s="8"/>
      <c r="N180" s="8">
        <v>37.83014</v>
      </c>
      <c r="O180" s="41">
        <f t="shared" si="108"/>
        <v>-9.1194511139736445</v>
      </c>
      <c r="P180" s="8"/>
      <c r="Q180" s="8">
        <v>4182.107</v>
      </c>
      <c r="R180" s="41">
        <f t="shared" si="109"/>
        <v>-7.5446267906265154</v>
      </c>
      <c r="S180" s="8"/>
      <c r="T180" s="8">
        <v>159.76935</v>
      </c>
      <c r="U180" s="41">
        <f t="shared" si="110"/>
        <v>-8.4549936379944626</v>
      </c>
      <c r="V180" s="8"/>
      <c r="W180" s="8">
        <v>6.3387949999999993</v>
      </c>
      <c r="X180" s="41">
        <f t="shared" si="111"/>
        <v>-10.417844132764465</v>
      </c>
      <c r="Y180" s="8"/>
      <c r="Z180" s="8">
        <v>0.86514199999999997</v>
      </c>
      <c r="AA180" s="41">
        <f t="shared" si="112"/>
        <v>-5.7384683780952486</v>
      </c>
      <c r="AB180" s="12"/>
      <c r="AC180" s="2">
        <v>44543</v>
      </c>
      <c r="AD180">
        <f t="shared" si="113"/>
        <v>18289.697233241157</v>
      </c>
      <c r="AE180">
        <f t="shared" si="114"/>
        <v>9513.670282755229</v>
      </c>
      <c r="AF180">
        <f t="shared" si="115"/>
        <v>23806.141718608807</v>
      </c>
      <c r="AG180">
        <f t="shared" si="116"/>
        <v>51609.509234605197</v>
      </c>
      <c r="AH180" s="12">
        <f t="shared" si="117"/>
        <v>-6.6681121621983959</v>
      </c>
      <c r="AI180">
        <f t="shared" si="118"/>
        <v>37.83014</v>
      </c>
      <c r="AJ180">
        <f t="shared" si="119"/>
        <v>26.469376206739526</v>
      </c>
      <c r="AK180">
        <f t="shared" si="120"/>
        <v>20.987704074074074</v>
      </c>
      <c r="AL180">
        <f t="shared" si="88"/>
        <v>45.034076999999996</v>
      </c>
      <c r="AM180" s="12">
        <f t="shared" si="121"/>
        <v>-9.2394609011632252</v>
      </c>
      <c r="AN180">
        <f t="shared" si="122"/>
        <v>50.468036055555551</v>
      </c>
      <c r="AO180">
        <f t="shared" si="123"/>
        <v>31.324987896551718</v>
      </c>
      <c r="AP180">
        <f t="shared" si="124"/>
        <v>53.83883921865732</v>
      </c>
      <c r="AQ180">
        <f t="shared" si="125"/>
        <v>135.63186317076457</v>
      </c>
      <c r="AR180" s="12">
        <f t="shared" si="126"/>
        <v>-7.8437807170086291</v>
      </c>
      <c r="AS180" s="30">
        <f t="shared" si="127"/>
        <v>1.1756685548102332</v>
      </c>
      <c r="AT180">
        <f t="shared" si="89"/>
        <v>0.92503764779837694</v>
      </c>
      <c r="AU180">
        <f t="shared" si="90"/>
        <v>6.1221063580283537E-5</v>
      </c>
      <c r="AV180">
        <f t="shared" si="91"/>
        <v>6.1221063580283537E-5</v>
      </c>
      <c r="AW180">
        <f t="shared" si="92"/>
        <v>55835.031279999996</v>
      </c>
      <c r="AX180">
        <f t="shared" si="93"/>
        <v>47777.993782497433</v>
      </c>
      <c r="AY180" s="12">
        <f t="shared" si="128"/>
        <v>-5.533298401060752</v>
      </c>
      <c r="AZ180">
        <f t="shared" si="94"/>
        <v>0.84003364829704408</v>
      </c>
      <c r="BA180">
        <f t="shared" si="95"/>
        <v>0.140755521646419</v>
      </c>
      <c r="BB180">
        <f t="shared" si="96"/>
        <v>1.9210830056536964E-2</v>
      </c>
      <c r="BC180">
        <f t="shared" si="97"/>
        <v>45.034076999999996</v>
      </c>
      <c r="BD180">
        <f t="shared" si="98"/>
        <v>32.687431012559422</v>
      </c>
      <c r="BE180" s="12">
        <f t="shared" si="129"/>
        <v>-9.0679023471319979</v>
      </c>
      <c r="BF180">
        <f t="shared" si="99"/>
        <v>8.411255789565671E-3</v>
      </c>
      <c r="BG180">
        <f t="shared" si="100"/>
        <v>1.0814471729441578E-3</v>
      </c>
      <c r="BH180">
        <f t="shared" si="101"/>
        <v>0.99050729703749008</v>
      </c>
      <c r="BI180">
        <f t="shared" si="102"/>
        <v>161.30052800000001</v>
      </c>
      <c r="BJ180">
        <f t="shared" si="103"/>
        <v>158.26430755059863</v>
      </c>
      <c r="BK180" s="12">
        <f t="shared" si="130"/>
        <v>-8.4601275638136357</v>
      </c>
      <c r="BL180">
        <f t="shared" si="131"/>
        <v>2.9268291627528837</v>
      </c>
    </row>
    <row r="181" spans="1:64" x14ac:dyDescent="0.3">
      <c r="A181" s="2">
        <v>44544</v>
      </c>
      <c r="B181" s="4">
        <v>1.38317</v>
      </c>
      <c r="C181" s="41">
        <f t="shared" si="104"/>
        <v>1.929320293467907</v>
      </c>
      <c r="D181" s="8"/>
      <c r="E181" s="8">
        <v>52798.329999999994</v>
      </c>
      <c r="F181" s="41">
        <f t="shared" si="105"/>
        <v>2.1998930279832725</v>
      </c>
      <c r="G181" s="8"/>
      <c r="H181" s="8">
        <v>0.20967799999999998</v>
      </c>
      <c r="I181" s="41">
        <f t="shared" si="106"/>
        <v>18.400364297693944</v>
      </c>
      <c r="J181" s="8"/>
      <c r="K181" s="8">
        <v>3.6517449999999996</v>
      </c>
      <c r="L181" s="41">
        <f t="shared" si="107"/>
        <v>6.6067634952076206</v>
      </c>
      <c r="M181" s="8"/>
      <c r="N181" s="8">
        <v>38.649470000000001</v>
      </c>
      <c r="O181" s="41">
        <f t="shared" si="108"/>
        <v>2.1426922727487643</v>
      </c>
      <c r="P181" s="8"/>
      <c r="Q181" s="8">
        <v>4212.0609999999997</v>
      </c>
      <c r="R181" s="41">
        <f t="shared" si="109"/>
        <v>0.71368900747852992</v>
      </c>
      <c r="S181" s="8"/>
      <c r="T181" s="8">
        <v>164.26245</v>
      </c>
      <c r="U181" s="41">
        <f t="shared" si="110"/>
        <v>2.7734240895918481</v>
      </c>
      <c r="V181" s="8"/>
      <c r="W181" s="8">
        <v>6.5326149999999998</v>
      </c>
      <c r="X181" s="41">
        <f t="shared" si="111"/>
        <v>3.0118635250564347</v>
      </c>
      <c r="Y181" s="8"/>
      <c r="Z181" s="8">
        <v>0.885405</v>
      </c>
      <c r="AA181" s="41">
        <f t="shared" si="112"/>
        <v>2.315151213871022</v>
      </c>
      <c r="AB181" s="12"/>
      <c r="AC181" s="2">
        <v>44544</v>
      </c>
      <c r="AD181">
        <f t="shared" si="113"/>
        <v>18696.509316483174</v>
      </c>
      <c r="AE181">
        <f t="shared" si="114"/>
        <v>10163.444155159901</v>
      </c>
      <c r="AF181">
        <f t="shared" si="115"/>
        <v>23976.651265361008</v>
      </c>
      <c r="AG181">
        <f t="shared" si="116"/>
        <v>52836.604737004083</v>
      </c>
      <c r="AH181" s="12">
        <f t="shared" si="117"/>
        <v>2.349827904367237</v>
      </c>
      <c r="AI181">
        <f t="shared" si="118"/>
        <v>38.649470000000001</v>
      </c>
      <c r="AJ181">
        <f t="shared" si="119"/>
        <v>27.278724749544629</v>
      </c>
      <c r="AK181">
        <f t="shared" si="120"/>
        <v>21.479269444444444</v>
      </c>
      <c r="AL181">
        <f t="shared" si="88"/>
        <v>46.067489999999999</v>
      </c>
      <c r="AM181" s="12">
        <f t="shared" si="121"/>
        <v>2.2688025298827541</v>
      </c>
      <c r="AN181">
        <f t="shared" si="122"/>
        <v>51.451179615079369</v>
      </c>
      <c r="AO181">
        <f t="shared" si="123"/>
        <v>37.653268279693478</v>
      </c>
      <c r="AP181">
        <f t="shared" si="124"/>
        <v>55.352917410083577</v>
      </c>
      <c r="AQ181">
        <f t="shared" si="125"/>
        <v>144.45736530485641</v>
      </c>
      <c r="AR181" s="12">
        <f t="shared" si="126"/>
        <v>6.3040087184897535</v>
      </c>
      <c r="AS181" s="30">
        <f t="shared" si="127"/>
        <v>-3.9541808141225165</v>
      </c>
      <c r="AT181">
        <f t="shared" si="89"/>
        <v>0.92605834383898844</v>
      </c>
      <c r="AU181">
        <f t="shared" si="90"/>
        <v>6.404992216273331E-5</v>
      </c>
      <c r="AV181">
        <f t="shared" si="91"/>
        <v>6.404992216273331E-5</v>
      </c>
      <c r="AW181">
        <f t="shared" si="92"/>
        <v>57014.042744999999</v>
      </c>
      <c r="AX181">
        <f t="shared" si="93"/>
        <v>48894.604053337549</v>
      </c>
      <c r="AY181" s="12">
        <f t="shared" si="128"/>
        <v>2.3101891464497664</v>
      </c>
      <c r="AZ181">
        <f t="shared" si="94"/>
        <v>0.83897494740868239</v>
      </c>
      <c r="BA181">
        <f t="shared" si="95"/>
        <v>0.14180531650411168</v>
      </c>
      <c r="BB181">
        <f t="shared" si="96"/>
        <v>1.9219736087205966E-2</v>
      </c>
      <c r="BC181">
        <f t="shared" si="97"/>
        <v>46.067489999999999</v>
      </c>
      <c r="BD181">
        <f t="shared" si="98"/>
        <v>33.369313848728247</v>
      </c>
      <c r="BE181" s="12">
        <f t="shared" si="129"/>
        <v>2.0646099323362805</v>
      </c>
      <c r="BF181">
        <f t="shared" si="99"/>
        <v>8.3396190334540897E-3</v>
      </c>
      <c r="BG181">
        <f t="shared" si="100"/>
        <v>1.2642225031605561E-3</v>
      </c>
      <c r="BH181">
        <f t="shared" si="101"/>
        <v>0.99039615846338536</v>
      </c>
      <c r="BI181">
        <f t="shared" si="102"/>
        <v>165.855298</v>
      </c>
      <c r="BJ181">
        <f t="shared" si="103"/>
        <v>162.69669965028842</v>
      </c>
      <c r="BK181" s="12">
        <f t="shared" si="130"/>
        <v>2.7621261141190057</v>
      </c>
      <c r="BL181">
        <f t="shared" si="131"/>
        <v>-0.4519369676692393</v>
      </c>
    </row>
    <row r="182" spans="1:64" x14ac:dyDescent="0.3">
      <c r="A182" s="2">
        <v>44545</v>
      </c>
      <c r="B182" s="4">
        <v>1.4492449999999999</v>
      </c>
      <c r="C182" s="41">
        <f t="shared" si="104"/>
        <v>4.6664764857118408</v>
      </c>
      <c r="D182" s="8"/>
      <c r="E182" s="8">
        <v>53915.437999999995</v>
      </c>
      <c r="F182" s="41">
        <f t="shared" si="105"/>
        <v>2.0937294775630133</v>
      </c>
      <c r="G182" s="8"/>
      <c r="H182" s="8">
        <v>0.199987</v>
      </c>
      <c r="I182" s="41">
        <f t="shared" si="106"/>
        <v>-4.7320656190071961</v>
      </c>
      <c r="J182" s="8"/>
      <c r="K182" s="8">
        <v>3.7134149999999999</v>
      </c>
      <c r="L182" s="41">
        <f t="shared" si="107"/>
        <v>1.6746802866560606</v>
      </c>
      <c r="M182" s="8"/>
      <c r="N182" s="8">
        <v>39.865249999999996</v>
      </c>
      <c r="O182" s="41">
        <f t="shared" si="108"/>
        <v>3.0971954967812296</v>
      </c>
      <c r="P182" s="8"/>
      <c r="Q182" s="8">
        <v>4437.5969999999998</v>
      </c>
      <c r="R182" s="41">
        <f t="shared" si="109"/>
        <v>5.2160937119547262</v>
      </c>
      <c r="S182" s="8"/>
      <c r="T182" s="8">
        <v>169.32819999999998</v>
      </c>
      <c r="U182" s="41">
        <f t="shared" si="110"/>
        <v>3.0373389911362207</v>
      </c>
      <c r="V182" s="8"/>
      <c r="W182" s="8">
        <v>6.682385</v>
      </c>
      <c r="X182" s="41">
        <f t="shared" si="111"/>
        <v>2.2667637210600113</v>
      </c>
      <c r="Y182" s="8"/>
      <c r="Z182" s="8">
        <v>0.91183499999999995</v>
      </c>
      <c r="AA182" s="41">
        <f t="shared" si="112"/>
        <v>2.9413885206293191</v>
      </c>
      <c r="AB182" s="12"/>
      <c r="AC182" s="2">
        <v>44545</v>
      </c>
      <c r="AD182">
        <f t="shared" si="113"/>
        <v>19092.090391292128</v>
      </c>
      <c r="AE182">
        <f t="shared" si="114"/>
        <v>10335.082536549817</v>
      </c>
      <c r="AF182">
        <f t="shared" si="115"/>
        <v>25260.4878526717</v>
      </c>
      <c r="AG182">
        <f t="shared" si="116"/>
        <v>54687.660780513645</v>
      </c>
      <c r="AH182" s="12">
        <f t="shared" si="117"/>
        <v>3.4433882055362477</v>
      </c>
      <c r="AI182">
        <f t="shared" si="118"/>
        <v>39.865249999999996</v>
      </c>
      <c r="AJ182">
        <f t="shared" si="119"/>
        <v>27.904130441712205</v>
      </c>
      <c r="AK182">
        <f t="shared" si="120"/>
        <v>22.120441666666665</v>
      </c>
      <c r="AL182">
        <f t="shared" si="88"/>
        <v>47.459469999999996</v>
      </c>
      <c r="AM182" s="12">
        <f t="shared" si="121"/>
        <v>2.9768588492402985</v>
      </c>
      <c r="AN182">
        <f t="shared" si="122"/>
        <v>53.909038513888888</v>
      </c>
      <c r="AO182">
        <f t="shared" si="123"/>
        <v>35.912991174329498</v>
      </c>
      <c r="AP182">
        <f t="shared" si="124"/>
        <v>57.059966351397492</v>
      </c>
      <c r="AQ182">
        <f t="shared" si="125"/>
        <v>146.88199603961587</v>
      </c>
      <c r="AR182" s="12">
        <f t="shared" si="126"/>
        <v>1.6645102150825739</v>
      </c>
      <c r="AS182" s="30">
        <f t="shared" si="127"/>
        <v>1.7788779904536738</v>
      </c>
      <c r="AT182">
        <f t="shared" si="89"/>
        <v>0.92389379916413561</v>
      </c>
      <c r="AU182">
        <f t="shared" si="90"/>
        <v>6.3633000481663326E-5</v>
      </c>
      <c r="AV182">
        <f t="shared" si="91"/>
        <v>6.3633000481663326E-5</v>
      </c>
      <c r="AW182">
        <f t="shared" si="92"/>
        <v>58356.748414999995</v>
      </c>
      <c r="AX182">
        <f t="shared" si="93"/>
        <v>49812.421461326172</v>
      </c>
      <c r="AY182" s="12">
        <f t="shared" si="128"/>
        <v>1.859733602845886</v>
      </c>
      <c r="AZ182">
        <f t="shared" si="94"/>
        <v>0.83998514943382219</v>
      </c>
      <c r="BA182">
        <f t="shared" si="95"/>
        <v>0.14080193057360313</v>
      </c>
      <c r="BB182">
        <f t="shared" si="96"/>
        <v>1.9212919992574719E-2</v>
      </c>
      <c r="BC182">
        <f t="shared" si="97"/>
        <v>47.459469999999996</v>
      </c>
      <c r="BD182">
        <f t="shared" si="98"/>
        <v>34.444629700204196</v>
      </c>
      <c r="BE182" s="12">
        <f t="shared" si="129"/>
        <v>3.1716367889691219</v>
      </c>
      <c r="BF182">
        <f t="shared" si="99"/>
        <v>8.476235623892164E-3</v>
      </c>
      <c r="BG182">
        <f t="shared" si="100"/>
        <v>1.1696689888288884E-3</v>
      </c>
      <c r="BH182">
        <f t="shared" si="101"/>
        <v>0.99035409538727892</v>
      </c>
      <c r="BI182">
        <f t="shared" si="102"/>
        <v>170.97743199999999</v>
      </c>
      <c r="BJ182">
        <f t="shared" si="103"/>
        <v>167.70739439524505</v>
      </c>
      <c r="BK182" s="12">
        <f t="shared" si="130"/>
        <v>3.0333031711121072</v>
      </c>
      <c r="BL182">
        <f t="shared" si="131"/>
        <v>-1.1735695682662213</v>
      </c>
    </row>
    <row r="183" spans="1:64" x14ac:dyDescent="0.3">
      <c r="A183" s="2">
        <v>44546</v>
      </c>
      <c r="B183" s="4">
        <v>1.37436</v>
      </c>
      <c r="C183" s="41">
        <f t="shared" si="104"/>
        <v>-5.3054562955889395</v>
      </c>
      <c r="D183" s="8"/>
      <c r="E183" s="8">
        <v>52698.776999999995</v>
      </c>
      <c r="F183" s="41">
        <f t="shared" si="105"/>
        <v>-2.2824607752852102</v>
      </c>
      <c r="G183" s="8"/>
      <c r="H183" s="8">
        <v>0.19205799999999998</v>
      </c>
      <c r="I183" s="41">
        <f t="shared" si="106"/>
        <v>-4.0454954692313754</v>
      </c>
      <c r="J183" s="8"/>
      <c r="K183" s="8">
        <v>3.5460249999999998</v>
      </c>
      <c r="L183" s="41">
        <f t="shared" si="107"/>
        <v>-4.6124680583292168</v>
      </c>
      <c r="M183" s="8"/>
      <c r="N183" s="8">
        <v>38.860909999999997</v>
      </c>
      <c r="O183" s="41">
        <f t="shared" si="108"/>
        <v>-2.5516156029086763</v>
      </c>
      <c r="P183" s="8"/>
      <c r="Q183" s="8">
        <v>4374.165</v>
      </c>
      <c r="R183" s="41">
        <f t="shared" si="109"/>
        <v>-1.4397369266377495</v>
      </c>
      <c r="S183" s="8"/>
      <c r="T183" s="8">
        <v>164.3065</v>
      </c>
      <c r="U183" s="41">
        <f t="shared" si="110"/>
        <v>-3.0105257452321794</v>
      </c>
      <c r="V183" s="8"/>
      <c r="W183" s="8">
        <v>6.7440549999999995</v>
      </c>
      <c r="X183" s="41">
        <f t="shared" si="111"/>
        <v>0.91864163091513529</v>
      </c>
      <c r="Y183" s="8"/>
      <c r="Z183" s="8">
        <v>0.885405</v>
      </c>
      <c r="AA183" s="41">
        <f t="shared" si="112"/>
        <v>-2.9413885206293227</v>
      </c>
      <c r="AB183" s="12"/>
      <c r="AC183" s="2">
        <v>44546</v>
      </c>
      <c r="AD183">
        <f t="shared" si="113"/>
        <v>18661.256428901619</v>
      </c>
      <c r="AE183">
        <f t="shared" si="114"/>
        <v>9869.2069299200502</v>
      </c>
      <c r="AF183">
        <f t="shared" si="115"/>
        <v>24899.408812490568</v>
      </c>
      <c r="AG183">
        <f t="shared" si="116"/>
        <v>53429.872171312236</v>
      </c>
      <c r="AH183" s="12">
        <f t="shared" si="117"/>
        <v>-2.3268110584805672</v>
      </c>
      <c r="AI183">
        <f t="shared" si="118"/>
        <v>38.860909999999997</v>
      </c>
      <c r="AJ183">
        <f t="shared" si="119"/>
        <v>28.161650432604738</v>
      </c>
      <c r="AK183">
        <f t="shared" si="120"/>
        <v>21.479269444444444</v>
      </c>
      <c r="AL183">
        <f t="shared" si="88"/>
        <v>46.490369999999992</v>
      </c>
      <c r="AM183" s="12">
        <f t="shared" si="121"/>
        <v>-2.063088927486604</v>
      </c>
      <c r="AN183">
        <f t="shared" si="122"/>
        <v>51.123465095238103</v>
      </c>
      <c r="AO183">
        <f t="shared" si="123"/>
        <v>34.489128088122598</v>
      </c>
      <c r="AP183">
        <f t="shared" si="124"/>
        <v>55.367761313921086</v>
      </c>
      <c r="AQ183">
        <f t="shared" si="125"/>
        <v>140.98035449728178</v>
      </c>
      <c r="AR183" s="12">
        <f t="shared" si="126"/>
        <v>-4.100896550982033</v>
      </c>
      <c r="AS183" s="30">
        <f t="shared" si="127"/>
        <v>1.7740854925014657</v>
      </c>
      <c r="AT183">
        <f t="shared" si="89"/>
        <v>0.92330097424560309</v>
      </c>
      <c r="AU183">
        <f t="shared" si="90"/>
        <v>6.212759619069082E-5</v>
      </c>
      <c r="AV183">
        <f t="shared" si="91"/>
        <v>6.212759619069082E-5</v>
      </c>
      <c r="AW183">
        <f t="shared" si="92"/>
        <v>57076.488024999999</v>
      </c>
      <c r="AX183">
        <f t="shared" si="93"/>
        <v>48657.104122314573</v>
      </c>
      <c r="AY183" s="12">
        <f t="shared" si="128"/>
        <v>-2.3466556767101046</v>
      </c>
      <c r="AZ183">
        <f t="shared" si="94"/>
        <v>0.83589160507864324</v>
      </c>
      <c r="BA183">
        <f t="shared" si="95"/>
        <v>0.14506348303960584</v>
      </c>
      <c r="BB183">
        <f t="shared" si="96"/>
        <v>1.9044911881751E-2</v>
      </c>
      <c r="BC183">
        <f t="shared" si="97"/>
        <v>46.490369999999992</v>
      </c>
      <c r="BD183">
        <f t="shared" si="98"/>
        <v>33.478687003032029</v>
      </c>
      <c r="BE183" s="12">
        <f t="shared" si="129"/>
        <v>-2.8444071021967265</v>
      </c>
      <c r="BF183">
        <f t="shared" si="99"/>
        <v>8.2856201999171441E-3</v>
      </c>
      <c r="BG183">
        <f t="shared" si="100"/>
        <v>1.1578623099884212E-3</v>
      </c>
      <c r="BH183">
        <f t="shared" si="101"/>
        <v>0.99055651749009443</v>
      </c>
      <c r="BI183">
        <f t="shared" si="102"/>
        <v>165.872918</v>
      </c>
      <c r="BJ183">
        <f t="shared" si="103"/>
        <v>162.7664842426837</v>
      </c>
      <c r="BK183" s="12">
        <f t="shared" si="130"/>
        <v>-2.9904199223034484</v>
      </c>
      <c r="BL183">
        <f t="shared" si="131"/>
        <v>0.64376424559334389</v>
      </c>
    </row>
    <row r="184" spans="1:64" x14ac:dyDescent="0.3">
      <c r="A184" s="2">
        <v>44547</v>
      </c>
      <c r="B184" s="4">
        <v>1.3523349999999998</v>
      </c>
      <c r="C184" s="41">
        <f t="shared" si="104"/>
        <v>-1.6155440222285371</v>
      </c>
      <c r="D184" s="8"/>
      <c r="E184" s="8">
        <v>51173.765999999996</v>
      </c>
      <c r="F184" s="41">
        <f t="shared" si="105"/>
        <v>-2.9365230526882424</v>
      </c>
      <c r="G184" s="8"/>
      <c r="H184" s="8">
        <v>0.18677199999999999</v>
      </c>
      <c r="I184" s="41">
        <f t="shared" si="106"/>
        <v>-2.7908788117076502</v>
      </c>
      <c r="J184" s="8"/>
      <c r="K184" s="8">
        <v>3.4887599999999996</v>
      </c>
      <c r="L184" s="41">
        <f t="shared" si="107"/>
        <v>-1.6280885604137503</v>
      </c>
      <c r="M184" s="8"/>
      <c r="N184" s="8">
        <v>38.023959999999995</v>
      </c>
      <c r="O184" s="41">
        <f t="shared" si="108"/>
        <v>-2.1772373726914465</v>
      </c>
      <c r="P184" s="8"/>
      <c r="Q184" s="8">
        <v>4292.232</v>
      </c>
      <c r="R184" s="41">
        <f t="shared" si="109"/>
        <v>-1.8908767089540039</v>
      </c>
      <c r="S184" s="8"/>
      <c r="T184" s="8">
        <v>159.54909999999998</v>
      </c>
      <c r="U184" s="41">
        <f t="shared" si="110"/>
        <v>-2.9381874194502688</v>
      </c>
      <c r="V184" s="8"/>
      <c r="W184" s="8">
        <v>6.5678549999999998</v>
      </c>
      <c r="X184" s="41">
        <f t="shared" si="111"/>
        <v>-2.6474080892945269</v>
      </c>
      <c r="Y184" s="8"/>
      <c r="Z184" s="8">
        <v>0.88099999999999989</v>
      </c>
      <c r="AA184" s="41">
        <f t="shared" si="112"/>
        <v>-0.49875415110391624</v>
      </c>
      <c r="AB184" s="12"/>
      <c r="AC184" s="2">
        <v>44547</v>
      </c>
      <c r="AD184">
        <f t="shared" si="113"/>
        <v>18121.232106745229</v>
      </c>
      <c r="AE184">
        <f t="shared" si="114"/>
        <v>9709.8284329151302</v>
      </c>
      <c r="AF184">
        <f t="shared" si="115"/>
        <v>24433.015052256607</v>
      </c>
      <c r="AG184">
        <f t="shared" si="116"/>
        <v>52264.075591916961</v>
      </c>
      <c r="AH184" s="12">
        <f t="shared" si="117"/>
        <v>-2.206074963012298</v>
      </c>
      <c r="AI184">
        <f t="shared" si="118"/>
        <v>38.023959999999995</v>
      </c>
      <c r="AJ184">
        <f t="shared" si="119"/>
        <v>27.425879030054645</v>
      </c>
      <c r="AK184">
        <f t="shared" si="120"/>
        <v>21.372407407407405</v>
      </c>
      <c r="AL184">
        <f t="shared" si="88"/>
        <v>45.472814999999997</v>
      </c>
      <c r="AM184" s="12">
        <f t="shared" si="121"/>
        <v>-2.2130519500022925</v>
      </c>
      <c r="AN184">
        <f t="shared" si="122"/>
        <v>50.304178795634918</v>
      </c>
      <c r="AO184">
        <f t="shared" si="123"/>
        <v>33.539886030651338</v>
      </c>
      <c r="AP184">
        <f t="shared" si="124"/>
        <v>53.764619699469748</v>
      </c>
      <c r="AQ184">
        <f t="shared" si="125"/>
        <v>137.60868452575602</v>
      </c>
      <c r="AR184" s="12">
        <f t="shared" si="126"/>
        <v>-2.4206513070718785</v>
      </c>
      <c r="AS184" s="30">
        <f t="shared" si="127"/>
        <v>0.21457634405958048</v>
      </c>
      <c r="AT184">
        <f t="shared" si="89"/>
        <v>0.92255704873228206</v>
      </c>
      <c r="AU184">
        <f t="shared" si="90"/>
        <v>6.2895119529315794E-5</v>
      </c>
      <c r="AV184">
        <f t="shared" si="91"/>
        <v>6.2895119529315794E-5</v>
      </c>
      <c r="AW184">
        <f t="shared" si="92"/>
        <v>55469.48676</v>
      </c>
      <c r="AX184">
        <f t="shared" si="93"/>
        <v>47210.988713347062</v>
      </c>
      <c r="AY184" s="12">
        <f t="shared" si="128"/>
        <v>-3.017114587751994</v>
      </c>
      <c r="AZ184">
        <f t="shared" si="94"/>
        <v>0.83619102973941684</v>
      </c>
      <c r="BA184">
        <f t="shared" si="95"/>
        <v>0.14443475733798314</v>
      </c>
      <c r="BB184">
        <f t="shared" si="96"/>
        <v>1.9374212922600019E-2</v>
      </c>
      <c r="BC184">
        <f t="shared" si="97"/>
        <v>45.472814999999997</v>
      </c>
      <c r="BD184">
        <f t="shared" si="98"/>
        <v>32.760989491911261</v>
      </c>
      <c r="BE184" s="12">
        <f t="shared" si="129"/>
        <v>-2.167056470004241</v>
      </c>
      <c r="BF184">
        <f t="shared" si="99"/>
        <v>8.3949969099848514E-3</v>
      </c>
      <c r="BG184">
        <f t="shared" si="100"/>
        <v>1.1594393126493736E-3</v>
      </c>
      <c r="BH184">
        <f t="shared" si="101"/>
        <v>0.99044556377736581</v>
      </c>
      <c r="BI184">
        <f t="shared" si="102"/>
        <v>161.08820699999998</v>
      </c>
      <c r="BJ184">
        <f t="shared" si="103"/>
        <v>158.03626769861685</v>
      </c>
      <c r="BK184" s="12">
        <f t="shared" si="130"/>
        <v>-2.9492012546512072</v>
      </c>
      <c r="BL184">
        <f t="shared" si="131"/>
        <v>-6.7913333100786843E-2</v>
      </c>
    </row>
    <row r="185" spans="1:64" x14ac:dyDescent="0.3">
      <c r="A185" s="2">
        <v>44548</v>
      </c>
      <c r="B185" s="4">
        <v>1.3611449999999998</v>
      </c>
      <c r="C185" s="41">
        <f t="shared" si="104"/>
        <v>0.64935293105483116</v>
      </c>
      <c r="D185" s="8"/>
      <c r="E185" s="8">
        <v>51452.161999999997</v>
      </c>
      <c r="F185" s="41">
        <f t="shared" si="105"/>
        <v>0.54254648571338882</v>
      </c>
      <c r="G185" s="8"/>
      <c r="H185" s="8">
        <v>0.189415</v>
      </c>
      <c r="I185" s="41">
        <f t="shared" si="106"/>
        <v>1.4051753455650287</v>
      </c>
      <c r="J185" s="8"/>
      <c r="K185" s="8">
        <v>3.5548349999999997</v>
      </c>
      <c r="L185" s="41">
        <f t="shared" si="107"/>
        <v>1.8762276455523035</v>
      </c>
      <c r="M185" s="8"/>
      <c r="N185" s="8">
        <v>38.4116</v>
      </c>
      <c r="O185" s="41">
        <f t="shared" si="108"/>
        <v>1.0143009965054766</v>
      </c>
      <c r="P185" s="8"/>
      <c r="Q185" s="8">
        <v>4345.973</v>
      </c>
      <c r="R185" s="41">
        <f t="shared" si="109"/>
        <v>1.2442791844005268</v>
      </c>
      <c r="S185" s="8"/>
      <c r="T185" s="8">
        <v>163.20524999999998</v>
      </c>
      <c r="U185" s="41">
        <f t="shared" si="110"/>
        <v>2.265689928682852</v>
      </c>
      <c r="V185" s="8"/>
      <c r="W185" s="8">
        <v>6.6295249999999992</v>
      </c>
      <c r="X185" s="41">
        <f t="shared" si="111"/>
        <v>0.93458624182375993</v>
      </c>
      <c r="Y185" s="8"/>
      <c r="Z185" s="8">
        <v>0.90302499999999997</v>
      </c>
      <c r="AA185" s="41">
        <f t="shared" si="112"/>
        <v>2.4692612590371632</v>
      </c>
      <c r="AB185" s="12"/>
      <c r="AC185" s="2">
        <v>44548</v>
      </c>
      <c r="AD185">
        <f t="shared" si="113"/>
        <v>18219.815402990993</v>
      </c>
      <c r="AE185">
        <f t="shared" si="114"/>
        <v>9893.7266986900377</v>
      </c>
      <c r="AF185">
        <f t="shared" si="115"/>
        <v>24738.929239076733</v>
      </c>
      <c r="AG185">
        <f t="shared" si="116"/>
        <v>52852.471340757766</v>
      </c>
      <c r="AH185" s="12">
        <f t="shared" si="117"/>
        <v>1.1195228752375161</v>
      </c>
      <c r="AI185">
        <f t="shared" si="118"/>
        <v>38.4116</v>
      </c>
      <c r="AJ185">
        <f t="shared" si="119"/>
        <v>27.683399020947174</v>
      </c>
      <c r="AK185">
        <f t="shared" si="120"/>
        <v>21.906717592592592</v>
      </c>
      <c r="AL185">
        <f t="shared" si="88"/>
        <v>45.94415</v>
      </c>
      <c r="AM185" s="12">
        <f t="shared" si="121"/>
        <v>1.0311853529228128</v>
      </c>
      <c r="AN185">
        <f t="shared" si="122"/>
        <v>50.631893315476191</v>
      </c>
      <c r="AO185">
        <f t="shared" si="123"/>
        <v>34.014507059386972</v>
      </c>
      <c r="AP185">
        <f t="shared" si="124"/>
        <v>54.996663717983274</v>
      </c>
      <c r="AQ185">
        <f t="shared" si="125"/>
        <v>139.64306409284643</v>
      </c>
      <c r="AR185" s="12">
        <f t="shared" si="126"/>
        <v>1.4675587004279516</v>
      </c>
      <c r="AS185" s="30">
        <f t="shared" si="127"/>
        <v>-0.34803582519043541</v>
      </c>
      <c r="AT185">
        <f t="shared" si="89"/>
        <v>0.92205383299571897</v>
      </c>
      <c r="AU185">
        <f t="shared" si="90"/>
        <v>6.3704791208138867E-5</v>
      </c>
      <c r="AV185">
        <f t="shared" si="91"/>
        <v>6.3704791208138867E-5</v>
      </c>
      <c r="AW185">
        <f t="shared" si="92"/>
        <v>55801.689834999997</v>
      </c>
      <c r="AX185">
        <f t="shared" si="93"/>
        <v>47441.940273779255</v>
      </c>
      <c r="AY185" s="12">
        <f t="shared" si="128"/>
        <v>0.48799761661896468</v>
      </c>
      <c r="AZ185">
        <f t="shared" si="94"/>
        <v>0.83604985618408434</v>
      </c>
      <c r="BA185">
        <f t="shared" si="95"/>
        <v>0.1442953020134228</v>
      </c>
      <c r="BB185">
        <f t="shared" si="96"/>
        <v>1.9654841802492808E-2</v>
      </c>
      <c r="BC185">
        <f t="shared" si="97"/>
        <v>45.94415</v>
      </c>
      <c r="BD185">
        <f t="shared" si="98"/>
        <v>33.088370781399803</v>
      </c>
      <c r="BE185" s="12">
        <f t="shared" si="129"/>
        <v>0.99434219412010505</v>
      </c>
      <c r="BF185">
        <f t="shared" si="99"/>
        <v>8.2615902892893434E-3</v>
      </c>
      <c r="BG185">
        <f t="shared" si="100"/>
        <v>1.1496711405807178E-3</v>
      </c>
      <c r="BH185">
        <f t="shared" si="101"/>
        <v>0.99058873857012997</v>
      </c>
      <c r="BI185">
        <f t="shared" si="102"/>
        <v>164.75580999999997</v>
      </c>
      <c r="BJ185">
        <f t="shared" si="103"/>
        <v>161.6807457127961</v>
      </c>
      <c r="BK185" s="12">
        <f t="shared" si="130"/>
        <v>2.2799136278354957</v>
      </c>
      <c r="BL185">
        <f t="shared" si="131"/>
        <v>-1.7919160112165309</v>
      </c>
    </row>
    <row r="186" spans="1:64" x14ac:dyDescent="0.3">
      <c r="A186" s="2">
        <v>44549</v>
      </c>
      <c r="B186" s="4">
        <v>1.3655499999999998</v>
      </c>
      <c r="C186" s="41">
        <f t="shared" si="104"/>
        <v>0.32310205814465398</v>
      </c>
      <c r="D186" s="8">
        <f>(B179-B186)/B180</f>
        <v>7.7922077922077962E-2</v>
      </c>
      <c r="E186" s="8">
        <v>51387.848999999995</v>
      </c>
      <c r="F186" s="41">
        <f t="shared" si="105"/>
        <v>-0.12507390413249683</v>
      </c>
      <c r="G186" s="8">
        <f>(E179-E186)/E180</f>
        <v>6.345307542728483E-2</v>
      </c>
      <c r="H186" s="8">
        <v>0.185891</v>
      </c>
      <c r="I186" s="41">
        <f t="shared" si="106"/>
        <v>-1.8779894651596245</v>
      </c>
      <c r="J186" s="8">
        <f>(H179-H186)/H180</f>
        <v>0</v>
      </c>
      <c r="K186" s="8">
        <v>3.5063799999999996</v>
      </c>
      <c r="L186" s="41">
        <f t="shared" si="107"/>
        <v>-1.3724482425565792</v>
      </c>
      <c r="M186" s="8">
        <f>(K179-K186)/K180</f>
        <v>3.994845360824742E-2</v>
      </c>
      <c r="N186" s="8">
        <v>38.314689999999999</v>
      </c>
      <c r="O186" s="41">
        <f t="shared" si="108"/>
        <v>-0.25261237454416374</v>
      </c>
      <c r="P186" s="8">
        <f>(N179-N186)/N180</f>
        <v>8.2673497904052151E-2</v>
      </c>
      <c r="Q186" s="8">
        <v>4316.0189999999993</v>
      </c>
      <c r="R186" s="41">
        <f t="shared" si="109"/>
        <v>-0.69162195951636241</v>
      </c>
      <c r="S186" s="8">
        <f>(Q179-Q186)/Q180</f>
        <v>4.6345060037918835E-2</v>
      </c>
      <c r="T186" s="8">
        <v>168.40314999999998</v>
      </c>
      <c r="U186" s="41">
        <f t="shared" si="110"/>
        <v>3.135219596622548</v>
      </c>
      <c r="V186" s="8">
        <f>(T179-T186)/T180</f>
        <v>3.4188034188034164E-2</v>
      </c>
      <c r="W186" s="8">
        <v>6.5105899999999997</v>
      </c>
      <c r="X186" s="41">
        <f t="shared" si="111"/>
        <v>-1.8103075674828981</v>
      </c>
      <c r="Y186" s="8">
        <f>(W179-W186)/W180</f>
        <v>8.2696316886726864E-2</v>
      </c>
      <c r="Z186" s="8">
        <v>0.91623999999999994</v>
      </c>
      <c r="AA186" s="41">
        <f t="shared" si="112"/>
        <v>1.4528100562909807</v>
      </c>
      <c r="AB186" s="12">
        <f>(Z179-Z186)/Z180</f>
        <v>0</v>
      </c>
      <c r="AC186" s="2">
        <v>44549</v>
      </c>
      <c r="AD186">
        <f t="shared" si="113"/>
        <v>18197.041413668398</v>
      </c>
      <c r="AE186">
        <f t="shared" si="114"/>
        <v>9758.867970455105</v>
      </c>
      <c r="AF186">
        <f t="shared" si="115"/>
        <v>24568.419692324529</v>
      </c>
      <c r="AG186">
        <f t="shared" si="116"/>
        <v>52524.329076448033</v>
      </c>
      <c r="AH186" s="12">
        <f t="shared" si="117"/>
        <v>-0.62279994016596185</v>
      </c>
      <c r="AI186">
        <f t="shared" si="118"/>
        <v>38.314689999999999</v>
      </c>
      <c r="AJ186">
        <f t="shared" si="119"/>
        <v>27.186753324225865</v>
      </c>
      <c r="AK186">
        <f t="shared" si="120"/>
        <v>22.227303703703704</v>
      </c>
      <c r="AL186">
        <f t="shared" si="88"/>
        <v>45.741520000000001</v>
      </c>
      <c r="AM186" s="12">
        <f t="shared" si="121"/>
        <v>-0.44201090509468977</v>
      </c>
      <c r="AN186">
        <f t="shared" si="122"/>
        <v>50.795750575396823</v>
      </c>
      <c r="AO186">
        <f t="shared" si="123"/>
        <v>33.381679021072799</v>
      </c>
      <c r="AP186">
        <f t="shared" si="124"/>
        <v>56.748244370809729</v>
      </c>
      <c r="AQ186">
        <f t="shared" si="125"/>
        <v>140.92567396727935</v>
      </c>
      <c r="AR186" s="12">
        <f t="shared" si="126"/>
        <v>0.91429916119261379</v>
      </c>
      <c r="AS186" s="30">
        <f t="shared" si="127"/>
        <v>-1.5370991013585757</v>
      </c>
      <c r="AT186">
        <f t="shared" si="89"/>
        <v>0.92246043853126214</v>
      </c>
      <c r="AU186">
        <f t="shared" si="90"/>
        <v>6.2942833673720167E-5</v>
      </c>
      <c r="AV186">
        <f t="shared" si="91"/>
        <v>6.2942833673720167E-5</v>
      </c>
      <c r="AW186">
        <f t="shared" si="92"/>
        <v>55707.374379999994</v>
      </c>
      <c r="AX186">
        <f t="shared" si="93"/>
        <v>47403.529606885815</v>
      </c>
      <c r="AY186" s="12">
        <f t="shared" si="128"/>
        <v>-8.0996317571479945E-2</v>
      </c>
      <c r="AZ186">
        <f t="shared" si="94"/>
        <v>0.83763482280431423</v>
      </c>
      <c r="BA186">
        <f t="shared" si="95"/>
        <v>0.14233436055469953</v>
      </c>
      <c r="BB186">
        <f t="shared" si="96"/>
        <v>2.0030816640986132E-2</v>
      </c>
      <c r="BC186">
        <f t="shared" si="97"/>
        <v>45.741520000000001</v>
      </c>
      <c r="BD186">
        <f t="shared" si="98"/>
        <v>33.038752268875179</v>
      </c>
      <c r="BE186" s="12">
        <f t="shared" si="129"/>
        <v>-0.15007010602614956</v>
      </c>
      <c r="BF186">
        <f t="shared" si="99"/>
        <v>8.0347932466266828E-3</v>
      </c>
      <c r="BG186">
        <f t="shared" si="100"/>
        <v>1.0937686290569226E-3</v>
      </c>
      <c r="BH186">
        <f t="shared" si="101"/>
        <v>0.99087143812431633</v>
      </c>
      <c r="BI186">
        <f t="shared" si="102"/>
        <v>169.95459099999999</v>
      </c>
      <c r="BJ186">
        <f t="shared" si="103"/>
        <v>166.87704665882711</v>
      </c>
      <c r="BK186" s="12">
        <f t="shared" si="130"/>
        <v>3.1633608340683175</v>
      </c>
      <c r="BL186">
        <f t="shared" si="131"/>
        <v>-3.2443571516397975</v>
      </c>
    </row>
    <row r="187" spans="1:64" x14ac:dyDescent="0.3">
      <c r="A187" s="2">
        <v>44550</v>
      </c>
      <c r="B187" s="4">
        <v>1.3479299999999999</v>
      </c>
      <c r="C187" s="41">
        <f t="shared" si="104"/>
        <v>-1.298719552681119</v>
      </c>
      <c r="D187" s="8"/>
      <c r="E187" s="8">
        <v>51107.690999999999</v>
      </c>
      <c r="F187" s="41">
        <f t="shared" si="105"/>
        <v>-0.54667490452336842</v>
      </c>
      <c r="G187" s="8"/>
      <c r="H187" s="8">
        <v>0.182367</v>
      </c>
      <c r="I187" s="41">
        <f t="shared" si="106"/>
        <v>-1.9139340210697395</v>
      </c>
      <c r="J187" s="8"/>
      <c r="K187" s="8">
        <v>3.4711399999999997</v>
      </c>
      <c r="L187" s="41">
        <f t="shared" si="107"/>
        <v>-1.0101095986503821</v>
      </c>
      <c r="M187" s="8"/>
      <c r="N187" s="8">
        <v>37.60989</v>
      </c>
      <c r="O187" s="41">
        <f t="shared" si="108"/>
        <v>-1.8566325839676312</v>
      </c>
      <c r="P187" s="8"/>
      <c r="Q187" s="8">
        <v>4286.9459999999999</v>
      </c>
      <c r="R187" s="41">
        <f t="shared" si="109"/>
        <v>-0.67588582951066978</v>
      </c>
      <c r="S187" s="8"/>
      <c r="T187" s="8">
        <v>166.28874999999999</v>
      </c>
      <c r="U187" s="41">
        <f t="shared" si="110"/>
        <v>-1.2635072013287627</v>
      </c>
      <c r="V187" s="8"/>
      <c r="W187" s="8">
        <v>6.3784399999999994</v>
      </c>
      <c r="X187" s="41">
        <f t="shared" si="111"/>
        <v>-2.0506528562485435</v>
      </c>
      <c r="Y187" s="8"/>
      <c r="Z187" s="8">
        <v>0.96028999999999998</v>
      </c>
      <c r="AA187" s="41">
        <f t="shared" si="112"/>
        <v>4.695698308777108</v>
      </c>
      <c r="AB187" s="12"/>
      <c r="AC187" s="2">
        <v>44550</v>
      </c>
      <c r="AD187">
        <f t="shared" si="113"/>
        <v>18097.834172509687</v>
      </c>
      <c r="AE187">
        <f t="shared" si="114"/>
        <v>9660.7888953751535</v>
      </c>
      <c r="AF187">
        <f t="shared" si="115"/>
        <v>24402.925132241511</v>
      </c>
      <c r="AG187">
        <f t="shared" si="116"/>
        <v>52161.548200126352</v>
      </c>
      <c r="AH187" s="12">
        <f t="shared" si="117"/>
        <v>-0.69308743070416445</v>
      </c>
      <c r="AI187">
        <f t="shared" si="118"/>
        <v>37.60989</v>
      </c>
      <c r="AJ187">
        <f t="shared" si="119"/>
        <v>26.634924772313298</v>
      </c>
      <c r="AK187">
        <f t="shared" si="120"/>
        <v>23.295924074074073</v>
      </c>
      <c r="AL187">
        <f t="shared" si="88"/>
        <v>44.948619999999998</v>
      </c>
      <c r="AM187" s="12">
        <f t="shared" si="121"/>
        <v>-1.7486359682169292</v>
      </c>
      <c r="AN187">
        <f t="shared" si="122"/>
        <v>50.140321535714286</v>
      </c>
      <c r="AO187">
        <f t="shared" si="123"/>
        <v>32.748850982758618</v>
      </c>
      <c r="AP187">
        <f t="shared" si="124"/>
        <v>56.035736986609145</v>
      </c>
      <c r="AQ187">
        <f t="shared" si="125"/>
        <v>138.92490950508204</v>
      </c>
      <c r="AR187" s="12">
        <f t="shared" si="126"/>
        <v>-1.4299048638117844</v>
      </c>
      <c r="AS187" s="30">
        <f t="shared" si="127"/>
        <v>0.73681743310761993</v>
      </c>
      <c r="AT187">
        <f t="shared" si="89"/>
        <v>0.92255300254735384</v>
      </c>
      <c r="AU187">
        <f t="shared" si="90"/>
        <v>6.2658096396141661E-5</v>
      </c>
      <c r="AV187">
        <f t="shared" si="91"/>
        <v>6.2658096396141661E-5</v>
      </c>
      <c r="AW187">
        <f t="shared" si="92"/>
        <v>55398.108139999997</v>
      </c>
      <c r="AX187">
        <f t="shared" si="93"/>
        <v>47149.822614683115</v>
      </c>
      <c r="AY187" s="12">
        <f t="shared" si="128"/>
        <v>-0.536644328542626</v>
      </c>
      <c r="AZ187">
        <f t="shared" si="94"/>
        <v>0.83673069384555077</v>
      </c>
      <c r="BA187">
        <f t="shared" si="95"/>
        <v>0.14190513524108192</v>
      </c>
      <c r="BB187">
        <f t="shared" si="96"/>
        <v>2.1364170913367307E-2</v>
      </c>
      <c r="BC187">
        <f t="shared" si="97"/>
        <v>44.948619999999998</v>
      </c>
      <c r="BD187">
        <f t="shared" si="98"/>
        <v>32.394998545668365</v>
      </c>
      <c r="BE187" s="12">
        <f t="shared" si="129"/>
        <v>-1.9677138672251202</v>
      </c>
      <c r="BF187">
        <f t="shared" si="99"/>
        <v>8.0320441814926997E-3</v>
      </c>
      <c r="BG187">
        <f t="shared" si="100"/>
        <v>1.0866883304372478E-3</v>
      </c>
      <c r="BH187">
        <f t="shared" si="101"/>
        <v>0.99088126748807015</v>
      </c>
      <c r="BI187">
        <f t="shared" si="102"/>
        <v>167.81904699999998</v>
      </c>
      <c r="BJ187">
        <f t="shared" si="103"/>
        <v>164.78343217841115</v>
      </c>
      <c r="BK187" s="12">
        <f t="shared" si="130"/>
        <v>-1.2625214177878834</v>
      </c>
      <c r="BL187">
        <f t="shared" si="131"/>
        <v>0.7258770892452574</v>
      </c>
    </row>
    <row r="188" spans="1:64" x14ac:dyDescent="0.3">
      <c r="A188" s="2">
        <v>44551</v>
      </c>
      <c r="B188" s="4">
        <v>1.38317</v>
      </c>
      <c r="C188" s="41">
        <f t="shared" si="104"/>
        <v>2.5807883955872724</v>
      </c>
      <c r="D188" s="8"/>
      <c r="E188" s="8">
        <v>52880.262999999999</v>
      </c>
      <c r="F188" s="41">
        <f t="shared" si="105"/>
        <v>3.4095174365418117</v>
      </c>
      <c r="G188" s="8"/>
      <c r="H188" s="8">
        <v>0.18500999999999998</v>
      </c>
      <c r="I188" s="41">
        <f t="shared" si="106"/>
        <v>1.4388737452099452</v>
      </c>
      <c r="J188" s="8"/>
      <c r="K188" s="8">
        <v>3.5856699999999999</v>
      </c>
      <c r="L188" s="41">
        <f t="shared" si="107"/>
        <v>3.2462276144661324</v>
      </c>
      <c r="M188" s="8"/>
      <c r="N188" s="8">
        <v>38.297069999999998</v>
      </c>
      <c r="O188" s="41">
        <f t="shared" si="108"/>
        <v>1.8106344230829881</v>
      </c>
      <c r="P188" s="8"/>
      <c r="Q188" s="8">
        <v>4348.616</v>
      </c>
      <c r="R188" s="41">
        <f t="shared" si="109"/>
        <v>1.4283042241755772</v>
      </c>
      <c r="S188" s="8"/>
      <c r="T188" s="8">
        <v>167.65429999999998</v>
      </c>
      <c r="U188" s="41">
        <f t="shared" si="110"/>
        <v>0.81783861729696417</v>
      </c>
      <c r="V188" s="8"/>
      <c r="W188" s="8">
        <v>6.6295249999999992</v>
      </c>
      <c r="X188" s="41">
        <f t="shared" si="111"/>
        <v>3.860960423731437</v>
      </c>
      <c r="Y188" s="8"/>
      <c r="Z188" s="8">
        <v>1.02196</v>
      </c>
      <c r="AA188" s="41">
        <f t="shared" si="112"/>
        <v>6.2242308877220998</v>
      </c>
      <c r="AB188" s="12"/>
      <c r="AC188" s="2">
        <v>44551</v>
      </c>
      <c r="AD188">
        <f t="shared" si="113"/>
        <v>18725.522754935249</v>
      </c>
      <c r="AE188">
        <f t="shared" si="114"/>
        <v>9979.5458893849955</v>
      </c>
      <c r="AF188">
        <f t="shared" si="115"/>
        <v>24753.974199084281</v>
      </c>
      <c r="AG188">
        <f t="shared" si="116"/>
        <v>53459.042843404524</v>
      </c>
      <c r="AH188" s="12">
        <f t="shared" si="117"/>
        <v>2.4570207457923536</v>
      </c>
      <c r="AI188">
        <f t="shared" si="118"/>
        <v>38.297069999999998</v>
      </c>
      <c r="AJ188">
        <f t="shared" si="119"/>
        <v>27.683399020947174</v>
      </c>
      <c r="AK188">
        <f t="shared" si="120"/>
        <v>24.791992592592592</v>
      </c>
      <c r="AL188">
        <f t="shared" si="88"/>
        <v>45.948554999999999</v>
      </c>
      <c r="AM188" s="12">
        <f t="shared" si="121"/>
        <v>2.2002341414269173</v>
      </c>
      <c r="AN188">
        <f t="shared" si="122"/>
        <v>51.451179615079369</v>
      </c>
      <c r="AO188">
        <f t="shared" si="123"/>
        <v>33.223472011494252</v>
      </c>
      <c r="AP188">
        <f t="shared" si="124"/>
        <v>56.495898005572023</v>
      </c>
      <c r="AQ188">
        <f t="shared" si="125"/>
        <v>141.17054963214565</v>
      </c>
      <c r="AR188" s="12">
        <f t="shared" si="126"/>
        <v>1.6035163522949136</v>
      </c>
      <c r="AS188" s="30">
        <f t="shared" si="127"/>
        <v>0.85350439349744001</v>
      </c>
      <c r="AT188">
        <f t="shared" si="89"/>
        <v>0.92395571822575495</v>
      </c>
      <c r="AU188">
        <f t="shared" si="90"/>
        <v>6.2650980010642968E-5</v>
      </c>
      <c r="AV188">
        <f t="shared" si="91"/>
        <v>6.2650980010642968E-5</v>
      </c>
      <c r="AW188">
        <f t="shared" si="92"/>
        <v>57232.464670000001</v>
      </c>
      <c r="AX188">
        <f t="shared" si="93"/>
        <v>48859.294049831646</v>
      </c>
      <c r="AY188" s="12">
        <f t="shared" si="128"/>
        <v>3.5614370374131301</v>
      </c>
      <c r="AZ188">
        <f t="shared" si="94"/>
        <v>0.83347713546160485</v>
      </c>
      <c r="BA188">
        <f t="shared" si="95"/>
        <v>0.14428146869907008</v>
      </c>
      <c r="BB188">
        <f t="shared" si="96"/>
        <v>2.2241395839325089E-2</v>
      </c>
      <c r="BC188">
        <f t="shared" si="97"/>
        <v>45.948554999999999</v>
      </c>
      <c r="BD188">
        <f t="shared" si="98"/>
        <v>32.898979620841715</v>
      </c>
      <c r="BE188" s="12">
        <f t="shared" si="129"/>
        <v>1.5437597718070493</v>
      </c>
      <c r="BF188">
        <f t="shared" si="99"/>
        <v>8.1736776343190338E-3</v>
      </c>
      <c r="BG188">
        <f t="shared" si="100"/>
        <v>1.0932944606413995E-3</v>
      </c>
      <c r="BH188">
        <f t="shared" si="101"/>
        <v>0.99073302790503948</v>
      </c>
      <c r="BI188">
        <f t="shared" si="102"/>
        <v>169.22247999999999</v>
      </c>
      <c r="BJ188">
        <f t="shared" si="103"/>
        <v>166.11216013640146</v>
      </c>
      <c r="BK188" s="12">
        <f t="shared" si="130"/>
        <v>0.8031144147433269</v>
      </c>
      <c r="BL188">
        <f t="shared" si="131"/>
        <v>2.7583226226698034</v>
      </c>
    </row>
    <row r="189" spans="1:64" x14ac:dyDescent="0.3">
      <c r="A189" s="2">
        <v>44552</v>
      </c>
      <c r="B189" s="4">
        <v>1.4360299999999999</v>
      </c>
      <c r="C189" s="41">
        <f t="shared" si="104"/>
        <v>3.7504395458454272</v>
      </c>
      <c r="D189" s="8"/>
      <c r="E189" s="8">
        <v>52642.392999999996</v>
      </c>
      <c r="F189" s="41">
        <f t="shared" si="105"/>
        <v>-0.45084233457816897</v>
      </c>
      <c r="G189" s="8"/>
      <c r="H189" s="8">
        <v>0.18765299999999999</v>
      </c>
      <c r="I189" s="41">
        <f t="shared" si="106"/>
        <v>1.4184634991956382</v>
      </c>
      <c r="J189" s="8"/>
      <c r="K189" s="8">
        <v>3.6253149999999996</v>
      </c>
      <c r="L189" s="41">
        <f t="shared" si="107"/>
        <v>1.0995834674529521</v>
      </c>
      <c r="M189" s="8"/>
      <c r="N189" s="8">
        <v>38.702329999999996</v>
      </c>
      <c r="O189" s="41">
        <f t="shared" si="108"/>
        <v>1.0526412986987383</v>
      </c>
      <c r="P189" s="8"/>
      <c r="Q189" s="8">
        <v>4310.7330000000002</v>
      </c>
      <c r="R189" s="41">
        <f t="shared" si="109"/>
        <v>-0.87496742961001395</v>
      </c>
      <c r="S189" s="8"/>
      <c r="T189" s="8">
        <v>168.18289999999999</v>
      </c>
      <c r="U189" s="41">
        <f t="shared" si="110"/>
        <v>0.31479564295981921</v>
      </c>
      <c r="V189" s="8"/>
      <c r="W189" s="8">
        <v>7.0876449999999993</v>
      </c>
      <c r="X189" s="41">
        <f t="shared" si="111"/>
        <v>6.6819969809407036</v>
      </c>
      <c r="Y189" s="8"/>
      <c r="Z189" s="8">
        <v>1.03077</v>
      </c>
      <c r="AA189" s="41">
        <f t="shared" si="112"/>
        <v>0.85837436913914344</v>
      </c>
      <c r="AB189" s="12"/>
      <c r="AC189" s="2">
        <v>44552</v>
      </c>
      <c r="AD189">
        <f t="shared" si="113"/>
        <v>18641.290191687287</v>
      </c>
      <c r="AE189">
        <f t="shared" si="114"/>
        <v>10089.884848849939</v>
      </c>
      <c r="AF189">
        <f t="shared" si="115"/>
        <v>24538.329772309437</v>
      </c>
      <c r="AG189">
        <f t="shared" si="116"/>
        <v>53269.504812846659</v>
      </c>
      <c r="AH189" s="12">
        <f t="shared" si="117"/>
        <v>-0.35517812988988651</v>
      </c>
      <c r="AI189">
        <f t="shared" si="118"/>
        <v>38.702329999999996</v>
      </c>
      <c r="AJ189">
        <f t="shared" si="119"/>
        <v>29.596404667577414</v>
      </c>
      <c r="AK189">
        <f t="shared" si="120"/>
        <v>25.005716666666665</v>
      </c>
      <c r="AL189">
        <f t="shared" si="88"/>
        <v>46.820744999999995</v>
      </c>
      <c r="AM189" s="12">
        <f t="shared" si="121"/>
        <v>1.8803972857610423</v>
      </c>
      <c r="AN189">
        <f t="shared" si="122"/>
        <v>53.417466734126982</v>
      </c>
      <c r="AO189">
        <f t="shared" si="123"/>
        <v>33.698093040229885</v>
      </c>
      <c r="AP189">
        <f t="shared" si="124"/>
        <v>56.674024851622171</v>
      </c>
      <c r="AQ189">
        <f t="shared" si="125"/>
        <v>143.78958462597905</v>
      </c>
      <c r="AR189" s="12">
        <f t="shared" si="126"/>
        <v>1.8382281786222729</v>
      </c>
      <c r="AS189" s="30">
        <f t="shared" si="127"/>
        <v>-2.1934063085121593</v>
      </c>
      <c r="AT189">
        <f t="shared" si="89"/>
        <v>0.92425202955942154</v>
      </c>
      <c r="AU189">
        <f t="shared" si="90"/>
        <v>6.3650312145616445E-5</v>
      </c>
      <c r="AV189">
        <f t="shared" si="91"/>
        <v>6.3650312145616445E-5</v>
      </c>
      <c r="AW189">
        <f t="shared" si="92"/>
        <v>56956.751314999994</v>
      </c>
      <c r="AX189">
        <f t="shared" si="93"/>
        <v>48655.113181368142</v>
      </c>
      <c r="AY189" s="12">
        <f t="shared" si="128"/>
        <v>-0.41877128242516742</v>
      </c>
      <c r="AZ189">
        <f t="shared" si="94"/>
        <v>0.82660645404083166</v>
      </c>
      <c r="BA189">
        <f t="shared" si="95"/>
        <v>0.15137830463825383</v>
      </c>
      <c r="BB189">
        <f t="shared" si="96"/>
        <v>2.201524132091448E-2</v>
      </c>
      <c r="BC189">
        <f t="shared" si="97"/>
        <v>46.820744999999995</v>
      </c>
      <c r="BD189">
        <f t="shared" si="98"/>
        <v>33.087204098692247</v>
      </c>
      <c r="BE189" s="12">
        <f t="shared" si="129"/>
        <v>0.57049817931358993</v>
      </c>
      <c r="BF189">
        <f t="shared" si="99"/>
        <v>8.4568570583626896E-3</v>
      </c>
      <c r="BG189">
        <f t="shared" si="100"/>
        <v>1.1050984990375785E-3</v>
      </c>
      <c r="BH189">
        <f t="shared" si="101"/>
        <v>0.99043804444259975</v>
      </c>
      <c r="BI189">
        <f t="shared" si="102"/>
        <v>169.80658299999999</v>
      </c>
      <c r="BJ189">
        <f t="shared" si="103"/>
        <v>166.58709426017546</v>
      </c>
      <c r="BK189" s="12">
        <f t="shared" si="130"/>
        <v>0.28550376359806034</v>
      </c>
      <c r="BL189">
        <f t="shared" si="131"/>
        <v>-0.70427504602322777</v>
      </c>
    </row>
    <row r="190" spans="1:64" x14ac:dyDescent="0.3">
      <c r="A190" s="2">
        <v>44553</v>
      </c>
      <c r="B190" s="4">
        <v>1.5725849999999999</v>
      </c>
      <c r="C190" s="41">
        <f t="shared" si="104"/>
        <v>9.0838400412931346</v>
      </c>
      <c r="D190" s="8"/>
      <c r="E190" s="8">
        <v>54172.689999999995</v>
      </c>
      <c r="F190" s="41">
        <f t="shared" si="105"/>
        <v>2.865516120917734</v>
      </c>
      <c r="G190" s="8"/>
      <c r="H190" s="8">
        <v>0.196463</v>
      </c>
      <c r="I190" s="41">
        <f t="shared" si="106"/>
        <v>4.5879605750693653</v>
      </c>
      <c r="J190" s="8"/>
      <c r="K190" s="8">
        <v>3.7310349999999999</v>
      </c>
      <c r="L190" s="41">
        <f t="shared" si="107"/>
        <v>2.8744493974984597</v>
      </c>
      <c r="M190" s="8"/>
      <c r="N190" s="8">
        <v>40.023829999999997</v>
      </c>
      <c r="O190" s="41">
        <f t="shared" si="108"/>
        <v>3.3575221783623785</v>
      </c>
      <c r="P190" s="8"/>
      <c r="Q190" s="8">
        <v>4379.451</v>
      </c>
      <c r="R190" s="41">
        <f t="shared" si="109"/>
        <v>1.5815414805548984</v>
      </c>
      <c r="S190" s="8"/>
      <c r="T190" s="8">
        <v>174.92255</v>
      </c>
      <c r="U190" s="41">
        <f t="shared" si="110"/>
        <v>3.9291226845558658</v>
      </c>
      <c r="V190" s="8"/>
      <c r="W190" s="8">
        <v>7.3563499999999999</v>
      </c>
      <c r="X190" s="41">
        <f t="shared" si="111"/>
        <v>3.7210758418417673</v>
      </c>
      <c r="Y190" s="8"/>
      <c r="Z190" s="8">
        <v>1.0616049999999999</v>
      </c>
      <c r="AA190" s="41">
        <f t="shared" si="112"/>
        <v>2.9475818132953466</v>
      </c>
      <c r="AB190" s="12"/>
      <c r="AC190" s="2">
        <v>44553</v>
      </c>
      <c r="AD190">
        <f t="shared" si="113"/>
        <v>19183.18634858252</v>
      </c>
      <c r="AE190">
        <f t="shared" si="114"/>
        <v>10384.122074089792</v>
      </c>
      <c r="AF190">
        <f t="shared" si="115"/>
        <v>24929.498732505665</v>
      </c>
      <c r="AG190">
        <f t="shared" si="116"/>
        <v>54496.807155177972</v>
      </c>
      <c r="AH190" s="12">
        <f t="shared" si="117"/>
        <v>2.2778090556593331</v>
      </c>
      <c r="AI190">
        <f t="shared" si="118"/>
        <v>40.023829999999997</v>
      </c>
      <c r="AJ190">
        <f t="shared" si="119"/>
        <v>30.718456056466305</v>
      </c>
      <c r="AK190">
        <f t="shared" si="120"/>
        <v>25.753750925925925</v>
      </c>
      <c r="AL190">
        <f t="shared" si="88"/>
        <v>48.441784999999996</v>
      </c>
      <c r="AM190" s="12">
        <f t="shared" si="121"/>
        <v>3.4036393777352765</v>
      </c>
      <c r="AN190">
        <f t="shared" si="122"/>
        <v>58.497041791666668</v>
      </c>
      <c r="AO190">
        <f t="shared" si="123"/>
        <v>35.280163136015325</v>
      </c>
      <c r="AP190">
        <f t="shared" si="124"/>
        <v>58.945142138761568</v>
      </c>
      <c r="AQ190">
        <f t="shared" si="125"/>
        <v>152.72234706644355</v>
      </c>
      <c r="AR190" s="12">
        <f t="shared" si="126"/>
        <v>6.0270534647282918</v>
      </c>
      <c r="AS190" s="30">
        <f t="shared" si="127"/>
        <v>-3.7492444090689587</v>
      </c>
      <c r="AT190">
        <f t="shared" si="89"/>
        <v>0.92514530340560752</v>
      </c>
      <c r="AU190">
        <f t="shared" si="90"/>
        <v>6.3717520896450607E-5</v>
      </c>
      <c r="AV190">
        <f t="shared" si="91"/>
        <v>6.3717520896450607E-5</v>
      </c>
      <c r="AW190">
        <f t="shared" si="92"/>
        <v>58555.872034999993</v>
      </c>
      <c r="AX190">
        <f t="shared" si="93"/>
        <v>50117.889011840831</v>
      </c>
      <c r="AY190" s="12">
        <f t="shared" si="128"/>
        <v>2.9621105989046952</v>
      </c>
      <c r="AZ190">
        <f t="shared" si="94"/>
        <v>0.82622533418204969</v>
      </c>
      <c r="BA190">
        <f t="shared" si="95"/>
        <v>0.15185959807220153</v>
      </c>
      <c r="BB190">
        <f t="shared" si="96"/>
        <v>2.1915067745748841E-2</v>
      </c>
      <c r="BC190">
        <f t="shared" si="97"/>
        <v>48.441784999999996</v>
      </c>
      <c r="BD190">
        <f t="shared" si="98"/>
        <v>34.209099816768209</v>
      </c>
      <c r="BE190" s="12">
        <f t="shared" si="129"/>
        <v>3.3345060670753179</v>
      </c>
      <c r="BF190">
        <f t="shared" si="99"/>
        <v>8.9001685298018517E-3</v>
      </c>
      <c r="BG190">
        <f t="shared" si="100"/>
        <v>1.1118978051237048E-3</v>
      </c>
      <c r="BH190">
        <f t="shared" si="101"/>
        <v>0.98998793366507443</v>
      </c>
      <c r="BI190">
        <f t="shared" si="102"/>
        <v>176.691598</v>
      </c>
      <c r="BJ190">
        <f t="shared" si="103"/>
        <v>173.1854285442316</v>
      </c>
      <c r="BK190" s="12">
        <f t="shared" si="130"/>
        <v>3.8844600475139086</v>
      </c>
      <c r="BL190">
        <f t="shared" si="131"/>
        <v>-0.92234944860921342</v>
      </c>
    </row>
    <row r="191" spans="1:64" x14ac:dyDescent="0.3">
      <c r="A191" s="2">
        <v>44554</v>
      </c>
      <c r="B191" s="4">
        <v>1.4932949999999998</v>
      </c>
      <c r="C191" s="41">
        <f t="shared" si="104"/>
        <v>-5.1735674399188865</v>
      </c>
      <c r="D191" s="8"/>
      <c r="E191" s="8">
        <v>54568.258999999998</v>
      </c>
      <c r="F191" s="41">
        <f t="shared" si="105"/>
        <v>0.72754697932332579</v>
      </c>
      <c r="G191" s="8"/>
      <c r="H191" s="8">
        <v>0.199987</v>
      </c>
      <c r="I191" s="41">
        <f t="shared" si="106"/>
        <v>1.7778246021283968</v>
      </c>
      <c r="J191" s="8"/>
      <c r="K191" s="8">
        <v>3.6341249999999996</v>
      </c>
      <c r="L191" s="41">
        <f t="shared" si="107"/>
        <v>-2.6317308317373533</v>
      </c>
      <c r="M191" s="8"/>
      <c r="N191" s="8">
        <v>40.182409999999997</v>
      </c>
      <c r="O191" s="41">
        <f t="shared" si="108"/>
        <v>0.39543109522971942</v>
      </c>
      <c r="P191" s="8"/>
      <c r="Q191" s="8">
        <v>4349.4969999999994</v>
      </c>
      <c r="R191" s="41">
        <f t="shared" si="109"/>
        <v>-0.6863167835809888</v>
      </c>
      <c r="S191" s="8"/>
      <c r="T191" s="8">
        <v>173.2927</v>
      </c>
      <c r="U191" s="41">
        <f t="shared" si="110"/>
        <v>-0.93612321822470856</v>
      </c>
      <c r="V191" s="8"/>
      <c r="W191" s="8">
        <v>7.1757449999999992</v>
      </c>
      <c r="X191" s="41">
        <f t="shared" si="111"/>
        <v>-2.4857296808755756</v>
      </c>
      <c r="Y191" s="8"/>
      <c r="Z191" s="8">
        <v>0.98231499999999994</v>
      </c>
      <c r="AA191" s="41">
        <f t="shared" si="112"/>
        <v>-7.7625162030536199</v>
      </c>
      <c r="AB191" s="12"/>
      <c r="AC191" s="2">
        <v>44554</v>
      </c>
      <c r="AD191">
        <f t="shared" si="113"/>
        <v>19323.261981539319</v>
      </c>
      <c r="AE191">
        <f t="shared" si="114"/>
        <v>10114.404617619926</v>
      </c>
      <c r="AF191">
        <f t="shared" si="115"/>
        <v>24758.98918575346</v>
      </c>
      <c r="AG191">
        <f t="shared" si="116"/>
        <v>54196.655784912706</v>
      </c>
      <c r="AH191" s="12">
        <f t="shared" si="117"/>
        <v>-0.55229104877923518</v>
      </c>
      <c r="AI191">
        <f t="shared" si="118"/>
        <v>40.182409999999997</v>
      </c>
      <c r="AJ191">
        <f t="shared" si="119"/>
        <v>29.96429036885246</v>
      </c>
      <c r="AK191">
        <f t="shared" si="120"/>
        <v>23.830234259259257</v>
      </c>
      <c r="AL191">
        <f t="shared" si="88"/>
        <v>48.340469999999996</v>
      </c>
      <c r="AM191" s="12">
        <f t="shared" si="121"/>
        <v>-0.20936696920137768</v>
      </c>
      <c r="AN191">
        <f t="shared" si="122"/>
        <v>55.547611113095236</v>
      </c>
      <c r="AO191">
        <f t="shared" si="123"/>
        <v>35.912991174329498</v>
      </c>
      <c r="AP191">
        <f t="shared" si="124"/>
        <v>58.395917696773608</v>
      </c>
      <c r="AQ191">
        <f t="shared" si="125"/>
        <v>149.85651998419834</v>
      </c>
      <c r="AR191" s="12">
        <f t="shared" si="126"/>
        <v>-1.8943244840650666</v>
      </c>
      <c r="AS191" s="30">
        <f t="shared" si="127"/>
        <v>1.3420334352858314</v>
      </c>
      <c r="AT191">
        <f t="shared" si="89"/>
        <v>0.92611968054784599</v>
      </c>
      <c r="AU191">
        <f t="shared" si="90"/>
        <v>6.1677516302488975E-5</v>
      </c>
      <c r="AV191">
        <f t="shared" si="91"/>
        <v>6.1677516302488975E-5</v>
      </c>
      <c r="AW191">
        <f t="shared" si="92"/>
        <v>58921.390124999991</v>
      </c>
      <c r="AX191">
        <f t="shared" si="93"/>
        <v>50537.00708344805</v>
      </c>
      <c r="AY191" s="12">
        <f t="shared" si="128"/>
        <v>0.83278709757110359</v>
      </c>
      <c r="AZ191">
        <f t="shared" si="94"/>
        <v>0.83123747038454532</v>
      </c>
      <c r="BA191">
        <f t="shared" si="95"/>
        <v>0.1484417714598141</v>
      </c>
      <c r="BB191">
        <f t="shared" si="96"/>
        <v>2.0320758155640606E-2</v>
      </c>
      <c r="BC191">
        <f t="shared" si="97"/>
        <v>48.340469999999996</v>
      </c>
      <c r="BD191">
        <f t="shared" si="98"/>
        <v>34.486266527246215</v>
      </c>
      <c r="BE191" s="12">
        <f t="shared" si="129"/>
        <v>0.80694879215578497</v>
      </c>
      <c r="BF191">
        <f t="shared" si="99"/>
        <v>8.5337978673057351E-3</v>
      </c>
      <c r="BG191">
        <f t="shared" si="100"/>
        <v>1.1428744046480248E-3</v>
      </c>
      <c r="BH191">
        <f t="shared" si="101"/>
        <v>0.99032332772804621</v>
      </c>
      <c r="BI191">
        <f t="shared" si="102"/>
        <v>174.98598200000001</v>
      </c>
      <c r="BJ191">
        <f t="shared" si="103"/>
        <v>171.62877537268781</v>
      </c>
      <c r="BK191" s="12">
        <f t="shared" si="130"/>
        <v>-0.90290001344446813</v>
      </c>
      <c r="BL191">
        <f t="shared" si="131"/>
        <v>1.7356871110155718</v>
      </c>
    </row>
    <row r="192" spans="1:64" x14ac:dyDescent="0.3">
      <c r="A192" s="2">
        <v>44555</v>
      </c>
      <c r="B192" s="4">
        <v>1.5505599999999999</v>
      </c>
      <c r="C192" s="41">
        <f t="shared" si="104"/>
        <v>3.7631068217646813</v>
      </c>
      <c r="D192" s="8"/>
      <c r="E192" s="8">
        <v>53896.936999999998</v>
      </c>
      <c r="F192" s="41">
        <f t="shared" si="105"/>
        <v>-1.2378727870699779</v>
      </c>
      <c r="G192" s="8"/>
      <c r="H192" s="8">
        <v>0.203511</v>
      </c>
      <c r="I192" s="41">
        <f t="shared" si="106"/>
        <v>1.7467693040390779</v>
      </c>
      <c r="J192" s="8"/>
      <c r="K192" s="8">
        <v>3.6429349999999996</v>
      </c>
      <c r="L192" s="41">
        <f t="shared" si="107"/>
        <v>0.24213086890103452</v>
      </c>
      <c r="M192" s="8"/>
      <c r="N192" s="8">
        <v>40.640529999999998</v>
      </c>
      <c r="O192" s="41">
        <f t="shared" si="108"/>
        <v>1.1336506846120218</v>
      </c>
      <c r="P192" s="8"/>
      <c r="Q192" s="8">
        <v>4364.4740000000002</v>
      </c>
      <c r="R192" s="41">
        <f t="shared" si="109"/>
        <v>0.34374717904421487</v>
      </c>
      <c r="S192" s="8"/>
      <c r="T192" s="8">
        <v>169.24009999999998</v>
      </c>
      <c r="U192" s="41">
        <f t="shared" si="110"/>
        <v>-2.3663655620502491</v>
      </c>
      <c r="V192" s="8"/>
      <c r="W192" s="8">
        <v>7.2726549999999994</v>
      </c>
      <c r="X192" s="41">
        <f t="shared" si="111"/>
        <v>1.3414835318082845</v>
      </c>
      <c r="Y192" s="8"/>
      <c r="Z192" s="8">
        <v>0.98671999999999993</v>
      </c>
      <c r="AA192" s="41">
        <f t="shared" si="112"/>
        <v>0.44742803949211069</v>
      </c>
      <c r="AB192" s="12"/>
      <c r="AC192" s="2">
        <v>44555</v>
      </c>
      <c r="AD192">
        <f t="shared" si="113"/>
        <v>19085.538969706176</v>
      </c>
      <c r="AE192">
        <f t="shared" si="114"/>
        <v>10138.924386389914</v>
      </c>
      <c r="AF192">
        <f t="shared" si="115"/>
        <v>24844.243959129562</v>
      </c>
      <c r="AG192">
        <f t="shared" si="116"/>
        <v>54068.707315225649</v>
      </c>
      <c r="AH192" s="12">
        <f t="shared" si="117"/>
        <v>-0.23636096640743107</v>
      </c>
      <c r="AI192">
        <f t="shared" si="118"/>
        <v>40.640529999999998</v>
      </c>
      <c r="AJ192">
        <f t="shared" si="119"/>
        <v>30.368964640255008</v>
      </c>
      <c r="AK192">
        <f t="shared" si="120"/>
        <v>23.937096296296296</v>
      </c>
      <c r="AL192">
        <f t="shared" si="88"/>
        <v>48.899904999999997</v>
      </c>
      <c r="AM192" s="12">
        <f t="shared" si="121"/>
        <v>1.1506355713726404</v>
      </c>
      <c r="AN192">
        <f t="shared" si="122"/>
        <v>57.677755492063497</v>
      </c>
      <c r="AO192">
        <f t="shared" si="123"/>
        <v>36.545819212643678</v>
      </c>
      <c r="AP192">
        <f t="shared" si="124"/>
        <v>57.030278543722467</v>
      </c>
      <c r="AQ192">
        <f t="shared" si="125"/>
        <v>151.25385324842964</v>
      </c>
      <c r="AR192" s="12">
        <f t="shared" si="126"/>
        <v>0.9281269721587474</v>
      </c>
      <c r="AS192" s="30">
        <f t="shared" si="127"/>
        <v>-1.1644879385661784</v>
      </c>
      <c r="AT192">
        <f t="shared" si="89"/>
        <v>0.92503024300169634</v>
      </c>
      <c r="AU192">
        <f t="shared" si="90"/>
        <v>6.2523498288768887E-5</v>
      </c>
      <c r="AV192">
        <f t="shared" si="91"/>
        <v>6.2523498288768887E-5</v>
      </c>
      <c r="AW192">
        <f t="shared" si="92"/>
        <v>58265.053935000004</v>
      </c>
      <c r="AX192">
        <f t="shared" si="93"/>
        <v>49856.56984010883</v>
      </c>
      <c r="AY192" s="12">
        <f t="shared" si="128"/>
        <v>-1.3555601535472934</v>
      </c>
      <c r="AZ192">
        <f t="shared" si="94"/>
        <v>0.83109629763084414</v>
      </c>
      <c r="BA192">
        <f t="shared" si="95"/>
        <v>0.14872534005945409</v>
      </c>
      <c r="BB192">
        <f t="shared" si="96"/>
        <v>2.0178362309701828E-2</v>
      </c>
      <c r="BC192">
        <f t="shared" si="97"/>
        <v>48.899904999999997</v>
      </c>
      <c r="BD192">
        <f t="shared" si="98"/>
        <v>34.877732498423569</v>
      </c>
      <c r="BE192" s="12">
        <f t="shared" si="129"/>
        <v>1.1287415169782009</v>
      </c>
      <c r="BF192">
        <f t="shared" si="99"/>
        <v>9.0679114436011971E-3</v>
      </c>
      <c r="BG192">
        <f t="shared" si="100"/>
        <v>1.1901633769726572E-3</v>
      </c>
      <c r="BH192">
        <f t="shared" si="101"/>
        <v>0.98974192517942605</v>
      </c>
      <c r="BI192">
        <f t="shared" si="102"/>
        <v>170.99417099999999</v>
      </c>
      <c r="BJ192">
        <f t="shared" si="103"/>
        <v>167.51832494366559</v>
      </c>
      <c r="BK192" s="12">
        <f t="shared" si="130"/>
        <v>-2.424111371788078</v>
      </c>
      <c r="BL192">
        <f t="shared" si="131"/>
        <v>1.0685512182407846</v>
      </c>
    </row>
    <row r="193" spans="1:64" x14ac:dyDescent="0.3">
      <c r="A193" s="2">
        <v>44556</v>
      </c>
      <c r="B193" s="4">
        <v>1.5505599999999999</v>
      </c>
      <c r="C193" s="41">
        <f t="shared" si="104"/>
        <v>0</v>
      </c>
      <c r="D193" s="8">
        <f>(B186-B193)/B187</f>
        <v>-0.13725490196078441</v>
      </c>
      <c r="E193" s="8">
        <v>54152.426999999996</v>
      </c>
      <c r="F193" s="41">
        <f t="shared" si="105"/>
        <v>0.47291435452598651</v>
      </c>
      <c r="G193" s="8">
        <f>(E186-E193)/E187</f>
        <v>-5.4093189222733644E-2</v>
      </c>
      <c r="H193" s="8">
        <v>0.20262999999999998</v>
      </c>
      <c r="I193" s="41">
        <f t="shared" si="106"/>
        <v>-0.43384015985982416</v>
      </c>
      <c r="J193" s="8">
        <f>(H186-H193)/H187</f>
        <v>-9.1787439613526436E-2</v>
      </c>
      <c r="K193" s="8">
        <v>3.6209099999999999</v>
      </c>
      <c r="L193" s="41">
        <f t="shared" si="107"/>
        <v>-0.60642999675113651</v>
      </c>
      <c r="M193" s="8">
        <f>(K186-K193)/K187</f>
        <v>-3.2994923857868091E-2</v>
      </c>
      <c r="N193" s="8">
        <v>40.481949999999998</v>
      </c>
      <c r="O193" s="41">
        <f t="shared" si="108"/>
        <v>-0.39096487680331438</v>
      </c>
      <c r="P193" s="8">
        <f>(N186-N193)/N187</f>
        <v>-5.7624736472241714E-2</v>
      </c>
      <c r="Q193" s="8">
        <v>4331.8769999999995</v>
      </c>
      <c r="R193" s="41">
        <f t="shared" si="109"/>
        <v>-0.74967426373656387</v>
      </c>
      <c r="S193" s="8">
        <f>(Q186-Q193)/Q187</f>
        <v>-3.6991368680641592E-3</v>
      </c>
      <c r="T193" s="8">
        <v>166.42089999999999</v>
      </c>
      <c r="U193" s="41">
        <f t="shared" si="110"/>
        <v>-1.6798295267047099</v>
      </c>
      <c r="V193" s="8">
        <f>(T186-T193)/T187</f>
        <v>1.1920529801324464E-2</v>
      </c>
      <c r="W193" s="8">
        <v>7.2770599999999996</v>
      </c>
      <c r="X193" s="41">
        <f t="shared" si="111"/>
        <v>6.0551016079548388E-2</v>
      </c>
      <c r="Y193" s="8">
        <f>(W186-W193)/W187</f>
        <v>-0.1201657458563536</v>
      </c>
      <c r="Z193" s="8">
        <v>0.98671999999999993</v>
      </c>
      <c r="AA193" s="41">
        <f t="shared" si="112"/>
        <v>0</v>
      </c>
      <c r="AB193" s="12">
        <f>(Z186-Z193)/Z187</f>
        <v>-7.3394495412844027E-2</v>
      </c>
      <c r="AC193" s="2">
        <v>44556</v>
      </c>
      <c r="AD193">
        <f t="shared" si="113"/>
        <v>19176.010982083619</v>
      </c>
      <c r="AE193">
        <f t="shared" si="114"/>
        <v>10077.624964464945</v>
      </c>
      <c r="AF193">
        <f t="shared" si="115"/>
        <v>24658.68945236981</v>
      </c>
      <c r="AG193">
        <f t="shared" si="116"/>
        <v>53912.325398918372</v>
      </c>
      <c r="AH193" s="12">
        <f t="shared" si="117"/>
        <v>-0.28964721249224584</v>
      </c>
      <c r="AI193">
        <f t="shared" si="118"/>
        <v>40.481949999999998</v>
      </c>
      <c r="AJ193">
        <f t="shared" si="119"/>
        <v>30.387358925318761</v>
      </c>
      <c r="AK193">
        <f t="shared" si="120"/>
        <v>23.937096296296296</v>
      </c>
      <c r="AL193">
        <f t="shared" si="88"/>
        <v>48.745729999999995</v>
      </c>
      <c r="AM193" s="12">
        <f t="shared" si="121"/>
        <v>-0.31578498745921368</v>
      </c>
      <c r="AN193">
        <f t="shared" si="122"/>
        <v>57.677755492063497</v>
      </c>
      <c r="AO193">
        <f t="shared" si="123"/>
        <v>36.387612203065132</v>
      </c>
      <c r="AP193">
        <f t="shared" si="124"/>
        <v>56.080268698121678</v>
      </c>
      <c r="AQ193">
        <f t="shared" si="125"/>
        <v>150.1456363932503</v>
      </c>
      <c r="AR193" s="12">
        <f t="shared" si="126"/>
        <v>-0.73538402520910984</v>
      </c>
      <c r="AS193" s="30">
        <f t="shared" si="127"/>
        <v>0.44573681271686399</v>
      </c>
      <c r="AT193">
        <f t="shared" si="89"/>
        <v>0.92587362405707896</v>
      </c>
      <c r="AU193">
        <f t="shared" si="90"/>
        <v>6.1908676116852857E-5</v>
      </c>
      <c r="AV193">
        <f t="shared" si="91"/>
        <v>6.1908676116852857E-5</v>
      </c>
      <c r="AW193">
        <f t="shared" si="92"/>
        <v>58487.924909999994</v>
      </c>
      <c r="AX193">
        <f t="shared" si="93"/>
        <v>50138.572242912327</v>
      </c>
      <c r="AY193" s="12">
        <f t="shared" si="128"/>
        <v>0.56403370113775164</v>
      </c>
      <c r="AZ193">
        <f t="shared" si="94"/>
        <v>0.83047171516356411</v>
      </c>
      <c r="BA193">
        <f t="shared" si="95"/>
        <v>0.14928610157238389</v>
      </c>
      <c r="BB193">
        <f t="shared" si="96"/>
        <v>2.0242183264052051E-2</v>
      </c>
      <c r="BC193">
        <f t="shared" si="97"/>
        <v>48.745729999999995</v>
      </c>
      <c r="BD193">
        <f t="shared" si="98"/>
        <v>34.725451735044281</v>
      </c>
      <c r="BE193" s="12">
        <f t="shared" si="129"/>
        <v>-0.43756907971589126</v>
      </c>
      <c r="BF193">
        <f t="shared" si="99"/>
        <v>9.2199696160092208E-3</v>
      </c>
      <c r="BG193">
        <f t="shared" si="100"/>
        <v>1.2048823930012049E-3</v>
      </c>
      <c r="BH193">
        <f t="shared" si="101"/>
        <v>0.98957514799098967</v>
      </c>
      <c r="BI193">
        <f t="shared" si="102"/>
        <v>168.17408999999998</v>
      </c>
      <c r="BJ193">
        <f t="shared" si="103"/>
        <v>164.70052700770077</v>
      </c>
      <c r="BK193" s="12">
        <f t="shared" si="130"/>
        <v>-1.6963910947471719</v>
      </c>
      <c r="BL193">
        <f t="shared" si="131"/>
        <v>2.2604247958849237</v>
      </c>
    </row>
    <row r="194" spans="1:64" x14ac:dyDescent="0.3">
      <c r="A194" s="2">
        <v>44557</v>
      </c>
      <c r="B194" s="4">
        <v>1.6166349999999998</v>
      </c>
      <c r="C194" s="41">
        <f t="shared" si="104"/>
        <v>4.1730672456473066</v>
      </c>
      <c r="D194" s="8"/>
      <c r="E194" s="8">
        <v>54188.547999999995</v>
      </c>
      <c r="F194" s="41">
        <f t="shared" si="105"/>
        <v>6.6680222027460684E-2</v>
      </c>
      <c r="G194" s="8"/>
      <c r="H194" s="8">
        <v>0.199987</v>
      </c>
      <c r="I194" s="41">
        <f t="shared" si="106"/>
        <v>-1.3129291441792623</v>
      </c>
      <c r="J194" s="8"/>
      <c r="K194" s="8">
        <v>3.6297199999999998</v>
      </c>
      <c r="L194" s="41">
        <f t="shared" si="107"/>
        <v>0.24301348532916692</v>
      </c>
      <c r="M194" s="8"/>
      <c r="N194" s="8">
        <v>40.270509999999994</v>
      </c>
      <c r="O194" s="41">
        <f t="shared" si="108"/>
        <v>-0.52367564580431814</v>
      </c>
      <c r="P194" s="8"/>
      <c r="Q194" s="8">
        <v>4313.3759999999993</v>
      </c>
      <c r="R194" s="41">
        <f t="shared" si="109"/>
        <v>-0.42800432197774008</v>
      </c>
      <c r="S194" s="8"/>
      <c r="T194" s="8">
        <v>166.50899999999999</v>
      </c>
      <c r="U194" s="41">
        <f t="shared" si="110"/>
        <v>5.2924055217849202E-2</v>
      </c>
      <c r="V194" s="8"/>
      <c r="W194" s="8">
        <v>7.3343249999999998</v>
      </c>
      <c r="X194" s="41">
        <f t="shared" si="111"/>
        <v>0.78384483336207433</v>
      </c>
      <c r="Y194" s="8"/>
      <c r="Z194" s="8">
        <v>0.99112499999999992</v>
      </c>
      <c r="AA194" s="41">
        <f t="shared" si="112"/>
        <v>0.44543503493803749</v>
      </c>
      <c r="AB194" s="12"/>
      <c r="AC194" s="2">
        <v>44557</v>
      </c>
      <c r="AD194">
        <f t="shared" si="113"/>
        <v>19188.80185279905</v>
      </c>
      <c r="AE194">
        <f t="shared" si="114"/>
        <v>10102.144733234933</v>
      </c>
      <c r="AF194">
        <f t="shared" si="115"/>
        <v>24553.374732316981</v>
      </c>
      <c r="AG194">
        <f t="shared" si="116"/>
        <v>53844.321318350965</v>
      </c>
      <c r="AH194" s="12">
        <f t="shared" si="117"/>
        <v>-0.12621790240730474</v>
      </c>
      <c r="AI194">
        <f t="shared" si="118"/>
        <v>40.270509999999994</v>
      </c>
      <c r="AJ194">
        <f t="shared" si="119"/>
        <v>30.626484631147544</v>
      </c>
      <c r="AK194">
        <f t="shared" si="120"/>
        <v>24.043958333333332</v>
      </c>
      <c r="AL194">
        <f t="shared" si="88"/>
        <v>48.595959999999991</v>
      </c>
      <c r="AM194" s="12">
        <f t="shared" si="121"/>
        <v>-0.30772039849173993</v>
      </c>
      <c r="AN194">
        <f t="shared" si="122"/>
        <v>60.135614390873016</v>
      </c>
      <c r="AO194">
        <f t="shared" si="123"/>
        <v>35.912991174329498</v>
      </c>
      <c r="AP194">
        <f t="shared" si="124"/>
        <v>56.109956505796703</v>
      </c>
      <c r="AQ194">
        <f t="shared" si="125"/>
        <v>152.15856207099921</v>
      </c>
      <c r="AR194" s="12">
        <f t="shared" si="126"/>
        <v>1.3317416283671302</v>
      </c>
      <c r="AS194" s="30">
        <f t="shared" si="127"/>
        <v>-1.4579595307744349</v>
      </c>
      <c r="AT194">
        <f t="shared" si="89"/>
        <v>0.92621203551613873</v>
      </c>
      <c r="AU194">
        <f t="shared" si="90"/>
        <v>6.2040605877714965E-5</v>
      </c>
      <c r="AV194">
        <f t="shared" si="91"/>
        <v>6.2040605877714965E-5</v>
      </c>
      <c r="AW194">
        <f t="shared" si="92"/>
        <v>58505.553719999989</v>
      </c>
      <c r="AX194">
        <f t="shared" si="93"/>
        <v>50190.353174394433</v>
      </c>
      <c r="AY194" s="12">
        <f t="shared" si="128"/>
        <v>0.10322234762185482</v>
      </c>
      <c r="AZ194">
        <f t="shared" si="94"/>
        <v>0.82868020304568535</v>
      </c>
      <c r="BA194">
        <f t="shared" si="95"/>
        <v>0.15092458303118203</v>
      </c>
      <c r="BB194">
        <f t="shared" si="96"/>
        <v>2.0395213923132708E-2</v>
      </c>
      <c r="BC194">
        <f t="shared" si="97"/>
        <v>48.595959999999991</v>
      </c>
      <c r="BD194">
        <f t="shared" si="98"/>
        <v>34.498518552393037</v>
      </c>
      <c r="BE194" s="12">
        <f t="shared" si="129"/>
        <v>-0.65565148793558425</v>
      </c>
      <c r="BF194">
        <f t="shared" si="99"/>
        <v>9.6042122452397651E-3</v>
      </c>
      <c r="BG194">
        <f t="shared" si="100"/>
        <v>1.1880960107190338E-3</v>
      </c>
      <c r="BH194">
        <f t="shared" si="101"/>
        <v>0.98920769174404122</v>
      </c>
      <c r="BI194">
        <f t="shared" si="102"/>
        <v>168.32562199999998</v>
      </c>
      <c r="BJ194">
        <f t="shared" si="103"/>
        <v>164.72774765402855</v>
      </c>
      <c r="BK194" s="12">
        <f t="shared" si="130"/>
        <v>1.6525992747696044E-2</v>
      </c>
      <c r="BL194">
        <f t="shared" si="131"/>
        <v>8.6696354874158776E-2</v>
      </c>
    </row>
    <row r="195" spans="1:64" x14ac:dyDescent="0.3">
      <c r="A195" s="2">
        <v>44558</v>
      </c>
      <c r="B195" s="4">
        <v>1.510915</v>
      </c>
      <c r="C195" s="41">
        <f t="shared" si="104"/>
        <v>-6.7631400888630209</v>
      </c>
      <c r="D195" s="8"/>
      <c r="E195" s="8">
        <v>51339.394</v>
      </c>
      <c r="F195" s="41">
        <f t="shared" si="105"/>
        <v>-5.4011222896020339</v>
      </c>
      <c r="G195" s="8"/>
      <c r="H195" s="8">
        <v>0.18853399999999998</v>
      </c>
      <c r="I195" s="41">
        <f t="shared" si="106"/>
        <v>-5.8974002459551311</v>
      </c>
      <c r="J195" s="8"/>
      <c r="K195" s="8">
        <v>3.3830399999999998</v>
      </c>
      <c r="L195" s="41">
        <f t="shared" si="107"/>
        <v>-7.0380796761799491</v>
      </c>
      <c r="M195" s="8"/>
      <c r="N195" s="8">
        <v>37.724419999999995</v>
      </c>
      <c r="O195" s="41">
        <f t="shared" si="108"/>
        <v>-6.5311809182116241</v>
      </c>
      <c r="P195" s="8"/>
      <c r="Q195" s="8">
        <v>4096.6499999999996</v>
      </c>
      <c r="R195" s="41">
        <f t="shared" si="109"/>
        <v>-5.1551325610759946</v>
      </c>
      <c r="S195" s="8"/>
      <c r="T195" s="8">
        <v>157.47874999999999</v>
      </c>
      <c r="U195" s="41">
        <f t="shared" si="110"/>
        <v>-5.5758833485525292</v>
      </c>
      <c r="V195" s="8"/>
      <c r="W195" s="8">
        <v>6.7396499999999993</v>
      </c>
      <c r="X195" s="41">
        <f t="shared" si="111"/>
        <v>-8.4557388028063123</v>
      </c>
      <c r="Y195" s="8"/>
      <c r="Z195" s="8">
        <v>0.91623999999999994</v>
      </c>
      <c r="AA195" s="41">
        <f t="shared" si="112"/>
        <v>-7.8562322503102076</v>
      </c>
      <c r="AB195" s="12"/>
      <c r="AC195" s="2">
        <v>44558</v>
      </c>
      <c r="AD195">
        <f t="shared" si="113"/>
        <v>18179.882928562332</v>
      </c>
      <c r="AE195">
        <f t="shared" si="114"/>
        <v>9415.5912076752775</v>
      </c>
      <c r="AF195">
        <f t="shared" si="115"/>
        <v>23319.688011698116</v>
      </c>
      <c r="AG195">
        <f t="shared" si="116"/>
        <v>50915.162147935727</v>
      </c>
      <c r="AH195" s="12">
        <f t="shared" si="117"/>
        <v>-5.5936184045902539</v>
      </c>
      <c r="AI195">
        <f t="shared" si="118"/>
        <v>37.724419999999995</v>
      </c>
      <c r="AJ195">
        <f t="shared" si="119"/>
        <v>28.143256147540985</v>
      </c>
      <c r="AK195">
        <f t="shared" si="120"/>
        <v>22.227303703703704</v>
      </c>
      <c r="AL195">
        <f t="shared" ref="AL195:AL200" si="132">N195+W195+Z195</f>
        <v>45.380309999999994</v>
      </c>
      <c r="AM195" s="12">
        <f t="shared" si="121"/>
        <v>-6.8462089347607167</v>
      </c>
      <c r="AN195">
        <f t="shared" si="122"/>
        <v>56.203040152777781</v>
      </c>
      <c r="AO195">
        <f t="shared" si="123"/>
        <v>33.856300049808425</v>
      </c>
      <c r="AP195">
        <f t="shared" si="124"/>
        <v>53.066956219106672</v>
      </c>
      <c r="AQ195">
        <f t="shared" si="125"/>
        <v>143.12629642169287</v>
      </c>
      <c r="AR195" s="12">
        <f t="shared" si="126"/>
        <v>-6.1195716405057192</v>
      </c>
      <c r="AS195" s="30">
        <f t="shared" si="127"/>
        <v>0.52595323591546528</v>
      </c>
      <c r="AT195">
        <f t="shared" ref="AT195:AT200" si="133">E195/$AW195</f>
        <v>0.92604481577629227</v>
      </c>
      <c r="AU195">
        <f t="shared" ref="AU195:AU200" si="134">K195/$AW195</f>
        <v>6.1022275673215537E-5</v>
      </c>
      <c r="AV195">
        <f t="shared" ref="AV195:AV200" si="135">K195/$AW195</f>
        <v>6.1022275673215537E-5</v>
      </c>
      <c r="AW195">
        <f t="shared" ref="AW195:AW200" si="136">E195+K195+Q195</f>
        <v>55439.427040000002</v>
      </c>
      <c r="AX195">
        <f t="shared" ref="AX195:AX200" si="137">AT195*E195+K195*AU195+AV195*Q195</f>
        <v>47542.829852142917</v>
      </c>
      <c r="AY195" s="12">
        <f t="shared" si="128"/>
        <v>-5.4191854522190583</v>
      </c>
      <c r="AZ195">
        <f t="shared" ref="AZ195:AZ200" si="138">N195/$BC195</f>
        <v>0.83129489419530189</v>
      </c>
      <c r="BA195">
        <f t="shared" ref="BA195:BA200" si="139">W195/$BC195</f>
        <v>0.14851485148514851</v>
      </c>
      <c r="BB195">
        <f t="shared" ref="BB195:BB200" si="140">Z195/$BC195</f>
        <v>2.0190254319549603E-2</v>
      </c>
      <c r="BC195">
        <f t="shared" ref="BC195:BC200" si="141">N195+W195+Z195</f>
        <v>45.380309999999994</v>
      </c>
      <c r="BD195">
        <f t="shared" ref="BD195:BD200" si="142">AZ195*N195+W195*BA195+BB195*Z195</f>
        <v>32.379554969908753</v>
      </c>
      <c r="BE195" s="12">
        <f t="shared" si="129"/>
        <v>-6.338917843053955</v>
      </c>
      <c r="BF195">
        <f t="shared" ref="BF195:BF200" si="143">B195/$BI195</f>
        <v>9.4919719502543198E-3</v>
      </c>
      <c r="BG195">
        <f t="shared" ref="BG195:BG200" si="144">H195/$BI195</f>
        <v>1.1844209897110345E-3</v>
      </c>
      <c r="BH195">
        <f t="shared" ref="BH195:BH200" si="145">T195/$BI195</f>
        <v>0.98932360706003475</v>
      </c>
      <c r="BI195">
        <f t="shared" ref="BI195:BI200" si="146">B195+H195+T195</f>
        <v>159.17819899999998</v>
      </c>
      <c r="BJ195">
        <f t="shared" ref="BJ195:BJ200" si="147">BF195*B195+H195*BG195+BH195*T195</f>
        <v>155.81200985173155</v>
      </c>
      <c r="BK195" s="12">
        <f t="shared" si="130"/>
        <v>-5.5643881388051852</v>
      </c>
      <c r="BL195">
        <f t="shared" si="131"/>
        <v>0.14520268658612689</v>
      </c>
    </row>
    <row r="196" spans="1:64" x14ac:dyDescent="0.3">
      <c r="A196" s="2">
        <v>44559</v>
      </c>
      <c r="B196" s="4">
        <v>1.4360299999999999</v>
      </c>
      <c r="C196" s="41">
        <f t="shared" ref="C196:C200" si="148">LN(B196/B195)*100</f>
        <v>-5.083306579923228</v>
      </c>
      <c r="D196" s="8"/>
      <c r="E196" s="8">
        <v>50295.409</v>
      </c>
      <c r="F196" s="41">
        <f t="shared" ref="F196:F200" si="149">LN(E196/E195)*100</f>
        <v>-2.0544571137156042</v>
      </c>
      <c r="G196" s="8"/>
      <c r="H196" s="8">
        <v>0.18148599999999998</v>
      </c>
      <c r="I196" s="41">
        <f t="shared" ref="I196:I200" si="150">LN(H196/H195)*100</f>
        <v>-3.8099846232270402</v>
      </c>
      <c r="J196" s="8"/>
      <c r="K196" s="8">
        <v>3.27732</v>
      </c>
      <c r="L196" s="41">
        <f t="shared" ref="L196:L200" si="151">LN(K196/K195)*100</f>
        <v>-3.1748698314580297</v>
      </c>
      <c r="M196" s="8"/>
      <c r="N196" s="8">
        <v>36.905090000000001</v>
      </c>
      <c r="O196" s="41">
        <f t="shared" ref="O196:O200" si="152">LN(N196/N195)*100</f>
        <v>-2.1958148202593089</v>
      </c>
      <c r="P196" s="8"/>
      <c r="Q196" s="8">
        <v>3925.7359999999999</v>
      </c>
      <c r="R196" s="41">
        <f t="shared" ref="R196:R200" si="153">LN(Q196/Q195)*100</f>
        <v>-4.2615716974281961</v>
      </c>
      <c r="S196" s="8"/>
      <c r="T196" s="8">
        <v>157.0823</v>
      </c>
      <c r="U196" s="41">
        <f t="shared" ref="U196:U200" si="154">LN(T196/T195)*100</f>
        <v>-0.25206567050221995</v>
      </c>
      <c r="V196" s="8"/>
      <c r="W196" s="8">
        <v>6.4136799999999994</v>
      </c>
      <c r="X196" s="41">
        <f t="shared" ref="X196:X200" si="155">LN(W196/W195)*100</f>
        <v>-4.9574785629849805</v>
      </c>
      <c r="Y196" s="8"/>
      <c r="Z196" s="8">
        <v>0.885405</v>
      </c>
      <c r="AA196" s="41">
        <f t="shared" ref="AA196:AA200" si="156">LN(Z196/Z195)*100</f>
        <v>-3.4233171642242208</v>
      </c>
      <c r="AB196" s="12"/>
      <c r="AC196" s="2">
        <v>44559</v>
      </c>
      <c r="AD196">
        <f t="shared" ref="AD196:AD200" si="157">$AD$2*E196</f>
        <v>17810.195567640712</v>
      </c>
      <c r="AE196">
        <f t="shared" ref="AE196:AE200" si="158">$AE$2*K196</f>
        <v>9121.3539824354248</v>
      </c>
      <c r="AF196">
        <f t="shared" ref="AF196:AF200" si="159">$AF$2*Q196</f>
        <v>22346.780597876732</v>
      </c>
      <c r="AG196">
        <f t="shared" ref="AG196:AG200" si="160">SUM(AD196:AF196)</f>
        <v>49278.330147952875</v>
      </c>
      <c r="AH196" s="12">
        <f t="shared" ref="AH196:AH200" si="161">LN(AG196/AG195)*100</f>
        <v>-3.2676326631212143</v>
      </c>
      <c r="AI196">
        <f t="shared" ref="AI196:AI200" si="162">N196</f>
        <v>36.905090000000001</v>
      </c>
      <c r="AJ196">
        <f t="shared" ref="AJ196:AJ200" si="163">$AJ$2*W196</f>
        <v>26.782079052823313</v>
      </c>
      <c r="AK196">
        <f t="shared" ref="AK196:AK200" si="164">$AK$2*Z196</f>
        <v>21.479269444444444</v>
      </c>
      <c r="AL196">
        <f t="shared" si="132"/>
        <v>44.204174999999999</v>
      </c>
      <c r="AM196" s="12">
        <f t="shared" ref="AM196:AM200" si="165">LN(AL196/AL195)*100</f>
        <v>-2.6259068895091895</v>
      </c>
      <c r="AN196">
        <f t="shared" ref="AN196:AN200" si="166">$AN$2*B196</f>
        <v>53.417466734126982</v>
      </c>
      <c r="AO196">
        <f t="shared" ref="AO196:AO200" si="167">$AO$2*H196</f>
        <v>32.590643973180072</v>
      </c>
      <c r="AP196">
        <f t="shared" ref="AP196:AP200" si="168">$AP$2*T196</f>
        <v>52.933361084569064</v>
      </c>
      <c r="AQ196">
        <f t="shared" ref="AQ196:AQ200" si="169">SUM(AN196:AP196)</f>
        <v>138.94147179187613</v>
      </c>
      <c r="AR196" s="12">
        <f t="shared" ref="AR196:AR200" si="170">LN(AQ196/AQ195)*100</f>
        <v>-2.9674654023728517</v>
      </c>
      <c r="AS196" s="30">
        <f t="shared" ref="AS196:AS200" si="171">AH196-AR196</f>
        <v>-0.30016726074836253</v>
      </c>
      <c r="AT196">
        <f t="shared" si="133"/>
        <v>0.9275416288104773</v>
      </c>
      <c r="AU196">
        <f t="shared" si="134"/>
        <v>6.0439924664558418E-5</v>
      </c>
      <c r="AV196">
        <f t="shared" si="135"/>
        <v>6.0439924664558418E-5</v>
      </c>
      <c r="AW196">
        <f t="shared" si="136"/>
        <v>54224.422319999998</v>
      </c>
      <c r="AX196">
        <f t="shared" si="137"/>
        <v>46651.323054818211</v>
      </c>
      <c r="AY196" s="12">
        <f t="shared" ref="AY196:AY200" si="172">LN(AX196/AX195)*100</f>
        <v>-1.8929697673247541</v>
      </c>
      <c r="AZ196">
        <f t="shared" si="138"/>
        <v>0.83487792725460896</v>
      </c>
      <c r="BA196">
        <f t="shared" si="139"/>
        <v>0.14509217737917288</v>
      </c>
      <c r="BB196">
        <f t="shared" si="140"/>
        <v>2.0029895366218235E-2</v>
      </c>
      <c r="BC196">
        <f t="shared" si="141"/>
        <v>44.204174999999999</v>
      </c>
      <c r="BD196">
        <f t="shared" si="142"/>
        <v>31.759554410064776</v>
      </c>
      <c r="BE196" s="12">
        <f t="shared" ref="BE196:BE200" si="173">LN(BD196/BD195)*100</f>
        <v>-1.9333597803741955</v>
      </c>
      <c r="BF196">
        <f t="shared" si="143"/>
        <v>9.0487187458364784E-3</v>
      </c>
      <c r="BG196">
        <f t="shared" si="144"/>
        <v>1.1435804059155303E-3</v>
      </c>
      <c r="BH196">
        <f t="shared" si="145"/>
        <v>0.98980770084824798</v>
      </c>
      <c r="BI196">
        <f t="shared" si="146"/>
        <v>158.699816</v>
      </c>
      <c r="BJ196">
        <f t="shared" si="147"/>
        <v>155.49447198236888</v>
      </c>
      <c r="BK196" s="12">
        <f t="shared" ref="BK196:BK200" si="174">LN(BJ196/BJ195)*100</f>
        <v>-0.20400344870283435</v>
      </c>
      <c r="BL196">
        <f t="shared" ref="BL196:BL200" si="175">AY196-BK196</f>
        <v>-1.6889663186219197</v>
      </c>
    </row>
    <row r="197" spans="1:64" x14ac:dyDescent="0.3">
      <c r="A197" s="2">
        <v>44560</v>
      </c>
      <c r="B197" s="4">
        <v>1.4536499999999999</v>
      </c>
      <c r="C197" s="41">
        <f t="shared" si="148"/>
        <v>1.2195273093818206</v>
      </c>
      <c r="D197" s="8"/>
      <c r="E197" s="8">
        <v>50393.2</v>
      </c>
      <c r="F197" s="41">
        <f t="shared" si="149"/>
        <v>0.19424447654821775</v>
      </c>
      <c r="G197" s="8"/>
      <c r="H197" s="8">
        <v>0.18324799999999999</v>
      </c>
      <c r="I197" s="41">
        <f t="shared" si="150"/>
        <v>0.96619109117368907</v>
      </c>
      <c r="J197" s="8"/>
      <c r="K197" s="8">
        <v>3.29494</v>
      </c>
      <c r="L197" s="41">
        <f t="shared" si="151"/>
        <v>0.53619431413853735</v>
      </c>
      <c r="M197" s="8"/>
      <c r="N197" s="8">
        <v>37.046050000000001</v>
      </c>
      <c r="O197" s="41">
        <f t="shared" si="152"/>
        <v>0.38122514600135221</v>
      </c>
      <c r="P197" s="8"/>
      <c r="Q197" s="8">
        <v>3969.7859999999996</v>
      </c>
      <c r="R197" s="41">
        <f t="shared" si="153"/>
        <v>1.1158339385069644</v>
      </c>
      <c r="S197" s="8"/>
      <c r="T197" s="8">
        <v>158.31569999999999</v>
      </c>
      <c r="U197" s="41">
        <f t="shared" si="154"/>
        <v>0.7821268920418506</v>
      </c>
      <c r="V197" s="8"/>
      <c r="W197" s="8">
        <v>6.4797549999999999</v>
      </c>
      <c r="X197" s="41">
        <f t="shared" si="155"/>
        <v>1.0249491844806422</v>
      </c>
      <c r="Y197" s="8"/>
      <c r="Z197" s="8">
        <v>0.89861999999999997</v>
      </c>
      <c r="AA197" s="41">
        <f t="shared" si="156"/>
        <v>1.4815085785140683</v>
      </c>
      <c r="AB197" s="12"/>
      <c r="AC197" s="2">
        <v>44560</v>
      </c>
      <c r="AD197">
        <f t="shared" si="157"/>
        <v>17844.824510309321</v>
      </c>
      <c r="AE197">
        <f t="shared" si="158"/>
        <v>9170.3935199754014</v>
      </c>
      <c r="AF197">
        <f t="shared" si="159"/>
        <v>22597.529931335848</v>
      </c>
      <c r="AG197">
        <f t="shared" si="160"/>
        <v>49612.747961620567</v>
      </c>
      <c r="AH197" s="12">
        <f t="shared" si="161"/>
        <v>0.67633823969141305</v>
      </c>
      <c r="AI197">
        <f t="shared" si="162"/>
        <v>37.046050000000001</v>
      </c>
      <c r="AJ197">
        <f t="shared" si="163"/>
        <v>27.057993328779602</v>
      </c>
      <c r="AK197">
        <f t="shared" si="164"/>
        <v>21.799855555555556</v>
      </c>
      <c r="AL197">
        <f t="shared" si="132"/>
        <v>44.424424999999999</v>
      </c>
      <c r="AM197" s="12">
        <f t="shared" si="165"/>
        <v>0.49701891578736695</v>
      </c>
      <c r="AN197">
        <f t="shared" si="166"/>
        <v>54.072895773809527</v>
      </c>
      <c r="AO197">
        <f t="shared" si="167"/>
        <v>32.907057992337165</v>
      </c>
      <c r="AP197">
        <f t="shared" si="168"/>
        <v>53.348990392019402</v>
      </c>
      <c r="AQ197">
        <f t="shared" si="169"/>
        <v>140.32894415816611</v>
      </c>
      <c r="AR197" s="12">
        <f t="shared" si="170"/>
        <v>0.99364895305663081</v>
      </c>
      <c r="AS197" s="30">
        <f t="shared" si="171"/>
        <v>-0.31731071336521777</v>
      </c>
      <c r="AT197">
        <f t="shared" si="133"/>
        <v>0.92692012638523513</v>
      </c>
      <c r="AU197">
        <f t="shared" si="134"/>
        <v>6.0606315955957688E-5</v>
      </c>
      <c r="AV197">
        <f t="shared" si="135"/>
        <v>6.0606315955957688E-5</v>
      </c>
      <c r="AW197">
        <f t="shared" si="136"/>
        <v>54366.280939999997</v>
      </c>
      <c r="AX197">
        <f t="shared" si="137"/>
        <v>46710.712106755193</v>
      </c>
      <c r="AY197" s="12">
        <f t="shared" si="172"/>
        <v>0.12722314770593157</v>
      </c>
      <c r="AZ197">
        <f t="shared" si="138"/>
        <v>0.83391175012394647</v>
      </c>
      <c r="BA197">
        <f t="shared" si="139"/>
        <v>0.14586018839861181</v>
      </c>
      <c r="BB197">
        <f t="shared" si="140"/>
        <v>2.0228061477441744E-2</v>
      </c>
      <c r="BC197">
        <f t="shared" si="141"/>
        <v>44.424424999999999</v>
      </c>
      <c r="BD197">
        <f t="shared" si="142"/>
        <v>31.856452016360933</v>
      </c>
      <c r="BE197" s="12">
        <f t="shared" si="173"/>
        <v>0.30463302138712595</v>
      </c>
      <c r="BF197">
        <f t="shared" si="143"/>
        <v>9.0880049350620731E-3</v>
      </c>
      <c r="BG197">
        <f t="shared" si="144"/>
        <v>1.1456394099957038E-3</v>
      </c>
      <c r="BH197">
        <f t="shared" si="145"/>
        <v>0.9897663556549422</v>
      </c>
      <c r="BI197">
        <f t="shared" si="146"/>
        <v>159.95259799999999</v>
      </c>
      <c r="BJ197">
        <f t="shared" si="147"/>
        <v>156.70897414646558</v>
      </c>
      <c r="BK197" s="12">
        <f t="shared" si="174"/>
        <v>0.77802362883006859</v>
      </c>
      <c r="BL197">
        <f t="shared" si="175"/>
        <v>-0.65080048112413702</v>
      </c>
    </row>
    <row r="198" spans="1:64" x14ac:dyDescent="0.3">
      <c r="A198" s="2">
        <v>44561</v>
      </c>
      <c r="B198" s="4">
        <v>1.414005</v>
      </c>
      <c r="C198" s="41">
        <f t="shared" si="148"/>
        <v>-2.7651531330510006</v>
      </c>
      <c r="D198" s="8"/>
      <c r="E198" s="8">
        <v>50026.703999999998</v>
      </c>
      <c r="F198" s="41">
        <f t="shared" si="149"/>
        <v>-0.7299302481611496</v>
      </c>
      <c r="G198" s="8"/>
      <c r="H198" s="8">
        <v>0.18412899999999999</v>
      </c>
      <c r="I198" s="41">
        <f t="shared" si="150"/>
        <v>0.47961722634930137</v>
      </c>
      <c r="J198" s="8"/>
      <c r="K198" s="8">
        <v>3.2729149999999998</v>
      </c>
      <c r="L198" s="41">
        <f t="shared" si="151"/>
        <v>-0.6706933256718105</v>
      </c>
      <c r="M198" s="8"/>
      <c r="N198" s="8">
        <v>36.799369999999996</v>
      </c>
      <c r="O198" s="41">
        <f t="shared" si="152"/>
        <v>-0.66810079098732111</v>
      </c>
      <c r="P198" s="8"/>
      <c r="Q198" s="8">
        <v>3968.9049999999997</v>
      </c>
      <c r="R198" s="41">
        <f t="shared" si="153"/>
        <v>-2.2195094975143444E-2</v>
      </c>
      <c r="S198" s="8"/>
      <c r="T198" s="8">
        <v>157.78709999999998</v>
      </c>
      <c r="U198" s="41">
        <f t="shared" si="154"/>
        <v>-0.33444847228473601</v>
      </c>
      <c r="V198" s="8"/>
      <c r="W198" s="8">
        <v>6.3476049999999997</v>
      </c>
      <c r="X198" s="41">
        <f t="shared" si="155"/>
        <v>-2.0605124601915445</v>
      </c>
      <c r="Y198" s="8"/>
      <c r="Z198" s="8">
        <v>0.89861999999999997</v>
      </c>
      <c r="AA198" s="41">
        <f t="shared" si="156"/>
        <v>0</v>
      </c>
      <c r="AB198" s="12"/>
      <c r="AC198" s="2">
        <v>44561</v>
      </c>
      <c r="AD198">
        <f t="shared" si="157"/>
        <v>17715.043968416161</v>
      </c>
      <c r="AE198">
        <f t="shared" si="158"/>
        <v>9109.0940980504311</v>
      </c>
      <c r="AF198">
        <f t="shared" si="159"/>
        <v>22592.514944666669</v>
      </c>
      <c r="AG198">
        <f t="shared" si="160"/>
        <v>49416.653011133261</v>
      </c>
      <c r="AH198" s="12">
        <f t="shared" si="161"/>
        <v>-0.39603431882313395</v>
      </c>
      <c r="AI198">
        <f t="shared" si="162"/>
        <v>36.799369999999996</v>
      </c>
      <c r="AJ198">
        <f t="shared" si="163"/>
        <v>26.506164776867031</v>
      </c>
      <c r="AK198">
        <f t="shared" si="164"/>
        <v>21.799855555555556</v>
      </c>
      <c r="AL198">
        <f t="shared" si="132"/>
        <v>44.045594999999999</v>
      </c>
      <c r="AM198" s="12">
        <f t="shared" si="165"/>
        <v>-0.85640834124627485</v>
      </c>
      <c r="AN198">
        <f t="shared" si="166"/>
        <v>52.598180434523812</v>
      </c>
      <c r="AO198">
        <f t="shared" si="167"/>
        <v>33.065265001915705</v>
      </c>
      <c r="AP198">
        <f t="shared" si="168"/>
        <v>53.170863545969254</v>
      </c>
      <c r="AQ198">
        <f t="shared" si="169"/>
        <v>138.83430898240877</v>
      </c>
      <c r="AR198" s="12">
        <f t="shared" si="170"/>
        <v>-1.0708067344046719</v>
      </c>
      <c r="AS198" s="30">
        <f t="shared" si="171"/>
        <v>0.674772415581538</v>
      </c>
      <c r="AT198">
        <f t="shared" si="133"/>
        <v>0.92643962663425827</v>
      </c>
      <c r="AU198">
        <f t="shared" si="134"/>
        <v>6.0610792000321734E-5</v>
      </c>
      <c r="AV198">
        <f t="shared" si="135"/>
        <v>6.0610792000321734E-5</v>
      </c>
      <c r="AW198">
        <f t="shared" si="136"/>
        <v>53998.881914999998</v>
      </c>
      <c r="AX198">
        <f t="shared" si="137"/>
        <v>46346.961732351949</v>
      </c>
      <c r="AY198" s="12">
        <f t="shared" si="172"/>
        <v>-0.78177803511861632</v>
      </c>
      <c r="AZ198">
        <f t="shared" si="138"/>
        <v>0.8354835483548354</v>
      </c>
      <c r="BA198">
        <f t="shared" si="139"/>
        <v>0.14411441144114412</v>
      </c>
      <c r="BB198">
        <f t="shared" si="140"/>
        <v>2.0402040204020401E-2</v>
      </c>
      <c r="BC198">
        <f t="shared" si="141"/>
        <v>44.045594999999999</v>
      </c>
      <c r="BD198">
        <f t="shared" si="142"/>
        <v>31.678383264826476</v>
      </c>
      <c r="BE198" s="12">
        <f t="shared" si="173"/>
        <v>-0.56054042478503974</v>
      </c>
      <c r="BF198">
        <f t="shared" si="143"/>
        <v>8.871618559094378E-3</v>
      </c>
      <c r="BG198">
        <f t="shared" si="144"/>
        <v>1.1552450335518534E-3</v>
      </c>
      <c r="BH198">
        <f t="shared" si="145"/>
        <v>0.98997313640735385</v>
      </c>
      <c r="BI198">
        <f t="shared" si="146"/>
        <v>159.38523399999997</v>
      </c>
      <c r="BJ198">
        <f t="shared" si="147"/>
        <v>156.21774749873421</v>
      </c>
      <c r="BK198" s="12">
        <f t="shared" si="174"/>
        <v>-0.31395660213696353</v>
      </c>
      <c r="BL198">
        <f t="shared" si="175"/>
        <v>-0.4678214329816528</v>
      </c>
    </row>
    <row r="199" spans="1:64" x14ac:dyDescent="0.3">
      <c r="A199" s="2">
        <v>44562</v>
      </c>
      <c r="B199" s="4">
        <v>1.4756749999999998</v>
      </c>
      <c r="C199" s="41">
        <f t="shared" si="148"/>
        <v>4.268940869505057</v>
      </c>
      <c r="D199" s="8"/>
      <c r="E199" s="8">
        <v>51023.114999999998</v>
      </c>
      <c r="F199" s="41">
        <f t="shared" si="149"/>
        <v>1.9721822480168645</v>
      </c>
      <c r="G199" s="8"/>
      <c r="H199" s="8">
        <v>0.185891</v>
      </c>
      <c r="I199" s="41">
        <f t="shared" si="150"/>
        <v>0.95238815112555408</v>
      </c>
      <c r="J199" s="8"/>
      <c r="K199" s="8">
        <v>3.3830399999999998</v>
      </c>
      <c r="L199" s="41">
        <f t="shared" si="151"/>
        <v>3.3093688429913013</v>
      </c>
      <c r="M199" s="8"/>
      <c r="N199" s="8">
        <v>37.363209999999995</v>
      </c>
      <c r="O199" s="41">
        <f t="shared" si="152"/>
        <v>1.5205804977415436</v>
      </c>
      <c r="P199" s="8"/>
      <c r="Q199" s="8">
        <v>4032.3369999999995</v>
      </c>
      <c r="R199" s="41">
        <f t="shared" si="153"/>
        <v>1.5855870611203717</v>
      </c>
      <c r="S199" s="8"/>
      <c r="T199" s="8">
        <v>161.48729999999998</v>
      </c>
      <c r="U199" s="41">
        <f t="shared" si="154"/>
        <v>2.3179845778993191</v>
      </c>
      <c r="V199" s="8"/>
      <c r="W199" s="8">
        <v>6.55464</v>
      </c>
      <c r="X199" s="41">
        <f t="shared" si="155"/>
        <v>3.2095619393515169</v>
      </c>
      <c r="Y199" s="8"/>
      <c r="Z199" s="8">
        <v>0.91183499999999995</v>
      </c>
      <c r="AA199" s="41">
        <f t="shared" si="156"/>
        <v>1.4598799421152631</v>
      </c>
      <c r="AB199" s="12"/>
      <c r="AC199" s="2">
        <v>44562</v>
      </c>
      <c r="AD199">
        <f t="shared" si="157"/>
        <v>18067.884816688187</v>
      </c>
      <c r="AE199">
        <f t="shared" si="158"/>
        <v>9415.5912076752775</v>
      </c>
      <c r="AF199">
        <f t="shared" si="159"/>
        <v>22953.593984847797</v>
      </c>
      <c r="AG199">
        <f t="shared" si="160"/>
        <v>50437.070009211267</v>
      </c>
      <c r="AH199" s="12">
        <f t="shared" si="161"/>
        <v>2.0438947898613424</v>
      </c>
      <c r="AI199">
        <f t="shared" si="162"/>
        <v>37.363209999999995</v>
      </c>
      <c r="AJ199">
        <f t="shared" si="163"/>
        <v>27.37069617486339</v>
      </c>
      <c r="AK199">
        <f t="shared" si="164"/>
        <v>22.120441666666665</v>
      </c>
      <c r="AL199">
        <f t="shared" si="132"/>
        <v>44.829684999999998</v>
      </c>
      <c r="AM199" s="12">
        <f t="shared" si="165"/>
        <v>1.7645184216082077</v>
      </c>
      <c r="AN199">
        <f t="shared" si="166"/>
        <v>54.892182073412698</v>
      </c>
      <c r="AO199">
        <f t="shared" si="167"/>
        <v>33.381679021072799</v>
      </c>
      <c r="AP199">
        <f t="shared" si="168"/>
        <v>54.41775146832029</v>
      </c>
      <c r="AQ199">
        <f t="shared" si="169"/>
        <v>142.6916125628058</v>
      </c>
      <c r="AR199" s="12">
        <f t="shared" si="170"/>
        <v>2.7404545642194469</v>
      </c>
      <c r="AS199" s="30">
        <f t="shared" si="171"/>
        <v>-0.69655977435810446</v>
      </c>
      <c r="AT199">
        <f t="shared" si="133"/>
        <v>0.92670168126390495</v>
      </c>
      <c r="AU199">
        <f t="shared" si="134"/>
        <v>6.1444089718611667E-5</v>
      </c>
      <c r="AV199">
        <f t="shared" si="135"/>
        <v>6.1444089718611667E-5</v>
      </c>
      <c r="AW199">
        <f t="shared" si="136"/>
        <v>55058.835039999998</v>
      </c>
      <c r="AX199">
        <f t="shared" si="137"/>
        <v>47283.454424965785</v>
      </c>
      <c r="AY199" s="12">
        <f t="shared" si="172"/>
        <v>2.0004694241891112</v>
      </c>
      <c r="AZ199">
        <f t="shared" si="138"/>
        <v>0.83344797091480782</v>
      </c>
      <c r="BA199">
        <f t="shared" si="139"/>
        <v>0.14621204677213326</v>
      </c>
      <c r="BB199">
        <f t="shared" si="140"/>
        <v>2.033998231305886E-2</v>
      </c>
      <c r="BC199">
        <f t="shared" si="141"/>
        <v>44.829684999999998</v>
      </c>
      <c r="BD199">
        <f t="shared" si="142"/>
        <v>32.117205599390779</v>
      </c>
      <c r="BE199" s="12">
        <f t="shared" si="173"/>
        <v>1.3757354183574531</v>
      </c>
      <c r="BF199">
        <f t="shared" si="143"/>
        <v>9.0449602021751112E-3</v>
      </c>
      <c r="BG199">
        <f t="shared" si="144"/>
        <v>1.1393949866620589E-3</v>
      </c>
      <c r="BH199">
        <f t="shared" si="145"/>
        <v>0.98981564481116291</v>
      </c>
      <c r="BI199">
        <f t="shared" si="146"/>
        <v>163.14886599999997</v>
      </c>
      <c r="BJ199">
        <f t="shared" si="147"/>
        <v>159.85621520323349</v>
      </c>
      <c r="BK199" s="12">
        <f t="shared" si="174"/>
        <v>2.3023904919880902</v>
      </c>
      <c r="BL199">
        <f t="shared" si="175"/>
        <v>-0.30192106779897898</v>
      </c>
    </row>
    <row r="200" spans="1:64" x14ac:dyDescent="0.3">
      <c r="A200" s="2">
        <v>44563</v>
      </c>
      <c r="B200" s="13">
        <v>1.4756749999999998</v>
      </c>
      <c r="C200" s="42">
        <f t="shared" si="148"/>
        <v>0</v>
      </c>
      <c r="D200" s="14">
        <f>(B193-B200)/B194</f>
        <v>4.6321525885558643E-2</v>
      </c>
      <c r="E200" s="14">
        <v>50684.810999999994</v>
      </c>
      <c r="F200" s="42">
        <f t="shared" si="149"/>
        <v>-0.66524854248212018</v>
      </c>
      <c r="G200" s="14">
        <f>(E193-E200)/E194</f>
        <v>6.3991675879560422E-2</v>
      </c>
      <c r="H200" s="14">
        <v>0.18677199999999999</v>
      </c>
      <c r="I200" s="42">
        <f t="shared" si="150"/>
        <v>0.47281411959458958</v>
      </c>
      <c r="J200" s="14">
        <f>(H193-H200)/H194</f>
        <v>7.9295154185021949E-2</v>
      </c>
      <c r="K200" s="14">
        <v>3.4799499999999997</v>
      </c>
      <c r="L200" s="42">
        <f t="shared" si="151"/>
        <v>2.8243212313394936</v>
      </c>
      <c r="M200" s="14">
        <f>(K193-K200)/K194</f>
        <v>3.8834951456310739E-2</v>
      </c>
      <c r="N200" s="14">
        <v>37.900619999999996</v>
      </c>
      <c r="O200" s="42">
        <f t="shared" si="152"/>
        <v>1.4280940353084788</v>
      </c>
      <c r="P200" s="14">
        <f>(N193-N200)/N194</f>
        <v>6.4099759352439334E-2</v>
      </c>
      <c r="Q200" s="14">
        <v>4098.4119999999994</v>
      </c>
      <c r="R200" s="42">
        <f t="shared" si="153"/>
        <v>1.6253472984912833</v>
      </c>
      <c r="S200" s="14">
        <f>(Q193-Q200)/Q194</f>
        <v>5.4125816993464096E-2</v>
      </c>
      <c r="T200" s="14">
        <v>161.6635</v>
      </c>
      <c r="U200" s="42">
        <f t="shared" si="154"/>
        <v>0.10905126489656847</v>
      </c>
      <c r="V200" s="14">
        <f>(T193-T200)/T194</f>
        <v>2.8571428571428512E-2</v>
      </c>
      <c r="W200" s="14">
        <v>6.7440549999999995</v>
      </c>
      <c r="X200" s="42">
        <f t="shared" si="155"/>
        <v>2.8488180264646501</v>
      </c>
      <c r="Y200" s="14">
        <f>(W193-W200)/W194</f>
        <v>7.2672672672672703E-2</v>
      </c>
      <c r="Z200" s="14">
        <v>0.92064499999999994</v>
      </c>
      <c r="AA200" s="42">
        <f t="shared" si="156"/>
        <v>0.96154586994419733</v>
      </c>
      <c r="AB200" s="15">
        <f>(Z193-Z200)/Z194</f>
        <v>6.6666666666666666E-2</v>
      </c>
      <c r="AC200" s="2">
        <v>44563</v>
      </c>
      <c r="AD200">
        <f t="shared" si="157"/>
        <v>17948.087393402191</v>
      </c>
      <c r="AE200">
        <f t="shared" si="158"/>
        <v>9685.3086641451428</v>
      </c>
      <c r="AF200">
        <f t="shared" si="159"/>
        <v>23329.717985036477</v>
      </c>
      <c r="AG200">
        <f t="shared" si="160"/>
        <v>50963.114042583809</v>
      </c>
      <c r="AH200" s="12">
        <f t="shared" si="161"/>
        <v>1.0375696209211107</v>
      </c>
      <c r="AI200">
        <f t="shared" si="162"/>
        <v>37.900619999999996</v>
      </c>
      <c r="AJ200">
        <f t="shared" si="163"/>
        <v>28.161650432604738</v>
      </c>
      <c r="AK200">
        <f t="shared" si="164"/>
        <v>22.33416574074074</v>
      </c>
      <c r="AL200">
        <f t="shared" si="132"/>
        <v>45.565319999999993</v>
      </c>
      <c r="AM200" s="12">
        <f t="shared" si="165"/>
        <v>1.6276369259761791</v>
      </c>
      <c r="AN200">
        <f t="shared" si="166"/>
        <v>54.892182073412698</v>
      </c>
      <c r="AO200">
        <f t="shared" si="167"/>
        <v>33.539886030651338</v>
      </c>
      <c r="AP200">
        <f t="shared" si="168"/>
        <v>54.477127083670347</v>
      </c>
      <c r="AQ200">
        <f t="shared" si="169"/>
        <v>142.90919518773438</v>
      </c>
      <c r="AR200" s="12">
        <f t="shared" si="170"/>
        <v>0.15236838350529766</v>
      </c>
      <c r="AS200" s="30">
        <f t="shared" si="171"/>
        <v>0.88520123741581302</v>
      </c>
      <c r="AT200">
        <f t="shared" si="133"/>
        <v>0.92512979009261598</v>
      </c>
      <c r="AU200">
        <f t="shared" si="134"/>
        <v>6.3518149708258727E-5</v>
      </c>
      <c r="AV200">
        <f t="shared" si="135"/>
        <v>6.3518149708258727E-5</v>
      </c>
      <c r="AW200">
        <f t="shared" si="136"/>
        <v>54786.702949999992</v>
      </c>
      <c r="AX200">
        <f t="shared" si="137"/>
        <v>46890.289105900869</v>
      </c>
      <c r="AY200" s="12">
        <f t="shared" si="172"/>
        <v>-0.83498348606148542</v>
      </c>
      <c r="AZ200">
        <f t="shared" si="138"/>
        <v>0.8317865429234339</v>
      </c>
      <c r="BA200">
        <f t="shared" si="139"/>
        <v>0.14800850734725446</v>
      </c>
      <c r="BB200">
        <f t="shared" si="140"/>
        <v>2.020494972931168E-2</v>
      </c>
      <c r="BC200">
        <f t="shared" si="141"/>
        <v>45.565319999999993</v>
      </c>
      <c r="BD200">
        <f t="shared" si="142"/>
        <v>32.542004784416086</v>
      </c>
      <c r="BE200" s="12">
        <f t="shared" si="173"/>
        <v>1.3139823219609201</v>
      </c>
      <c r="BF200">
        <f t="shared" si="143"/>
        <v>9.0351534897268951E-3</v>
      </c>
      <c r="BG200">
        <f t="shared" si="144"/>
        <v>1.1435537551176729E-3</v>
      </c>
      <c r="BH200">
        <f t="shared" si="145"/>
        <v>0.98982129275515551</v>
      </c>
      <c r="BI200">
        <f t="shared" si="146"/>
        <v>163.32594699999999</v>
      </c>
      <c r="BJ200">
        <f t="shared" si="147"/>
        <v>160.03152109527099</v>
      </c>
      <c r="BK200" s="12">
        <f t="shared" si="174"/>
        <v>0.10960464543958434</v>
      </c>
      <c r="BL200">
        <f t="shared" si="175"/>
        <v>-0.94458813150106979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6015-A8F4-45D6-A1A6-65B53173DAF6}">
  <dimension ref="A1:S32"/>
  <sheetViews>
    <sheetView topLeftCell="A19" workbookViewId="0">
      <selection activeCell="T23" sqref="T23"/>
    </sheetView>
  </sheetViews>
  <sheetFormatPr defaultRowHeight="14.4" x14ac:dyDescent="0.3"/>
  <cols>
    <col min="1" max="1" width="10.5546875" bestFit="1" customWidth="1"/>
  </cols>
  <sheetData>
    <row r="1" spans="1:19" x14ac:dyDescent="0.3">
      <c r="A1" s="1" t="s">
        <v>0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5" t="s">
        <v>27</v>
      </c>
      <c r="K1" s="7" t="s">
        <v>28</v>
      </c>
      <c r="L1" s="7" t="s">
        <v>29</v>
      </c>
      <c r="M1" s="7" t="s">
        <v>30</v>
      </c>
      <c r="N1" s="7" t="s">
        <v>31</v>
      </c>
      <c r="O1" s="7" t="s">
        <v>32</v>
      </c>
      <c r="P1" s="7" t="s">
        <v>33</v>
      </c>
      <c r="Q1" s="7" t="s">
        <v>34</v>
      </c>
      <c r="R1" s="7" t="s">
        <v>35</v>
      </c>
      <c r="S1" s="5" t="s">
        <v>36</v>
      </c>
    </row>
    <row r="2" spans="1:19" x14ac:dyDescent="0.3">
      <c r="A2" s="2">
        <v>44367</v>
      </c>
      <c r="B2" s="8">
        <v>2.9761904761904713E-3</v>
      </c>
      <c r="C2" s="8">
        <v>1.7770370196483521E-2</v>
      </c>
      <c r="D2" s="8">
        <v>4.8850574712643563E-2</v>
      </c>
      <c r="E2" s="8">
        <v>2.2140221402213986E-2</v>
      </c>
      <c r="F2" s="8">
        <v>3.9461020211742165E-2</v>
      </c>
      <c r="G2" s="8">
        <v>4.9056603773584805E-3</v>
      </c>
      <c r="H2" s="8">
        <v>1.7524939336748584E-2</v>
      </c>
      <c r="I2" s="8">
        <v>1.91256830601093E-2</v>
      </c>
      <c r="J2" s="12">
        <v>3.7037037037037104E-2</v>
      </c>
      <c r="K2">
        <f>COUNTIFS(B2, "&lt;0",B3, "&gt;=0")</f>
        <v>0</v>
      </c>
      <c r="L2">
        <f t="shared" ref="L2:S2" si="0">COUNTIFS(C2, "&lt;0",C3, "&gt;=0")</f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3">
      <c r="A3" s="2">
        <v>44374</v>
      </c>
      <c r="B3" s="8">
        <v>9.3189964157706126E-2</v>
      </c>
      <c r="C3" s="8">
        <v>4.9661701387960305E-2</v>
      </c>
      <c r="D3" s="8">
        <v>0.12206572769953072</v>
      </c>
      <c r="E3" s="8">
        <v>0.22901678657074345</v>
      </c>
      <c r="F3" s="8">
        <v>0.23553277813367501</v>
      </c>
      <c r="G3" s="8">
        <v>0.15942678011643516</v>
      </c>
      <c r="H3" s="8">
        <v>0.19911804613297149</v>
      </c>
      <c r="I3" s="8">
        <v>0.26951219512195129</v>
      </c>
      <c r="J3" s="12">
        <v>0.22701949860724224</v>
      </c>
      <c r="K3">
        <f>COUNTIFS(B2, "&gt;=0", B3, "&lt;0",B4, "&gt;=0" )</f>
        <v>0</v>
      </c>
      <c r="L3">
        <f t="shared" ref="L3:S18" si="1">COUNTIFS(C2, "&gt;=0", C3, "&lt;0",C4, "&gt;=0" )</f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3">
      <c r="A4" s="2">
        <v>44381</v>
      </c>
      <c r="B4" s="8">
        <v>-9.3851132686084152E-2</v>
      </c>
      <c r="C4" s="8">
        <v>-2.4099702194749575E-2</v>
      </c>
      <c r="D4" s="8">
        <v>6.3758389261744985E-2</v>
      </c>
      <c r="E4" s="8">
        <v>-8.1655480984339959E-2</v>
      </c>
      <c r="F4" s="8">
        <v>-0.33950617283950624</v>
      </c>
      <c r="G4" s="8">
        <v>-0.17101449275362313</v>
      </c>
      <c r="H4" s="8">
        <v>-9.3984962406015074E-2</v>
      </c>
      <c r="I4" s="8">
        <v>-0.22048997772828505</v>
      </c>
      <c r="J4" s="12">
        <v>-8.032128514056211E-2</v>
      </c>
      <c r="K4">
        <f t="shared" ref="K4:S19" si="2">COUNTIFS(B3, "&gt;=0", B4, "&lt;0",B5, "&gt;=0" )</f>
        <v>1</v>
      </c>
      <c r="L4">
        <f t="shared" si="1"/>
        <v>1</v>
      </c>
      <c r="M4">
        <f t="shared" si="1"/>
        <v>0</v>
      </c>
      <c r="N4">
        <f t="shared" si="1"/>
        <v>0</v>
      </c>
      <c r="O4">
        <f t="shared" si="1"/>
        <v>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</row>
    <row r="5" spans="1:19" x14ac:dyDescent="0.3">
      <c r="A5" s="2">
        <v>44388</v>
      </c>
      <c r="B5" s="8">
        <v>6.6869300911853988E-2</v>
      </c>
      <c r="C5" s="8">
        <v>1.9085708499974617E-2</v>
      </c>
      <c r="D5" s="8">
        <v>0.12177121771217707</v>
      </c>
      <c r="E5" s="8">
        <v>-1.7917133258678806E-2</v>
      </c>
      <c r="F5" s="8">
        <v>0.12015873015873017</v>
      </c>
      <c r="G5" s="8">
        <v>7.0318570318570223E-2</v>
      </c>
      <c r="H5" s="8">
        <v>6.265508684863523E-2</v>
      </c>
      <c r="I5" s="8">
        <v>7.2393822393822416E-2</v>
      </c>
      <c r="J5" s="12">
        <v>7.9634464751958123E-2</v>
      </c>
      <c r="K5">
        <f t="shared" si="2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3">
      <c r="A6" s="2">
        <v>44395</v>
      </c>
      <c r="B6" s="8">
        <v>0.11612903225806465</v>
      </c>
      <c r="C6" s="8">
        <v>6.4577858291021403E-2</v>
      </c>
      <c r="D6" s="8">
        <v>0.15447154471544708</v>
      </c>
      <c r="E6" s="8">
        <v>9.6969696969697011E-2</v>
      </c>
      <c r="F6" s="8">
        <v>0.15379163713678234</v>
      </c>
      <c r="G6" s="8">
        <v>0.11254152823920276</v>
      </c>
      <c r="H6" s="8">
        <v>0.10494610019023455</v>
      </c>
      <c r="I6" s="8">
        <v>0.11514522821576749</v>
      </c>
      <c r="J6" s="12">
        <v>6.8733153638814104E-2</v>
      </c>
      <c r="K6">
        <f t="shared" si="2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3">
      <c r="A7" s="2">
        <v>44402</v>
      </c>
      <c r="B7" s="8">
        <v>-2.2388059701492689E-2</v>
      </c>
      <c r="C7" s="8">
        <v>-9.2584037609717743E-2</v>
      </c>
      <c r="D7" s="8">
        <v>-6.7307692307692221E-2</v>
      </c>
      <c r="E7" s="8">
        <v>1.4634146341463513E-2</v>
      </c>
      <c r="F7" s="8">
        <v>-0.12894789780728211</v>
      </c>
      <c r="G7" s="8">
        <v>-0.13739050253573076</v>
      </c>
      <c r="H7" s="8">
        <v>-5.1909529106414554E-2</v>
      </c>
      <c r="I7" s="8">
        <v>-1.1278195488721722E-2</v>
      </c>
      <c r="J7" s="12">
        <v>-1.3533834586466294E-2</v>
      </c>
      <c r="K7">
        <f t="shared" si="2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3">
      <c r="A8" s="2">
        <v>44409</v>
      </c>
      <c r="B8" s="8">
        <v>-6.9204152249134829E-2</v>
      </c>
      <c r="C8" s="8">
        <v>-0.12102044138508411</v>
      </c>
      <c r="D8" s="8">
        <v>-3.4042553191489355E-2</v>
      </c>
      <c r="E8" s="8">
        <v>-7.6380728554641647E-2</v>
      </c>
      <c r="F8" s="8">
        <v>-4.0093073205656062E-2</v>
      </c>
      <c r="G8" s="8">
        <v>-0.16576086956521738</v>
      </c>
      <c r="H8" s="8">
        <v>-9.6039603960395958E-2</v>
      </c>
      <c r="I8" s="8">
        <v>-0.14025085518814134</v>
      </c>
      <c r="J8" s="12">
        <v>-0.19001386962552003</v>
      </c>
      <c r="K8">
        <f t="shared" si="2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3">
      <c r="A9" s="2">
        <v>44416</v>
      </c>
      <c r="B9" s="8">
        <v>-8.2236842105263191E-2</v>
      </c>
      <c r="C9" s="8">
        <v>-9.95577655057093E-2</v>
      </c>
      <c r="D9" s="8">
        <v>-0.18220338983050849</v>
      </c>
      <c r="E9" s="8">
        <v>-8.6631016042780659E-2</v>
      </c>
      <c r="F9" s="8">
        <v>-0.13451861791345179</v>
      </c>
      <c r="G9" s="8">
        <v>-0.17399933840555737</v>
      </c>
      <c r="H9" s="8">
        <v>-6.6971080669710817E-2</v>
      </c>
      <c r="I9" s="8">
        <v>-0.10433070866141743</v>
      </c>
      <c r="J9" s="12">
        <v>-7.3598130841121462E-2</v>
      </c>
      <c r="K9">
        <f t="shared" si="2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3">
      <c r="A10" s="2">
        <v>44423</v>
      </c>
      <c r="B10" s="8">
        <v>-0.51183431952662717</v>
      </c>
      <c r="C10" s="8">
        <v>-7.2607198274230886E-2</v>
      </c>
      <c r="D10" s="8">
        <v>-0.40068493150684936</v>
      </c>
      <c r="E10" s="8">
        <v>-0.31568816169393654</v>
      </c>
      <c r="F10" s="8">
        <v>-0.31094049904030724</v>
      </c>
      <c r="G10" s="8">
        <v>-9.7176079734219337E-2</v>
      </c>
      <c r="H10" s="8">
        <v>-0.2159538178955655</v>
      </c>
      <c r="I10" s="8">
        <v>-0.19089316987740801</v>
      </c>
      <c r="J10" s="12">
        <v>-0.62673796791443848</v>
      </c>
      <c r="K10">
        <f t="shared" si="2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</row>
    <row r="11" spans="1:19" x14ac:dyDescent="0.3">
      <c r="A11" s="2">
        <v>44430</v>
      </c>
      <c r="B11" s="8">
        <v>-0.26543209876543217</v>
      </c>
      <c r="C11" s="8">
        <v>-5.6532313461931126E-2</v>
      </c>
      <c r="D11" s="8">
        <v>7.4468085106383045E-2</v>
      </c>
      <c r="E11" s="8">
        <v>4.3243243243243169E-2</v>
      </c>
      <c r="F11" s="8">
        <v>0.10526315789473692</v>
      </c>
      <c r="G11" s="8">
        <v>1.4614343707713149E-2</v>
      </c>
      <c r="H11" s="8">
        <v>-1.4128352490421468E-2</v>
      </c>
      <c r="I11" s="8">
        <v>-0.10859728506787326</v>
      </c>
      <c r="J11" s="12">
        <v>3.9426523297490974E-2</v>
      </c>
      <c r="K11">
        <f t="shared" si="2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</row>
    <row r="12" spans="1:19" x14ac:dyDescent="0.3">
      <c r="A12" s="2">
        <v>44437</v>
      </c>
      <c r="B12" s="8">
        <v>-5.1698670605612985E-2</v>
      </c>
      <c r="C12" s="8">
        <v>7.0973675534037458E-3</v>
      </c>
      <c r="D12" s="8">
        <v>0.10298102981029797</v>
      </c>
      <c r="E12" s="8">
        <v>6.3028439661798732E-2</v>
      </c>
      <c r="F12" s="8">
        <v>3.1009706290180242E-2</v>
      </c>
      <c r="G12" s="8">
        <v>2.5879917184264854E-3</v>
      </c>
      <c r="H12" s="8">
        <v>6.0793760036705648E-2</v>
      </c>
      <c r="I12" s="8">
        <v>-5.9796437659033169E-2</v>
      </c>
      <c r="J12" s="12">
        <v>6.8965517241379365E-2</v>
      </c>
      <c r="K12">
        <f t="shared" si="2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</row>
    <row r="13" spans="1:19" x14ac:dyDescent="0.3">
      <c r="A13" s="2">
        <v>44444</v>
      </c>
      <c r="B13" s="8">
        <v>3.0769230769230717E-3</v>
      </c>
      <c r="C13" s="8">
        <v>-3.4767025089605726E-2</v>
      </c>
      <c r="D13" s="8">
        <v>-8.6687306501547864E-2</v>
      </c>
      <c r="E13" s="8">
        <v>-0.22096069868995638</v>
      </c>
      <c r="F13" s="8">
        <v>-0.10508428493746604</v>
      </c>
      <c r="G13" s="8">
        <v>-0.1937254901960784</v>
      </c>
      <c r="H13" s="8">
        <v>-0.30715181932245916</v>
      </c>
      <c r="I13" s="8">
        <v>-0.3430114787305874</v>
      </c>
      <c r="J13" s="12">
        <v>-0.12260536398467431</v>
      </c>
      <c r="K13">
        <f t="shared" si="2"/>
        <v>0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0</v>
      </c>
      <c r="S13">
        <f t="shared" si="1"/>
        <v>1</v>
      </c>
    </row>
    <row r="14" spans="1:19" x14ac:dyDescent="0.3">
      <c r="A14" s="2">
        <v>44451</v>
      </c>
      <c r="B14" s="8">
        <v>7.1646341463414587E-2</v>
      </c>
      <c r="C14" s="8">
        <v>6.7949834809908183E-2</v>
      </c>
      <c r="D14" s="8">
        <v>0.16480446927374304</v>
      </c>
      <c r="E14" s="8">
        <v>0.18885017421602782</v>
      </c>
      <c r="F14" s="8">
        <v>0.17044114177872138</v>
      </c>
      <c r="G14" s="8">
        <v>9.9184483138637827E-2</v>
      </c>
      <c r="H14" s="8">
        <v>0.18414322250639381</v>
      </c>
      <c r="I14" s="8">
        <v>-9.5877277085330809E-2</v>
      </c>
      <c r="J14" s="12">
        <v>9.6874999999999989E-2</v>
      </c>
      <c r="K14">
        <f t="shared" si="2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3">
      <c r="A15" s="2">
        <v>44458</v>
      </c>
      <c r="B15" s="8">
        <v>0.1</v>
      </c>
      <c r="C15" s="8">
        <v>-5.3395732763385911E-2</v>
      </c>
      <c r="D15" s="8">
        <v>4.9295774647887376E-2</v>
      </c>
      <c r="E15" s="8">
        <v>-3.4843205574912828E-2</v>
      </c>
      <c r="F15" s="8">
        <v>2.4944320712694895E-2</v>
      </c>
      <c r="G15" s="8">
        <v>-3.7792894935751195E-3</v>
      </c>
      <c r="H15" s="8">
        <v>1.5646571560055316E-2</v>
      </c>
      <c r="I15" s="8">
        <v>-5.0961538461538419E-2</v>
      </c>
      <c r="J15" s="12">
        <v>3.8910505836575807E-2</v>
      </c>
      <c r="K15">
        <f t="shared" si="2"/>
        <v>0</v>
      </c>
      <c r="L15">
        <f t="shared" si="1"/>
        <v>1</v>
      </c>
      <c r="M15">
        <f t="shared" si="1"/>
        <v>0</v>
      </c>
      <c r="N15">
        <f t="shared" si="1"/>
        <v>1</v>
      </c>
      <c r="O15">
        <f t="shared" si="1"/>
        <v>0</v>
      </c>
      <c r="P15">
        <f t="shared" si="1"/>
        <v>1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3">
      <c r="A16" s="2">
        <v>44465</v>
      </c>
      <c r="B16" s="8">
        <v>3.8387715930902046E-2</v>
      </c>
      <c r="C16" s="8">
        <v>9.6243564246017724E-2</v>
      </c>
      <c r="D16" s="8">
        <v>0.13793103448275862</v>
      </c>
      <c r="E16" s="8">
        <v>0.22549952426260708</v>
      </c>
      <c r="F16" s="8">
        <v>0.16574225122349107</v>
      </c>
      <c r="G16" s="8">
        <v>9.3079399141630867E-2</v>
      </c>
      <c r="H16" s="8">
        <v>0.1582825203252031</v>
      </c>
      <c r="I16" s="8">
        <v>5.9689922480620099E-2</v>
      </c>
      <c r="J16" s="12">
        <v>0.11688311688311689</v>
      </c>
      <c r="K16">
        <f t="shared" si="2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3">
      <c r="A17" s="2">
        <v>44472</v>
      </c>
      <c r="B17" s="8">
        <v>-1.1428571428571409E-2</v>
      </c>
      <c r="C17" s="8">
        <v>-0.11129760388933892</v>
      </c>
      <c r="D17" s="8">
        <v>-8.1300813008130204E-2</v>
      </c>
      <c r="E17" s="8">
        <v>-0.16454352441613598</v>
      </c>
      <c r="F17" s="8">
        <v>-0.13233190271816878</v>
      </c>
      <c r="G17" s="8">
        <v>-0.11530980828007789</v>
      </c>
      <c r="H17" s="8">
        <v>-0.12706409179960809</v>
      </c>
      <c r="I17" s="8">
        <v>-0.79195804195804176</v>
      </c>
      <c r="J17" s="12">
        <v>-0.11061946902654871</v>
      </c>
      <c r="K17">
        <f t="shared" si="2"/>
        <v>1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1</v>
      </c>
      <c r="S17">
        <f t="shared" si="1"/>
        <v>0</v>
      </c>
    </row>
    <row r="18" spans="1:19" x14ac:dyDescent="0.3">
      <c r="A18" s="2">
        <v>44479</v>
      </c>
      <c r="B18" s="8">
        <v>5.6074766355141033E-3</v>
      </c>
      <c r="C18" s="8">
        <v>-0.15384871709430195</v>
      </c>
      <c r="D18" s="8">
        <v>-4.7457627118644007E-2</v>
      </c>
      <c r="E18" s="8">
        <v>-1.0704727921498644E-2</v>
      </c>
      <c r="F18" s="8">
        <v>-7.9439252336449325E-3</v>
      </c>
      <c r="G18" s="8">
        <v>-2.1060275962236731E-2</v>
      </c>
      <c r="H18" s="8">
        <v>-4.8398924468345178E-2</v>
      </c>
      <c r="I18" s="8">
        <v>0.20691358024691353</v>
      </c>
      <c r="J18" s="12">
        <v>-9.8425196850393526E-2</v>
      </c>
      <c r="K18">
        <f t="shared" si="2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</row>
    <row r="19" spans="1:19" x14ac:dyDescent="0.3">
      <c r="A19" s="2">
        <v>44486</v>
      </c>
      <c r="B19" s="8">
        <v>2.0484171322160207E-2</v>
      </c>
      <c r="C19" s="8">
        <v>-0.11466279381283402</v>
      </c>
      <c r="D19" s="8">
        <v>-3.1468531468531548E-2</v>
      </c>
      <c r="E19" s="8">
        <v>4.2704626334519505E-2</v>
      </c>
      <c r="F19" s="8">
        <v>3.6052275799910416E-3</v>
      </c>
      <c r="G19" s="8">
        <v>-0.1149714285714286</v>
      </c>
      <c r="H19" s="8">
        <v>-4.5618789521228546E-2</v>
      </c>
      <c r="I19" s="8">
        <v>-6.4324002382370474E-2</v>
      </c>
      <c r="J19" s="12">
        <v>3.9145907473309545E-2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3">
      <c r="A20" s="2">
        <v>44493</v>
      </c>
      <c r="B20" s="8">
        <v>2.4761904761904624E-2</v>
      </c>
      <c r="C20" s="8">
        <v>1.8707705170747064E-2</v>
      </c>
      <c r="D20" s="8">
        <v>-0.14379084967320249</v>
      </c>
      <c r="E20" s="8">
        <v>-6.7703568161024685E-2</v>
      </c>
      <c r="F20" s="8">
        <v>-2.8549382716049464E-2</v>
      </c>
      <c r="G20" s="8">
        <v>-5.5063701144461186E-2</v>
      </c>
      <c r="H20" s="8">
        <v>-2.5999563032554088E-2</v>
      </c>
      <c r="I20" s="8">
        <v>-2.7777777777777728E-2</v>
      </c>
      <c r="J20" s="12">
        <v>1.8656716417910415E-2</v>
      </c>
      <c r="K20">
        <f t="shared" ref="K20:S30" si="3">COUNTIFS(B19, "&gt;=0", B20, "&lt;0",B21, "&gt;=0" )</f>
        <v>0</v>
      </c>
      <c r="L20">
        <f t="shared" si="3"/>
        <v>0</v>
      </c>
      <c r="M20">
        <f t="shared" si="3"/>
        <v>0</v>
      </c>
      <c r="N20">
        <f t="shared" si="3"/>
        <v>1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3">
      <c r="A21" s="2">
        <v>44500</v>
      </c>
      <c r="B21" s="8">
        <v>0.1076923076923077</v>
      </c>
      <c r="C21" s="8">
        <v>2.7690288713910705E-2</v>
      </c>
      <c r="D21" s="8">
        <v>2.1874999999999922E-2</v>
      </c>
      <c r="E21" s="8">
        <v>5.8269065981148317E-2</v>
      </c>
      <c r="F21" s="8">
        <v>4.3071439180157496E-2</v>
      </c>
      <c r="G21" s="8">
        <v>-1.2340842311459287E-2</v>
      </c>
      <c r="H21" s="8">
        <v>2.7519051651143177E-2</v>
      </c>
      <c r="I21" s="8">
        <v>9.8173515981735099E-2</v>
      </c>
      <c r="J21" s="12">
        <v>7.5471698113207418E-3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3">
      <c r="A22" s="2">
        <v>44507</v>
      </c>
      <c r="B22" s="8">
        <v>-5.3995680345572374E-2</v>
      </c>
      <c r="C22" s="8">
        <v>-5.7250590461457758E-2</v>
      </c>
      <c r="D22" s="8">
        <v>2.4767801857585134E-2</v>
      </c>
      <c r="E22" s="8">
        <v>-1.6348773841961917E-2</v>
      </c>
      <c r="F22" s="8">
        <v>-1.7017954722872767E-2</v>
      </c>
      <c r="G22" s="8">
        <v>-0.10225944682508777</v>
      </c>
      <c r="H22" s="8">
        <v>-7.6923076923076927E-2</v>
      </c>
      <c r="I22" s="8">
        <v>-0.23495702005730648</v>
      </c>
      <c r="J22" s="12">
        <v>-0.12741312741312738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1</v>
      </c>
      <c r="S22">
        <f t="shared" si="3"/>
        <v>1</v>
      </c>
    </row>
    <row r="23" spans="1:19" x14ac:dyDescent="0.3">
      <c r="A23" s="2">
        <v>44514</v>
      </c>
      <c r="B23" s="8">
        <v>-9.7656249999998838E-3</v>
      </c>
      <c r="C23" s="8">
        <v>-3.4077368155964773E-2</v>
      </c>
      <c r="D23" s="8">
        <v>8.7976539589443032E-3</v>
      </c>
      <c r="E23" s="8">
        <v>-7.5149444918872807E-2</v>
      </c>
      <c r="F23" s="8">
        <v>-3.7053309900410052E-2</v>
      </c>
      <c r="G23" s="8">
        <v>-3.7898363479758061E-3</v>
      </c>
      <c r="H23" s="8">
        <v>-0.34016319129646433</v>
      </c>
      <c r="I23" s="8">
        <v>0.26520912547528502</v>
      </c>
      <c r="J23" s="12">
        <v>2.5889967637540409E-2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</row>
    <row r="24" spans="1:19" x14ac:dyDescent="0.3">
      <c r="A24" s="2">
        <v>44521</v>
      </c>
      <c r="B24" s="8">
        <v>7.0993914807302216E-2</v>
      </c>
      <c r="C24" s="8">
        <v>8.070668281745319E-2</v>
      </c>
      <c r="D24" s="8">
        <v>0.11464968152866241</v>
      </c>
      <c r="E24" s="8">
        <v>0.12361466325660699</v>
      </c>
      <c r="F24" s="8">
        <v>7.8293413173652696E-2</v>
      </c>
      <c r="G24" s="8">
        <v>5.5006291569297192E-2</v>
      </c>
      <c r="H24" s="8">
        <v>0.19548286604361378</v>
      </c>
      <c r="I24" s="8">
        <v>0.18068763716166797</v>
      </c>
      <c r="J24" s="12">
        <v>8.0701754385964941E-2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</row>
    <row r="25" spans="1:19" x14ac:dyDescent="0.3">
      <c r="A25" s="2">
        <v>44528</v>
      </c>
      <c r="B25" s="8">
        <v>0.12780269058295954</v>
      </c>
      <c r="C25" s="8">
        <v>1.0539885817903638E-2</v>
      </c>
      <c r="D25" s="8">
        <v>7.2463768115942018E-2</v>
      </c>
      <c r="E25" s="8">
        <v>5.4054054054054154E-2</v>
      </c>
      <c r="F25" s="8">
        <v>4.2993107975057412E-2</v>
      </c>
      <c r="G25" s="8">
        <v>-2.2829268292682978E-2</v>
      </c>
      <c r="H25" s="8">
        <v>9.1912464319695547E-2</v>
      </c>
      <c r="I25" s="8">
        <v>0.14285714285714277</v>
      </c>
      <c r="J25" s="12">
        <v>8.0769230769230815E-2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1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3">
      <c r="A26" s="2">
        <v>44535</v>
      </c>
      <c r="B26" s="8">
        <v>0.13965087281795513</v>
      </c>
      <c r="C26" s="8">
        <v>0.14432447397563683</v>
      </c>
      <c r="D26" s="8">
        <v>0.17910447761194029</v>
      </c>
      <c r="E26" s="8">
        <v>0.24027916251246254</v>
      </c>
      <c r="F26" s="8">
        <v>0.19064211050273766</v>
      </c>
      <c r="G26" s="8">
        <v>2.9003783102143646E-2</v>
      </c>
      <c r="H26" s="8">
        <v>0.21871345029239758</v>
      </c>
      <c r="I26" s="8">
        <v>0.22196900638103925</v>
      </c>
      <c r="J26" s="12">
        <v>0.17004048582995945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3">
      <c r="A27" s="2">
        <v>44542</v>
      </c>
      <c r="B27" s="8">
        <v>3.3994334277620483E-2</v>
      </c>
      <c r="C27" s="8">
        <v>-2.7464631303292428E-3</v>
      </c>
      <c r="D27" s="8">
        <v>1.8099547511312215E-2</v>
      </c>
      <c r="E27" s="8">
        <v>-8.2410824108241007E-2</v>
      </c>
      <c r="F27" s="8">
        <v>3.3333333333333319E-2</v>
      </c>
      <c r="G27" s="8">
        <v>2.5983667409057196E-2</v>
      </c>
      <c r="H27" s="8">
        <v>-9.224632261281342E-3</v>
      </c>
      <c r="I27" s="8">
        <v>-2.2485946283572731E-2</v>
      </c>
      <c r="J27" s="12">
        <v>-2.9126213592232959E-2</v>
      </c>
      <c r="K27">
        <f t="shared" si="3"/>
        <v>0</v>
      </c>
      <c r="L27">
        <f t="shared" si="3"/>
        <v>1</v>
      </c>
      <c r="M27">
        <f t="shared" si="3"/>
        <v>0</v>
      </c>
      <c r="N27">
        <f t="shared" si="3"/>
        <v>1</v>
      </c>
      <c r="O27">
        <f t="shared" si="3"/>
        <v>0</v>
      </c>
      <c r="P27">
        <f t="shared" si="3"/>
        <v>0</v>
      </c>
      <c r="Q27">
        <f t="shared" si="3"/>
        <v>1</v>
      </c>
      <c r="R27">
        <f t="shared" si="3"/>
        <v>1</v>
      </c>
      <c r="S27">
        <f t="shared" si="3"/>
        <v>1</v>
      </c>
    </row>
    <row r="28" spans="1:19" x14ac:dyDescent="0.3">
      <c r="A28" s="2">
        <v>44549</v>
      </c>
      <c r="B28" s="8">
        <v>7.7922077922077962E-2</v>
      </c>
      <c r="C28" s="8">
        <v>6.345307542728483E-2</v>
      </c>
      <c r="D28" s="8">
        <v>0</v>
      </c>
      <c r="E28" s="8">
        <v>3.994845360824742E-2</v>
      </c>
      <c r="F28" s="8">
        <v>8.2673497904052151E-2</v>
      </c>
      <c r="G28" s="8">
        <v>4.6345060037918835E-2</v>
      </c>
      <c r="H28" s="8">
        <v>3.4188034188034164E-2</v>
      </c>
      <c r="I28" s="8">
        <v>8.2696316886726864E-2</v>
      </c>
      <c r="J28" s="12"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3">
      <c r="A29" s="2">
        <v>44556</v>
      </c>
      <c r="B29" s="8">
        <v>-0.13725490196078441</v>
      </c>
      <c r="C29" s="8">
        <v>-5.4093189222733644E-2</v>
      </c>
      <c r="D29" s="8">
        <v>-9.1787439613526436E-2</v>
      </c>
      <c r="E29" s="8">
        <v>-3.2994923857868091E-2</v>
      </c>
      <c r="F29" s="8">
        <v>-5.7624736472241714E-2</v>
      </c>
      <c r="G29" s="8">
        <v>-3.6991368680641592E-3</v>
      </c>
      <c r="H29" s="8">
        <v>1.1920529801324464E-2</v>
      </c>
      <c r="I29" s="8">
        <v>-0.1201657458563536</v>
      </c>
      <c r="J29" s="12">
        <v>-7.3394495412844027E-2</v>
      </c>
      <c r="K29">
        <f t="shared" si="3"/>
        <v>1</v>
      </c>
      <c r="L29">
        <f t="shared" si="3"/>
        <v>1</v>
      </c>
      <c r="M29">
        <f t="shared" si="3"/>
        <v>1</v>
      </c>
      <c r="N29">
        <f t="shared" si="3"/>
        <v>1</v>
      </c>
      <c r="O29">
        <f t="shared" si="3"/>
        <v>1</v>
      </c>
      <c r="P29">
        <f t="shared" si="3"/>
        <v>1</v>
      </c>
      <c r="Q29">
        <f t="shared" si="3"/>
        <v>0</v>
      </c>
      <c r="R29">
        <f t="shared" si="3"/>
        <v>1</v>
      </c>
      <c r="S29">
        <f t="shared" si="3"/>
        <v>1</v>
      </c>
    </row>
    <row r="30" spans="1:19" ht="15" thickBot="1" x14ac:dyDescent="0.35">
      <c r="A30" s="2">
        <v>44563</v>
      </c>
      <c r="B30" s="14">
        <v>4.6321525885558643E-2</v>
      </c>
      <c r="C30" s="14">
        <v>6.3991675879560422E-2</v>
      </c>
      <c r="D30" s="14">
        <v>7.9295154185021949E-2</v>
      </c>
      <c r="E30" s="14">
        <v>3.8834951456310739E-2</v>
      </c>
      <c r="F30" s="14">
        <v>6.4099759352439334E-2</v>
      </c>
      <c r="G30" s="14">
        <v>5.4125816993464096E-2</v>
      </c>
      <c r="H30" s="14">
        <v>2.8571428571428512E-2</v>
      </c>
      <c r="I30" s="14">
        <v>7.2672672672672703E-2</v>
      </c>
      <c r="J30" s="15">
        <v>6.6666666666666666E-2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3">
      <c r="K31" s="22">
        <f>SUM(K2:K30)</f>
        <v>3</v>
      </c>
      <c r="L31" s="17">
        <f t="shared" ref="L31:S31" si="4">SUM(L2:L30)</f>
        <v>5</v>
      </c>
      <c r="M31" s="16">
        <f t="shared" si="4"/>
        <v>2</v>
      </c>
      <c r="N31" s="17">
        <f t="shared" si="4"/>
        <v>5</v>
      </c>
      <c r="O31" s="18">
        <f t="shared" si="4"/>
        <v>4</v>
      </c>
      <c r="P31" s="17">
        <f t="shared" si="4"/>
        <v>5</v>
      </c>
      <c r="Q31" s="16">
        <f t="shared" si="4"/>
        <v>3</v>
      </c>
      <c r="R31" s="18">
        <f t="shared" si="4"/>
        <v>5</v>
      </c>
      <c r="S31" s="19">
        <f t="shared" si="4"/>
        <v>5</v>
      </c>
    </row>
    <row r="32" spans="1:19" ht="15" thickBot="1" x14ac:dyDescent="0.35">
      <c r="K32" s="23" t="s">
        <v>19</v>
      </c>
      <c r="L32" s="20" t="s">
        <v>20</v>
      </c>
      <c r="M32" s="24" t="s">
        <v>21</v>
      </c>
      <c r="N32" s="20" t="s">
        <v>22</v>
      </c>
      <c r="O32" s="21" t="s">
        <v>23</v>
      </c>
      <c r="P32" s="20" t="s">
        <v>24</v>
      </c>
      <c r="Q32" s="24" t="s">
        <v>25</v>
      </c>
      <c r="R32" s="21" t="s">
        <v>26</v>
      </c>
      <c r="S32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Krak</vt:lpstr>
      <vt:lpstr>M_Krak</vt:lpstr>
      <vt:lpstr>Upbit (in $)</vt:lpstr>
      <vt:lpstr>M_Upbit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Melotti</dc:creator>
  <cp:lastModifiedBy>Daniele Melotti</cp:lastModifiedBy>
  <dcterms:created xsi:type="dcterms:W3CDTF">2022-01-03T13:48:04Z</dcterms:created>
  <dcterms:modified xsi:type="dcterms:W3CDTF">2022-01-04T03:23:14Z</dcterms:modified>
</cp:coreProperties>
</file>