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IMBA\SEMESTER 1\4. Research Methods &amp; Data Analysis\3. Final report\Excel\"/>
    </mc:Choice>
  </mc:AlternateContent>
  <xr:revisionPtr revIDLastSave="0" documentId="13_ncr:1_{BED3EFC2-402A-4571-BD07-3F671498C5DC}" xr6:coauthVersionLast="47" xr6:coauthVersionMax="47" xr10:uidLastSave="{00000000-0000-0000-0000-000000000000}"/>
  <bookViews>
    <workbookView xWindow="1152" yWindow="1152" windowWidth="11508" windowHeight="8172" activeTab="1" xr2:uid="{5C32C104-63E8-4BAD-A46A-777F57DB3341}"/>
  </bookViews>
  <sheets>
    <sheet name="Krak" sheetId="1" r:id="rId1"/>
    <sheet name="Upbit (in $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200" i="2" l="1"/>
  <c r="BG200" i="2" s="1"/>
  <c r="BB200" i="2"/>
  <c r="AV200" i="2"/>
  <c r="AU200" i="2" s="1"/>
  <c r="BH199" i="2"/>
  <c r="BF199" i="2" s="1"/>
  <c r="BG199" i="2"/>
  <c r="BB199" i="2"/>
  <c r="BA199" i="2"/>
  <c r="AZ199" i="2"/>
  <c r="AY199" i="2"/>
  <c r="AV199" i="2"/>
  <c r="AT199" i="2" s="1"/>
  <c r="AU199" i="2"/>
  <c r="BH198" i="2"/>
  <c r="BG198" i="2" s="1"/>
  <c r="BB198" i="2"/>
  <c r="BA198" i="2"/>
  <c r="AZ198" i="2"/>
  <c r="AY198" i="2"/>
  <c r="BC198" i="2" s="1"/>
  <c r="AV198" i="2"/>
  <c r="AU198" i="2" s="1"/>
  <c r="BH197" i="2"/>
  <c r="BG197" i="2"/>
  <c r="BF197" i="2"/>
  <c r="BE197" i="2"/>
  <c r="BI197" i="2" s="1"/>
  <c r="BB197" i="2"/>
  <c r="BA197" i="2" s="1"/>
  <c r="AY197" i="2"/>
  <c r="AV197" i="2"/>
  <c r="AU197" i="2"/>
  <c r="AT197" i="2"/>
  <c r="AS197" i="2"/>
  <c r="AW197" i="2" s="1"/>
  <c r="AX197" i="2" s="1"/>
  <c r="BH196" i="2"/>
  <c r="BG196" i="2"/>
  <c r="BF196" i="2"/>
  <c r="BI196" i="2" s="1"/>
  <c r="BE196" i="2"/>
  <c r="BB196" i="2"/>
  <c r="AZ196" i="2" s="1"/>
  <c r="BA196" i="2"/>
  <c r="AV196" i="2"/>
  <c r="AU196" i="2"/>
  <c r="AT196" i="2"/>
  <c r="AW196" i="2" s="1"/>
  <c r="AS196" i="2"/>
  <c r="BH195" i="2"/>
  <c r="BG195" i="2" s="1"/>
  <c r="BC195" i="2"/>
  <c r="BB195" i="2"/>
  <c r="BA195" i="2"/>
  <c r="AZ195" i="2"/>
  <c r="AY195" i="2"/>
  <c r="AV195" i="2"/>
  <c r="AU195" i="2" s="1"/>
  <c r="BH194" i="2"/>
  <c r="BB194" i="2"/>
  <c r="BA194" i="2" s="1"/>
  <c r="AV194" i="2"/>
  <c r="BH193" i="2"/>
  <c r="BG193" i="2"/>
  <c r="BF193" i="2"/>
  <c r="BE193" i="2"/>
  <c r="BI193" i="2" s="1"/>
  <c r="BJ193" i="2" s="1"/>
  <c r="BB193" i="2"/>
  <c r="AZ193" i="2" s="1"/>
  <c r="BA193" i="2"/>
  <c r="AV193" i="2"/>
  <c r="AU193" i="2"/>
  <c r="AT193" i="2"/>
  <c r="AS193" i="2"/>
  <c r="AW193" i="2" s="1"/>
  <c r="BH192" i="2"/>
  <c r="BG192" i="2"/>
  <c r="BF192" i="2"/>
  <c r="BE192" i="2"/>
  <c r="BI192" i="2" s="1"/>
  <c r="BB192" i="2"/>
  <c r="BA192" i="2" s="1"/>
  <c r="AZ192" i="2"/>
  <c r="AV192" i="2"/>
  <c r="AU192" i="2"/>
  <c r="AT192" i="2"/>
  <c r="AS192" i="2"/>
  <c r="BH191" i="2"/>
  <c r="BG191" i="2" s="1"/>
  <c r="BE191" i="2"/>
  <c r="BB191" i="2"/>
  <c r="BA191" i="2"/>
  <c r="AZ191" i="2"/>
  <c r="AY191" i="2"/>
  <c r="BC191" i="2" s="1"/>
  <c r="BD191" i="2" s="1"/>
  <c r="AV191" i="2"/>
  <c r="AU191" i="2" s="1"/>
  <c r="AS191" i="2"/>
  <c r="BH190" i="2"/>
  <c r="BF190" i="2" s="1"/>
  <c r="BG190" i="2"/>
  <c r="BC190" i="2"/>
  <c r="BB190" i="2"/>
  <c r="BA190" i="2"/>
  <c r="AZ190" i="2"/>
  <c r="AY190" i="2"/>
  <c r="AV190" i="2"/>
  <c r="AT190" i="2" s="1"/>
  <c r="AU190" i="2"/>
  <c r="BH189" i="2"/>
  <c r="BE189" i="2" s="1"/>
  <c r="BI189" i="2" s="1"/>
  <c r="BG189" i="2"/>
  <c r="BF189" i="2"/>
  <c r="BB189" i="2"/>
  <c r="AV189" i="2"/>
  <c r="AS189" i="2" s="1"/>
  <c r="AW189" i="2" s="1"/>
  <c r="AU189" i="2"/>
  <c r="AT189" i="2"/>
  <c r="BH188" i="2"/>
  <c r="BG188" i="2" s="1"/>
  <c r="BB188" i="2"/>
  <c r="AV188" i="2"/>
  <c r="AU188" i="2" s="1"/>
  <c r="BH187" i="2"/>
  <c r="BF187" i="2" s="1"/>
  <c r="BG187" i="2"/>
  <c r="BB187" i="2"/>
  <c r="BA187" i="2"/>
  <c r="AZ187" i="2"/>
  <c r="AY187" i="2"/>
  <c r="AV187" i="2"/>
  <c r="AT187" i="2" s="1"/>
  <c r="AU187" i="2"/>
  <c r="BH186" i="2"/>
  <c r="BE186" i="2" s="1"/>
  <c r="BF186" i="2"/>
  <c r="BB186" i="2"/>
  <c r="BA186" i="2"/>
  <c r="AZ186" i="2"/>
  <c r="AY186" i="2"/>
  <c r="BC186" i="2" s="1"/>
  <c r="AV186" i="2"/>
  <c r="AS186" i="2" s="1"/>
  <c r="AT186" i="2"/>
  <c r="BH185" i="2"/>
  <c r="BG185" i="2"/>
  <c r="BF185" i="2"/>
  <c r="BE185" i="2"/>
  <c r="BB185" i="2"/>
  <c r="BA185" i="2" s="1"/>
  <c r="AY185" i="2"/>
  <c r="AV185" i="2"/>
  <c r="AU185" i="2"/>
  <c r="AT185" i="2"/>
  <c r="AS185" i="2"/>
  <c r="BH184" i="2"/>
  <c r="BG184" i="2"/>
  <c r="BF184" i="2"/>
  <c r="BE184" i="2"/>
  <c r="BB184" i="2"/>
  <c r="AZ184" i="2" s="1"/>
  <c r="BA184" i="2"/>
  <c r="AV184" i="2"/>
  <c r="AU184" i="2"/>
  <c r="AT184" i="2"/>
  <c r="AS184" i="2"/>
  <c r="AW184" i="2" s="1"/>
  <c r="AX184" i="2" s="1"/>
  <c r="BH183" i="2"/>
  <c r="BF183" i="2" s="1"/>
  <c r="BC183" i="2"/>
  <c r="BB183" i="2"/>
  <c r="BA183" i="2"/>
  <c r="AZ183" i="2"/>
  <c r="AY183" i="2"/>
  <c r="AV183" i="2"/>
  <c r="AU183" i="2" s="1"/>
  <c r="AT183" i="2"/>
  <c r="AS183" i="2"/>
  <c r="AW183" i="2" s="1"/>
  <c r="BH182" i="2"/>
  <c r="BE182" i="2" s="1"/>
  <c r="BB182" i="2"/>
  <c r="AY182" i="2"/>
  <c r="AV182" i="2"/>
  <c r="AU182" i="2" s="1"/>
  <c r="BH181" i="2"/>
  <c r="BG181" i="2"/>
  <c r="BF181" i="2"/>
  <c r="BE181" i="2"/>
  <c r="BB181" i="2"/>
  <c r="BA181" i="2"/>
  <c r="AV181" i="2"/>
  <c r="AU181" i="2"/>
  <c r="AT181" i="2"/>
  <c r="AS181" i="2"/>
  <c r="BH180" i="2"/>
  <c r="BG180" i="2" s="1"/>
  <c r="BF180" i="2"/>
  <c r="BE180" i="2"/>
  <c r="BB180" i="2"/>
  <c r="AY180" i="2" s="1"/>
  <c r="BA180" i="2"/>
  <c r="AZ180" i="2"/>
  <c r="AV180" i="2"/>
  <c r="AU180" i="2" s="1"/>
  <c r="AT180" i="2"/>
  <c r="AS180" i="2"/>
  <c r="AW180" i="2" s="1"/>
  <c r="BH179" i="2"/>
  <c r="BB179" i="2"/>
  <c r="AY179" i="2" s="1"/>
  <c r="AZ179" i="2"/>
  <c r="AV179" i="2"/>
  <c r="BH178" i="2"/>
  <c r="BF178" i="2" s="1"/>
  <c r="BG178" i="2"/>
  <c r="BB178" i="2"/>
  <c r="AZ178" i="2" s="1"/>
  <c r="BA178" i="2"/>
  <c r="AV178" i="2"/>
  <c r="AT178" i="2" s="1"/>
  <c r="AU178" i="2"/>
  <c r="BH177" i="2"/>
  <c r="BE177" i="2" s="1"/>
  <c r="BG177" i="2"/>
  <c r="BF177" i="2"/>
  <c r="BB177" i="2"/>
  <c r="BA177" i="2"/>
  <c r="AV177" i="2"/>
  <c r="AS177" i="2" s="1"/>
  <c r="AW177" i="2" s="1"/>
  <c r="AU177" i="2"/>
  <c r="AT177" i="2"/>
  <c r="BH176" i="2"/>
  <c r="BE176" i="2"/>
  <c r="BB176" i="2"/>
  <c r="AZ176" i="2" s="1"/>
  <c r="AY176" i="2"/>
  <c r="AV176" i="2"/>
  <c r="AS176" i="2"/>
  <c r="BH175" i="2"/>
  <c r="BG175" i="2"/>
  <c r="BB175" i="2"/>
  <c r="BA175" i="2"/>
  <c r="AZ175" i="2"/>
  <c r="AY175" i="2"/>
  <c r="BC175" i="2" s="1"/>
  <c r="AV175" i="2"/>
  <c r="AU175" i="2"/>
  <c r="BH174" i="2"/>
  <c r="BG174" i="2" s="1"/>
  <c r="BB174" i="2"/>
  <c r="BA174" i="2" s="1"/>
  <c r="AZ174" i="2"/>
  <c r="AY174" i="2"/>
  <c r="AV174" i="2"/>
  <c r="AS174" i="2" s="1"/>
  <c r="AU174" i="2"/>
  <c r="AT174" i="2"/>
  <c r="AW174" i="2" s="1"/>
  <c r="BH173" i="2"/>
  <c r="BF173" i="2"/>
  <c r="BB173" i="2"/>
  <c r="AY173" i="2"/>
  <c r="AV173" i="2"/>
  <c r="AU173" i="2"/>
  <c r="AT173" i="2"/>
  <c r="AS173" i="2"/>
  <c r="AW173" i="2" s="1"/>
  <c r="BH172" i="2"/>
  <c r="BG172" i="2" s="1"/>
  <c r="BB172" i="2"/>
  <c r="BA172" i="2"/>
  <c r="AV172" i="2"/>
  <c r="AS172" i="2"/>
  <c r="BH171" i="2"/>
  <c r="BE171" i="2" s="1"/>
  <c r="BC171" i="2"/>
  <c r="BB171" i="2"/>
  <c r="AY171" i="2" s="1"/>
  <c r="BA171" i="2"/>
  <c r="AZ171" i="2"/>
  <c r="AV171" i="2"/>
  <c r="AS171" i="2" s="1"/>
  <c r="BH170" i="2"/>
  <c r="BG170" i="2"/>
  <c r="BF170" i="2"/>
  <c r="BE170" i="2"/>
  <c r="BI170" i="2" s="1"/>
  <c r="BB170" i="2"/>
  <c r="BA170" i="2" s="1"/>
  <c r="AZ170" i="2"/>
  <c r="AY170" i="2"/>
  <c r="BC170" i="2" s="1"/>
  <c r="AV170" i="2"/>
  <c r="AS170" i="2" s="1"/>
  <c r="AW170" i="2" s="1"/>
  <c r="AT170" i="2"/>
  <c r="BH169" i="2"/>
  <c r="BG169" i="2"/>
  <c r="BF169" i="2"/>
  <c r="BE169" i="2"/>
  <c r="BB169" i="2"/>
  <c r="AY169" i="2" s="1"/>
  <c r="AV169" i="2"/>
  <c r="AS169" i="2" s="1"/>
  <c r="AU169" i="2"/>
  <c r="AT169" i="2"/>
  <c r="BH168" i="2"/>
  <c r="BG168" i="2"/>
  <c r="BF168" i="2"/>
  <c r="BE168" i="2"/>
  <c r="BI168" i="2" s="1"/>
  <c r="BB168" i="2"/>
  <c r="BA168" i="2"/>
  <c r="AZ168" i="2"/>
  <c r="AY168" i="2"/>
  <c r="BC168" i="2" s="1"/>
  <c r="AV168" i="2"/>
  <c r="AU168" i="2"/>
  <c r="AT168" i="2"/>
  <c r="AS168" i="2"/>
  <c r="AW168" i="2" s="1"/>
  <c r="BH167" i="2"/>
  <c r="BG167" i="2" s="1"/>
  <c r="BB167" i="2"/>
  <c r="AY167" i="2" s="1"/>
  <c r="AV167" i="2"/>
  <c r="AS167" i="2"/>
  <c r="BH166" i="2"/>
  <c r="BE166" i="2" s="1"/>
  <c r="BB166" i="2"/>
  <c r="AY166" i="2" s="1"/>
  <c r="AV166" i="2"/>
  <c r="AT166" i="2" s="1"/>
  <c r="AU166" i="2"/>
  <c r="AS166" i="2"/>
  <c r="AW166" i="2" s="1"/>
  <c r="BH165" i="2"/>
  <c r="BF165" i="2" s="1"/>
  <c r="BB165" i="2"/>
  <c r="AY165" i="2" s="1"/>
  <c r="AV165" i="2"/>
  <c r="AS165" i="2" s="1"/>
  <c r="AU165" i="2"/>
  <c r="AT165" i="2"/>
  <c r="AW165" i="2" s="1"/>
  <c r="AX165" i="2" s="1"/>
  <c r="BH164" i="2"/>
  <c r="BE164" i="2" s="1"/>
  <c r="BF164" i="2"/>
  <c r="BB164" i="2"/>
  <c r="AY164" i="2" s="1"/>
  <c r="AV164" i="2"/>
  <c r="AU164" i="2"/>
  <c r="AT164" i="2"/>
  <c r="AS164" i="2"/>
  <c r="AW164" i="2" s="1"/>
  <c r="BH163" i="2"/>
  <c r="BE163" i="2" s="1"/>
  <c r="BF163" i="2"/>
  <c r="BB163" i="2"/>
  <c r="BA163" i="2" s="1"/>
  <c r="AV163" i="2"/>
  <c r="AU163" i="2"/>
  <c r="AT163" i="2"/>
  <c r="AS163" i="2"/>
  <c r="BH162" i="2"/>
  <c r="BG162" i="2"/>
  <c r="BF162" i="2"/>
  <c r="BE162" i="2"/>
  <c r="BI162" i="2" s="1"/>
  <c r="BB162" i="2"/>
  <c r="BA162" i="2"/>
  <c r="AZ162" i="2"/>
  <c r="BC162" i="2" s="1"/>
  <c r="AY162" i="2"/>
  <c r="AV162" i="2"/>
  <c r="AU162" i="2"/>
  <c r="AT162" i="2"/>
  <c r="AS162" i="2"/>
  <c r="AW162" i="2" s="1"/>
  <c r="AX162" i="2" s="1"/>
  <c r="BH161" i="2"/>
  <c r="BE161" i="2" s="1"/>
  <c r="BB161" i="2"/>
  <c r="BA161" i="2" s="1"/>
  <c r="AV161" i="2"/>
  <c r="AU161" i="2" s="1"/>
  <c r="AT161" i="2"/>
  <c r="AS161" i="2"/>
  <c r="AW161" i="2" s="1"/>
  <c r="BH160" i="2"/>
  <c r="BF160" i="2" s="1"/>
  <c r="BB160" i="2"/>
  <c r="AZ160" i="2" s="1"/>
  <c r="AV160" i="2"/>
  <c r="AT160" i="2" s="1"/>
  <c r="BH159" i="2"/>
  <c r="BE159" i="2" s="1"/>
  <c r="BB159" i="2"/>
  <c r="AY159" i="2" s="1"/>
  <c r="AW159" i="2"/>
  <c r="AX159" i="2" s="1"/>
  <c r="AV159" i="2"/>
  <c r="AS159" i="2" s="1"/>
  <c r="AU159" i="2"/>
  <c r="AT159" i="2"/>
  <c r="BH158" i="2"/>
  <c r="BG158" i="2" s="1"/>
  <c r="BF158" i="2"/>
  <c r="BE158" i="2"/>
  <c r="BB158" i="2"/>
  <c r="BA158" i="2"/>
  <c r="AZ158" i="2"/>
  <c r="AY158" i="2"/>
  <c r="BC158" i="2" s="1"/>
  <c r="AW158" i="2"/>
  <c r="AV158" i="2"/>
  <c r="AU158" i="2"/>
  <c r="AT158" i="2"/>
  <c r="AS158" i="2"/>
  <c r="BH157" i="2"/>
  <c r="BG157" i="2"/>
  <c r="BF157" i="2"/>
  <c r="BE157" i="2"/>
  <c r="BB157" i="2"/>
  <c r="BA157" i="2"/>
  <c r="AZ157" i="2"/>
  <c r="AY157" i="2"/>
  <c r="AV157" i="2"/>
  <c r="AT157" i="2" s="1"/>
  <c r="AU157" i="2"/>
  <c r="AS157" i="2"/>
  <c r="AW157" i="2" s="1"/>
  <c r="AX157" i="2" s="1"/>
  <c r="BH156" i="2"/>
  <c r="BG156" i="2"/>
  <c r="BF156" i="2"/>
  <c r="BE156" i="2"/>
  <c r="BB156" i="2"/>
  <c r="BA156" i="2"/>
  <c r="AZ156" i="2"/>
  <c r="AY156" i="2"/>
  <c r="BC156" i="2" s="1"/>
  <c r="BD156" i="2" s="1"/>
  <c r="AV156" i="2"/>
  <c r="AU156" i="2"/>
  <c r="AT156" i="2"/>
  <c r="AS156" i="2"/>
  <c r="AW156" i="2" s="1"/>
  <c r="BH155" i="2"/>
  <c r="BG155" i="2" s="1"/>
  <c r="BB155" i="2"/>
  <c r="BA155" i="2" s="1"/>
  <c r="AZ155" i="2"/>
  <c r="AY155" i="2"/>
  <c r="BC155" i="2" s="1"/>
  <c r="AV155" i="2"/>
  <c r="AU155" i="2" s="1"/>
  <c r="AT155" i="2"/>
  <c r="AS155" i="2"/>
  <c r="AW155" i="2" s="1"/>
  <c r="BI154" i="2"/>
  <c r="BH154" i="2"/>
  <c r="BF154" i="2" s="1"/>
  <c r="BG154" i="2"/>
  <c r="BE154" i="2"/>
  <c r="BB154" i="2"/>
  <c r="AZ154" i="2" s="1"/>
  <c r="BA154" i="2"/>
  <c r="BC154" i="2" s="1"/>
  <c r="BD154" i="2" s="1"/>
  <c r="AY154" i="2"/>
  <c r="AW154" i="2"/>
  <c r="AV154" i="2"/>
  <c r="AT154" i="2" s="1"/>
  <c r="AU154" i="2"/>
  <c r="AS154" i="2"/>
  <c r="BH153" i="2"/>
  <c r="BE153" i="2" s="1"/>
  <c r="BG153" i="2"/>
  <c r="BF153" i="2"/>
  <c r="BI153" i="2" s="1"/>
  <c r="BJ153" i="2" s="1"/>
  <c r="BB153" i="2"/>
  <c r="AY153" i="2" s="1"/>
  <c r="BA153" i="2"/>
  <c r="AZ153" i="2"/>
  <c r="BC153" i="2" s="1"/>
  <c r="AV153" i="2"/>
  <c r="AU153" i="2" s="1"/>
  <c r="BH152" i="2"/>
  <c r="BG152" i="2"/>
  <c r="BI152" i="2" s="1"/>
  <c r="BF152" i="2"/>
  <c r="BE152" i="2"/>
  <c r="BB152" i="2"/>
  <c r="AZ152" i="2" s="1"/>
  <c r="BA152" i="2"/>
  <c r="AV152" i="2"/>
  <c r="AT152" i="2" s="1"/>
  <c r="AS152" i="2"/>
  <c r="AW152" i="2" s="1"/>
  <c r="AX152" i="2" s="1"/>
  <c r="BH151" i="2"/>
  <c r="BF151" i="2" s="1"/>
  <c r="BB151" i="2"/>
  <c r="AZ151" i="2" s="1"/>
  <c r="BA151" i="2"/>
  <c r="AV151" i="2"/>
  <c r="AU151" i="2" s="1"/>
  <c r="AT151" i="2"/>
  <c r="AS151" i="2"/>
  <c r="AW151" i="2" s="1"/>
  <c r="BH150" i="2"/>
  <c r="BG150" i="2"/>
  <c r="BF150" i="2"/>
  <c r="BE150" i="2"/>
  <c r="BI150" i="2" s="1"/>
  <c r="BB150" i="2"/>
  <c r="BA150" i="2"/>
  <c r="AZ150" i="2"/>
  <c r="AY150" i="2"/>
  <c r="BC150" i="2" s="1"/>
  <c r="BD150" i="2" s="1"/>
  <c r="AV150" i="2"/>
  <c r="AU150" i="2"/>
  <c r="AT150" i="2"/>
  <c r="AS150" i="2"/>
  <c r="AW150" i="2" s="1"/>
  <c r="BH149" i="2"/>
  <c r="BG149" i="2" s="1"/>
  <c r="BF149" i="2"/>
  <c r="BI149" i="2" s="1"/>
  <c r="BJ149" i="2" s="1"/>
  <c r="BE149" i="2"/>
  <c r="BC149" i="2"/>
  <c r="BB149" i="2"/>
  <c r="BA149" i="2" s="1"/>
  <c r="AZ149" i="2"/>
  <c r="AY149" i="2"/>
  <c r="AV149" i="2"/>
  <c r="AT149" i="2" s="1"/>
  <c r="BH148" i="2"/>
  <c r="BF148" i="2" s="1"/>
  <c r="BG148" i="2"/>
  <c r="BE148" i="2"/>
  <c r="BI148" i="2" s="1"/>
  <c r="BB148" i="2"/>
  <c r="BA148" i="2"/>
  <c r="AW148" i="2"/>
  <c r="AV148" i="2"/>
  <c r="AT148" i="2" s="1"/>
  <c r="AU148" i="2"/>
  <c r="AS148" i="2"/>
  <c r="BH147" i="2"/>
  <c r="BE147" i="2" s="1"/>
  <c r="BF147" i="2"/>
  <c r="BB147" i="2"/>
  <c r="AY147" i="2" s="1"/>
  <c r="BC147" i="2" s="1"/>
  <c r="BA147" i="2"/>
  <c r="AZ147" i="2"/>
  <c r="AV147" i="2"/>
  <c r="BH146" i="2"/>
  <c r="BE146" i="2" s="1"/>
  <c r="BI146" i="2" s="1"/>
  <c r="BJ146" i="2" s="1"/>
  <c r="BG146" i="2"/>
  <c r="BF146" i="2"/>
  <c r="BB146" i="2"/>
  <c r="AV146" i="2"/>
  <c r="AU146" i="2" s="1"/>
  <c r="BI145" i="2"/>
  <c r="BH145" i="2"/>
  <c r="BG145" i="2"/>
  <c r="BF145" i="2"/>
  <c r="BE145" i="2"/>
  <c r="BB145" i="2"/>
  <c r="BA145" i="2" s="1"/>
  <c r="AW145" i="2"/>
  <c r="AX145" i="2" s="1"/>
  <c r="AV145" i="2"/>
  <c r="AU145" i="2"/>
  <c r="AT145" i="2"/>
  <c r="AS145" i="2"/>
  <c r="BH144" i="2"/>
  <c r="BG144" i="2" s="1"/>
  <c r="BF144" i="2"/>
  <c r="BB144" i="2"/>
  <c r="BA144" i="2"/>
  <c r="AZ144" i="2"/>
  <c r="AY144" i="2"/>
  <c r="BC144" i="2" s="1"/>
  <c r="BD144" i="2" s="1"/>
  <c r="AW144" i="2"/>
  <c r="AV144" i="2"/>
  <c r="AU144" i="2" s="1"/>
  <c r="AT144" i="2"/>
  <c r="AS144" i="2"/>
  <c r="BH143" i="2"/>
  <c r="BF143" i="2" s="1"/>
  <c r="BE143" i="2"/>
  <c r="BC143" i="2"/>
  <c r="BB143" i="2"/>
  <c r="BA143" i="2" s="1"/>
  <c r="AZ143" i="2"/>
  <c r="AY143" i="2"/>
  <c r="AV143" i="2"/>
  <c r="AU143" i="2" s="1"/>
  <c r="BI142" i="2"/>
  <c r="BH142" i="2"/>
  <c r="BE142" i="2" s="1"/>
  <c r="BG142" i="2"/>
  <c r="BF142" i="2"/>
  <c r="BB142" i="2"/>
  <c r="BA142" i="2"/>
  <c r="AV142" i="2"/>
  <c r="AU142" i="2"/>
  <c r="BH141" i="2"/>
  <c r="BG141" i="2"/>
  <c r="BB141" i="2"/>
  <c r="BA141" i="2" s="1"/>
  <c r="AV141" i="2"/>
  <c r="AU141" i="2"/>
  <c r="AT141" i="2"/>
  <c r="AS141" i="2"/>
  <c r="BH140" i="2"/>
  <c r="BE140" i="2" s="1"/>
  <c r="BG140" i="2"/>
  <c r="BF140" i="2"/>
  <c r="BI140" i="2" s="1"/>
  <c r="BB140" i="2"/>
  <c r="AY140" i="2" s="1"/>
  <c r="AV140" i="2"/>
  <c r="AS140" i="2" s="1"/>
  <c r="AW140" i="2" s="1"/>
  <c r="AU140" i="2"/>
  <c r="AT140" i="2"/>
  <c r="BH139" i="2"/>
  <c r="BG139" i="2" s="1"/>
  <c r="BB139" i="2"/>
  <c r="BA139" i="2" s="1"/>
  <c r="AV139" i="2"/>
  <c r="AU139" i="2" s="1"/>
  <c r="BH138" i="2"/>
  <c r="BF138" i="2" s="1"/>
  <c r="BE138" i="2"/>
  <c r="BB138" i="2"/>
  <c r="BA138" i="2"/>
  <c r="AZ138" i="2"/>
  <c r="AY138" i="2"/>
  <c r="BC138" i="2" s="1"/>
  <c r="AV138" i="2"/>
  <c r="AU138" i="2" s="1"/>
  <c r="AT138" i="2"/>
  <c r="AS138" i="2"/>
  <c r="AW138" i="2" s="1"/>
  <c r="BH137" i="2"/>
  <c r="BG137" i="2"/>
  <c r="BF137" i="2"/>
  <c r="BE137" i="2"/>
  <c r="BI137" i="2" s="1"/>
  <c r="BB137" i="2"/>
  <c r="BA137" i="2"/>
  <c r="AZ137" i="2"/>
  <c r="BC137" i="2" s="1"/>
  <c r="AY137" i="2"/>
  <c r="AV137" i="2"/>
  <c r="AT137" i="2" s="1"/>
  <c r="BH136" i="2"/>
  <c r="BG136" i="2"/>
  <c r="BF136" i="2"/>
  <c r="BE136" i="2"/>
  <c r="BI136" i="2" s="1"/>
  <c r="BB136" i="2"/>
  <c r="BA136" i="2" s="1"/>
  <c r="AY136" i="2"/>
  <c r="AV136" i="2"/>
  <c r="AU136" i="2"/>
  <c r="AT136" i="2"/>
  <c r="AW136" i="2" s="1"/>
  <c r="AX136" i="2" s="1"/>
  <c r="AS136" i="2"/>
  <c r="BH135" i="2"/>
  <c r="BG135" i="2" s="1"/>
  <c r="BF135" i="2"/>
  <c r="BI135" i="2" s="1"/>
  <c r="BE135" i="2"/>
  <c r="BB135" i="2"/>
  <c r="AZ135" i="2" s="1"/>
  <c r="BA135" i="2"/>
  <c r="AW135" i="2"/>
  <c r="AV135" i="2"/>
  <c r="AU135" i="2" s="1"/>
  <c r="AT135" i="2"/>
  <c r="AS135" i="2"/>
  <c r="BH134" i="2"/>
  <c r="BF134" i="2" s="1"/>
  <c r="BG134" i="2"/>
  <c r="BC134" i="2"/>
  <c r="BB134" i="2"/>
  <c r="AY134" i="2" s="1"/>
  <c r="BA134" i="2"/>
  <c r="AZ134" i="2"/>
  <c r="AV134" i="2"/>
  <c r="AT134" i="2" s="1"/>
  <c r="AS134" i="2"/>
  <c r="AW134" i="2" s="1"/>
  <c r="BI133" i="2"/>
  <c r="BH133" i="2"/>
  <c r="BE133" i="2" s="1"/>
  <c r="BG133" i="2"/>
  <c r="BF133" i="2"/>
  <c r="BB133" i="2"/>
  <c r="BA133" i="2" s="1"/>
  <c r="AZ133" i="2"/>
  <c r="AY133" i="2"/>
  <c r="AV133" i="2"/>
  <c r="AS133" i="2" s="1"/>
  <c r="AU133" i="2"/>
  <c r="BH132" i="2"/>
  <c r="BG132" i="2" s="1"/>
  <c r="BE132" i="2"/>
  <c r="BB132" i="2"/>
  <c r="AY132" i="2" s="1"/>
  <c r="BA132" i="2"/>
  <c r="AV132" i="2"/>
  <c r="AU132" i="2" s="1"/>
  <c r="BI131" i="2"/>
  <c r="BJ131" i="2" s="1"/>
  <c r="BH131" i="2"/>
  <c r="BG131" i="2"/>
  <c r="BF131" i="2"/>
  <c r="BE131" i="2"/>
  <c r="BB131" i="2"/>
  <c r="AZ131" i="2" s="1"/>
  <c r="BA131" i="2"/>
  <c r="AY131" i="2"/>
  <c r="AV131" i="2"/>
  <c r="AU131" i="2"/>
  <c r="AT131" i="2"/>
  <c r="AS131" i="2"/>
  <c r="AW131" i="2" s="1"/>
  <c r="BH130" i="2"/>
  <c r="BG130" i="2" s="1"/>
  <c r="BF130" i="2"/>
  <c r="BE130" i="2"/>
  <c r="BI130" i="2" s="1"/>
  <c r="BJ130" i="2" s="1"/>
  <c r="BC130" i="2"/>
  <c r="BB130" i="2"/>
  <c r="BA130" i="2"/>
  <c r="AZ130" i="2"/>
  <c r="AY130" i="2"/>
  <c r="AV130" i="2"/>
  <c r="AU130" i="2" s="1"/>
  <c r="BI129" i="2"/>
  <c r="BH129" i="2"/>
  <c r="BF129" i="2" s="1"/>
  <c r="BG129" i="2"/>
  <c r="BE129" i="2"/>
  <c r="BB129" i="2"/>
  <c r="BA129" i="2" s="1"/>
  <c r="AV129" i="2"/>
  <c r="AT129" i="2" s="1"/>
  <c r="AU129" i="2"/>
  <c r="BH128" i="2"/>
  <c r="BE128" i="2" s="1"/>
  <c r="BB128" i="2"/>
  <c r="AZ128" i="2" s="1"/>
  <c r="AV128" i="2"/>
  <c r="AS128" i="2" s="1"/>
  <c r="AW128" i="2" s="1"/>
  <c r="AT128" i="2"/>
  <c r="BH127" i="2"/>
  <c r="BG127" i="2" s="1"/>
  <c r="BB127" i="2"/>
  <c r="AY127" i="2" s="1"/>
  <c r="AZ127" i="2"/>
  <c r="AV127" i="2"/>
  <c r="AU127" i="2" s="1"/>
  <c r="AT127" i="2"/>
  <c r="AS127" i="2"/>
  <c r="AW127" i="2" s="1"/>
  <c r="BH126" i="2"/>
  <c r="BG126" i="2" s="1"/>
  <c r="BF126" i="2"/>
  <c r="BB126" i="2"/>
  <c r="BA126" i="2" s="1"/>
  <c r="AZ126" i="2"/>
  <c r="AY126" i="2"/>
  <c r="AV126" i="2"/>
  <c r="AU126" i="2" s="1"/>
  <c r="AT126" i="2"/>
  <c r="BH125" i="2"/>
  <c r="BG125" i="2" s="1"/>
  <c r="BF125" i="2"/>
  <c r="BE125" i="2"/>
  <c r="BB125" i="2"/>
  <c r="BA125" i="2"/>
  <c r="AZ125" i="2"/>
  <c r="AY125" i="2"/>
  <c r="BC125" i="2" s="1"/>
  <c r="AV125" i="2"/>
  <c r="AU125" i="2" s="1"/>
  <c r="AS125" i="2"/>
  <c r="BH124" i="2"/>
  <c r="BG124" i="2"/>
  <c r="BF124" i="2"/>
  <c r="BI124" i="2" s="1"/>
  <c r="BE124" i="2"/>
  <c r="BB124" i="2"/>
  <c r="BA124" i="2" s="1"/>
  <c r="AZ124" i="2"/>
  <c r="AY124" i="2"/>
  <c r="AV124" i="2"/>
  <c r="AU124" i="2"/>
  <c r="AT124" i="2"/>
  <c r="AS124" i="2"/>
  <c r="AW124" i="2" s="1"/>
  <c r="BH123" i="2"/>
  <c r="BF123" i="2" s="1"/>
  <c r="BB123" i="2"/>
  <c r="AY123" i="2" s="1"/>
  <c r="AV123" i="2"/>
  <c r="AU123" i="2" s="1"/>
  <c r="AS123" i="2"/>
  <c r="BH122" i="2"/>
  <c r="BE122" i="2" s="1"/>
  <c r="BB122" i="2"/>
  <c r="AZ122" i="2" s="1"/>
  <c r="AV122" i="2"/>
  <c r="AT122" i="2" s="1"/>
  <c r="AS122" i="2"/>
  <c r="AW122" i="2" s="1"/>
  <c r="BH121" i="2"/>
  <c r="BF121" i="2"/>
  <c r="BB121" i="2"/>
  <c r="BA121" i="2" s="1"/>
  <c r="AZ121" i="2"/>
  <c r="AV121" i="2"/>
  <c r="AS121" i="2" s="1"/>
  <c r="AU121" i="2"/>
  <c r="AT121" i="2"/>
  <c r="AW121" i="2" s="1"/>
  <c r="BH120" i="2"/>
  <c r="BF120" i="2"/>
  <c r="BC120" i="2"/>
  <c r="BB120" i="2"/>
  <c r="BA120" i="2"/>
  <c r="AZ120" i="2"/>
  <c r="AY120" i="2"/>
  <c r="AV120" i="2"/>
  <c r="AT120" i="2"/>
  <c r="BH119" i="2"/>
  <c r="BG119" i="2"/>
  <c r="BF119" i="2"/>
  <c r="BE119" i="2"/>
  <c r="BB119" i="2"/>
  <c r="BA119" i="2"/>
  <c r="AZ119" i="2"/>
  <c r="AY119" i="2"/>
  <c r="BC119" i="2" s="1"/>
  <c r="AV119" i="2"/>
  <c r="AU119" i="2"/>
  <c r="AT119" i="2"/>
  <c r="AW119" i="2" s="1"/>
  <c r="AS119" i="2"/>
  <c r="BI118" i="2"/>
  <c r="BH118" i="2"/>
  <c r="BG118" i="2" s="1"/>
  <c r="BF118" i="2"/>
  <c r="BE118" i="2"/>
  <c r="BB118" i="2"/>
  <c r="BA118" i="2"/>
  <c r="AZ118" i="2"/>
  <c r="AY118" i="2"/>
  <c r="AV118" i="2"/>
  <c r="AS118" i="2"/>
  <c r="BH117" i="2"/>
  <c r="BE117" i="2" s="1"/>
  <c r="BB117" i="2"/>
  <c r="AY117" i="2" s="1"/>
  <c r="AW117" i="2"/>
  <c r="AV117" i="2"/>
  <c r="AT117" i="2" s="1"/>
  <c r="AU117" i="2"/>
  <c r="AS117" i="2"/>
  <c r="BH116" i="2"/>
  <c r="BF116" i="2"/>
  <c r="BB116" i="2"/>
  <c r="AZ116" i="2" s="1"/>
  <c r="BA116" i="2"/>
  <c r="BC116" i="2" s="1"/>
  <c r="AY116" i="2"/>
  <c r="AV116" i="2"/>
  <c r="AT116" i="2" s="1"/>
  <c r="BI115" i="2"/>
  <c r="BH115" i="2"/>
  <c r="BG115" i="2"/>
  <c r="BF115" i="2"/>
  <c r="BE115" i="2"/>
  <c r="BB115" i="2"/>
  <c r="AZ115" i="2"/>
  <c r="AV115" i="2"/>
  <c r="AT115" i="2" s="1"/>
  <c r="BH114" i="2"/>
  <c r="BF114" i="2"/>
  <c r="BD114" i="2"/>
  <c r="BB114" i="2"/>
  <c r="AZ114" i="2" s="1"/>
  <c r="BA114" i="2"/>
  <c r="AY114" i="2"/>
  <c r="BC114" i="2" s="1"/>
  <c r="AV114" i="2"/>
  <c r="AS114" i="2" s="1"/>
  <c r="AW114" i="2" s="1"/>
  <c r="AU114" i="2"/>
  <c r="AT114" i="2"/>
  <c r="BH113" i="2"/>
  <c r="BF113" i="2" s="1"/>
  <c r="BG113" i="2"/>
  <c r="BB113" i="2"/>
  <c r="BA113" i="2"/>
  <c r="AZ113" i="2"/>
  <c r="AY113" i="2"/>
  <c r="BC113" i="2" s="1"/>
  <c r="AV113" i="2"/>
  <c r="AS113" i="2" s="1"/>
  <c r="AU113" i="2"/>
  <c r="BI112" i="2"/>
  <c r="BH112" i="2"/>
  <c r="BG112" i="2"/>
  <c r="BF112" i="2"/>
  <c r="BE112" i="2"/>
  <c r="BB112" i="2"/>
  <c r="AY112" i="2"/>
  <c r="AV112" i="2"/>
  <c r="AU112" i="2"/>
  <c r="AT112" i="2"/>
  <c r="AS112" i="2"/>
  <c r="AW112" i="2" s="1"/>
  <c r="BI111" i="2"/>
  <c r="BH111" i="2"/>
  <c r="BG111" i="2" s="1"/>
  <c r="BF111" i="2"/>
  <c r="BE111" i="2"/>
  <c r="BB111" i="2"/>
  <c r="AY111" i="2"/>
  <c r="AV111" i="2"/>
  <c r="AT111" i="2"/>
  <c r="BH110" i="2"/>
  <c r="BE110" i="2"/>
  <c r="BB110" i="2"/>
  <c r="BA110" i="2"/>
  <c r="AV110" i="2"/>
  <c r="AT110" i="2" s="1"/>
  <c r="BH109" i="2"/>
  <c r="BG109" i="2"/>
  <c r="BB109" i="2"/>
  <c r="AY109" i="2" s="1"/>
  <c r="BC109" i="2" s="1"/>
  <c r="BD109" i="2" s="1"/>
  <c r="BA109" i="2"/>
  <c r="AZ109" i="2"/>
  <c r="AV109" i="2"/>
  <c r="AS109" i="2" s="1"/>
  <c r="BH108" i="2"/>
  <c r="BE108" i="2" s="1"/>
  <c r="BG108" i="2"/>
  <c r="BF108" i="2"/>
  <c r="BB108" i="2"/>
  <c r="BA108" i="2"/>
  <c r="AZ108" i="2"/>
  <c r="AY108" i="2"/>
  <c r="BC108" i="2" s="1"/>
  <c r="AV108" i="2"/>
  <c r="AT108" i="2" s="1"/>
  <c r="AS108" i="2"/>
  <c r="BH107" i="2"/>
  <c r="BG107" i="2"/>
  <c r="BI107" i="2" s="1"/>
  <c r="BF107" i="2"/>
  <c r="BE107" i="2"/>
  <c r="BB107" i="2"/>
  <c r="BA107" i="2" s="1"/>
  <c r="AZ107" i="2"/>
  <c r="AV107" i="2"/>
  <c r="AU107" i="2"/>
  <c r="AT107" i="2"/>
  <c r="AS107" i="2"/>
  <c r="AW107" i="2" s="1"/>
  <c r="BH106" i="2"/>
  <c r="BF106" i="2"/>
  <c r="BC106" i="2"/>
  <c r="BB106" i="2"/>
  <c r="BA106" i="2"/>
  <c r="AZ106" i="2"/>
  <c r="AY106" i="2"/>
  <c r="AV106" i="2"/>
  <c r="AU106" i="2" s="1"/>
  <c r="BH105" i="2"/>
  <c r="BG105" i="2" s="1"/>
  <c r="BB105" i="2"/>
  <c r="BA105" i="2" s="1"/>
  <c r="AZ105" i="2"/>
  <c r="AY105" i="2"/>
  <c r="BC105" i="2" s="1"/>
  <c r="AV105" i="2"/>
  <c r="AT105" i="2" s="1"/>
  <c r="BH104" i="2"/>
  <c r="BG104" i="2"/>
  <c r="BB104" i="2"/>
  <c r="AY104" i="2" s="1"/>
  <c r="AV104" i="2"/>
  <c r="AS104" i="2" s="1"/>
  <c r="AW104" i="2" s="1"/>
  <c r="AU104" i="2"/>
  <c r="AT104" i="2"/>
  <c r="BH103" i="2"/>
  <c r="BG103" i="2"/>
  <c r="BF103" i="2"/>
  <c r="BE103" i="2"/>
  <c r="BB103" i="2"/>
  <c r="BA103" i="2"/>
  <c r="AZ103" i="2"/>
  <c r="AY103" i="2"/>
  <c r="BC103" i="2" s="1"/>
  <c r="BD103" i="2" s="1"/>
  <c r="AV103" i="2"/>
  <c r="AT103" i="2" s="1"/>
  <c r="AS103" i="2"/>
  <c r="BH102" i="2"/>
  <c r="BG102" i="2"/>
  <c r="BF102" i="2"/>
  <c r="BE102" i="2"/>
  <c r="BI102" i="2" s="1"/>
  <c r="BJ102" i="2" s="1"/>
  <c r="BB102" i="2"/>
  <c r="BA102" i="2"/>
  <c r="AZ102" i="2"/>
  <c r="AY102" i="2"/>
  <c r="BC102" i="2" s="1"/>
  <c r="AV102" i="2"/>
  <c r="AU102" i="2"/>
  <c r="AT102" i="2"/>
  <c r="AS102" i="2"/>
  <c r="AW102" i="2" s="1"/>
  <c r="AX102" i="2" s="1"/>
  <c r="BL102" i="2" s="1"/>
  <c r="BI101" i="2"/>
  <c r="BH101" i="2"/>
  <c r="BG101" i="2" s="1"/>
  <c r="BF101" i="2"/>
  <c r="BE101" i="2"/>
  <c r="BB101" i="2"/>
  <c r="BA101" i="2" s="1"/>
  <c r="AZ101" i="2"/>
  <c r="AV101" i="2"/>
  <c r="AU101" i="2" s="1"/>
  <c r="AT101" i="2"/>
  <c r="AS101" i="2"/>
  <c r="AW101" i="2" s="1"/>
  <c r="AX101" i="2" s="1"/>
  <c r="BH100" i="2"/>
  <c r="BF100" i="2" s="1"/>
  <c r="BG100" i="2"/>
  <c r="BB100" i="2"/>
  <c r="AZ100" i="2" s="1"/>
  <c r="BA100" i="2"/>
  <c r="AY100" i="2"/>
  <c r="BC100" i="2" s="1"/>
  <c r="BD100" i="2" s="1"/>
  <c r="AW100" i="2"/>
  <c r="AV100" i="2"/>
  <c r="AT100" i="2" s="1"/>
  <c r="AU100" i="2"/>
  <c r="AS100" i="2"/>
  <c r="BH99" i="2"/>
  <c r="BE99" i="2" s="1"/>
  <c r="BI99" i="2" s="1"/>
  <c r="BG99" i="2"/>
  <c r="BF99" i="2"/>
  <c r="BC99" i="2"/>
  <c r="BB99" i="2"/>
  <c r="AY99" i="2" s="1"/>
  <c r="BA99" i="2"/>
  <c r="AZ99" i="2"/>
  <c r="AV99" i="2"/>
  <c r="AS99" i="2" s="1"/>
  <c r="BH98" i="2"/>
  <c r="BG98" i="2"/>
  <c r="BF98" i="2"/>
  <c r="BE98" i="2"/>
  <c r="BI98" i="2" s="1"/>
  <c r="BB98" i="2"/>
  <c r="AZ98" i="2" s="1"/>
  <c r="AY98" i="2"/>
  <c r="AV98" i="2"/>
  <c r="AT98" i="2" s="1"/>
  <c r="AU98" i="2"/>
  <c r="BH97" i="2"/>
  <c r="BE97" i="2"/>
  <c r="BB97" i="2"/>
  <c r="AZ97" i="2" s="1"/>
  <c r="BA97" i="2"/>
  <c r="AV97" i="2"/>
  <c r="AT97" i="2"/>
  <c r="BI96" i="2"/>
  <c r="BH96" i="2"/>
  <c r="BG96" i="2"/>
  <c r="BF96" i="2"/>
  <c r="BE96" i="2"/>
  <c r="BB96" i="2"/>
  <c r="BA96" i="2"/>
  <c r="AZ96" i="2"/>
  <c r="AY96" i="2"/>
  <c r="BC96" i="2" s="1"/>
  <c r="BD96" i="2" s="1"/>
  <c r="AW96" i="2"/>
  <c r="AV96" i="2"/>
  <c r="AU96" i="2"/>
  <c r="AT96" i="2"/>
  <c r="AS96" i="2"/>
  <c r="BH95" i="2"/>
  <c r="BG95" i="2" s="1"/>
  <c r="BF95" i="2"/>
  <c r="BE95" i="2"/>
  <c r="BI95" i="2" s="1"/>
  <c r="BJ95" i="2" s="1"/>
  <c r="BC95" i="2"/>
  <c r="BB95" i="2"/>
  <c r="BA95" i="2" s="1"/>
  <c r="AZ95" i="2"/>
  <c r="AY95" i="2"/>
  <c r="AV95" i="2"/>
  <c r="BI94" i="2"/>
  <c r="BH94" i="2"/>
  <c r="BF94" i="2" s="1"/>
  <c r="BG94" i="2"/>
  <c r="BE94" i="2"/>
  <c r="BB94" i="2"/>
  <c r="AV94" i="2"/>
  <c r="AU94" i="2"/>
  <c r="BH93" i="2"/>
  <c r="BB93" i="2"/>
  <c r="BA93" i="2"/>
  <c r="AV93" i="2"/>
  <c r="AT93" i="2"/>
  <c r="BH92" i="2"/>
  <c r="BG92" i="2"/>
  <c r="BB92" i="2"/>
  <c r="AY92" i="2" s="1"/>
  <c r="BC92" i="2" s="1"/>
  <c r="BD92" i="2" s="1"/>
  <c r="BA92" i="2"/>
  <c r="AZ92" i="2"/>
  <c r="AV92" i="2"/>
  <c r="AU92" i="2" s="1"/>
  <c r="AT92" i="2"/>
  <c r="BH91" i="2"/>
  <c r="BE91" i="2" s="1"/>
  <c r="BF91" i="2"/>
  <c r="BB91" i="2"/>
  <c r="BA91" i="2" s="1"/>
  <c r="AZ91" i="2"/>
  <c r="AY91" i="2"/>
  <c r="BC91" i="2" s="1"/>
  <c r="AV91" i="2"/>
  <c r="AU91" i="2"/>
  <c r="AT91" i="2"/>
  <c r="AS91" i="2"/>
  <c r="BI90" i="2"/>
  <c r="BH90" i="2"/>
  <c r="BG90" i="2"/>
  <c r="BF90" i="2"/>
  <c r="BE90" i="2"/>
  <c r="BB90" i="2"/>
  <c r="BA90" i="2"/>
  <c r="AZ90" i="2"/>
  <c r="BC90" i="2" s="1"/>
  <c r="AY90" i="2"/>
  <c r="AV90" i="2"/>
  <c r="AU90" i="2"/>
  <c r="AT90" i="2"/>
  <c r="AW90" i="2" s="1"/>
  <c r="AS90" i="2"/>
  <c r="BH89" i="2"/>
  <c r="BB89" i="2"/>
  <c r="AZ89" i="2"/>
  <c r="AV89" i="2"/>
  <c r="AU89" i="2" s="1"/>
  <c r="AS89" i="2"/>
  <c r="BH88" i="2"/>
  <c r="BG88" i="2" s="1"/>
  <c r="BB88" i="2"/>
  <c r="AZ88" i="2" s="1"/>
  <c r="AV88" i="2"/>
  <c r="AS88" i="2"/>
  <c r="BH87" i="2"/>
  <c r="BE87" i="2" s="1"/>
  <c r="BI87" i="2" s="1"/>
  <c r="BG87" i="2"/>
  <c r="BF87" i="2"/>
  <c r="BB87" i="2"/>
  <c r="AY87" i="2" s="1"/>
  <c r="AV87" i="2"/>
  <c r="AS87" i="2" s="1"/>
  <c r="AU87" i="2"/>
  <c r="AT87" i="2"/>
  <c r="BH86" i="2"/>
  <c r="BF86" i="2" s="1"/>
  <c r="BG86" i="2"/>
  <c r="BB86" i="2"/>
  <c r="BA86" i="2"/>
  <c r="AZ86" i="2"/>
  <c r="AY86" i="2"/>
  <c r="AV86" i="2"/>
  <c r="AU86" i="2"/>
  <c r="AT86" i="2"/>
  <c r="AS86" i="2"/>
  <c r="AW86" i="2" s="1"/>
  <c r="BH85" i="2"/>
  <c r="BG85" i="2"/>
  <c r="BF85" i="2"/>
  <c r="BE85" i="2"/>
  <c r="BB85" i="2"/>
  <c r="BA85" i="2"/>
  <c r="AZ85" i="2"/>
  <c r="AY85" i="2"/>
  <c r="BC85" i="2" s="1"/>
  <c r="AV85" i="2"/>
  <c r="AS85" i="2"/>
  <c r="BH84" i="2"/>
  <c r="BG84" i="2"/>
  <c r="BF84" i="2"/>
  <c r="BE84" i="2"/>
  <c r="BI84" i="2" s="1"/>
  <c r="BB84" i="2"/>
  <c r="BA84" i="2"/>
  <c r="AZ84" i="2"/>
  <c r="AY84" i="2"/>
  <c r="AV84" i="2"/>
  <c r="AU84" i="2"/>
  <c r="AT84" i="2"/>
  <c r="AS84" i="2"/>
  <c r="BH83" i="2"/>
  <c r="BG83" i="2" s="1"/>
  <c r="BB83" i="2"/>
  <c r="BA83" i="2" s="1"/>
  <c r="AV83" i="2"/>
  <c r="AU83" i="2" s="1"/>
  <c r="AT83" i="2"/>
  <c r="AS83" i="2"/>
  <c r="AW83" i="2" s="1"/>
  <c r="AX83" i="2" s="1"/>
  <c r="BH82" i="2"/>
  <c r="BF82" i="2" s="1"/>
  <c r="BG82" i="2"/>
  <c r="BB82" i="2"/>
  <c r="AZ82" i="2" s="1"/>
  <c r="BA82" i="2"/>
  <c r="AY82" i="2"/>
  <c r="AV82" i="2"/>
  <c r="AT82" i="2" s="1"/>
  <c r="AU82" i="2"/>
  <c r="AS82" i="2"/>
  <c r="AW82" i="2" s="1"/>
  <c r="BH81" i="2"/>
  <c r="BE81" i="2" s="1"/>
  <c r="BI81" i="2" s="1"/>
  <c r="BJ81" i="2" s="1"/>
  <c r="BG81" i="2"/>
  <c r="BF81" i="2"/>
  <c r="BB81" i="2"/>
  <c r="AY81" i="2" s="1"/>
  <c r="BA81" i="2"/>
  <c r="AZ81" i="2"/>
  <c r="BC81" i="2" s="1"/>
  <c r="AV81" i="2"/>
  <c r="BH80" i="2"/>
  <c r="BG80" i="2"/>
  <c r="BF80" i="2"/>
  <c r="BE80" i="2"/>
  <c r="BI80" i="2" s="1"/>
  <c r="BB80" i="2"/>
  <c r="AY80" i="2"/>
  <c r="AV80" i="2"/>
  <c r="AU80" i="2"/>
  <c r="BH79" i="2"/>
  <c r="BE79" i="2" s="1"/>
  <c r="BB79" i="2"/>
  <c r="BA79" i="2"/>
  <c r="AV79" i="2"/>
  <c r="AS79" i="2" s="1"/>
  <c r="BH78" i="2"/>
  <c r="BG78" i="2"/>
  <c r="BF78" i="2"/>
  <c r="BE78" i="2"/>
  <c r="BI78" i="2" s="1"/>
  <c r="BB78" i="2"/>
  <c r="BA78" i="2"/>
  <c r="AZ78" i="2"/>
  <c r="AY78" i="2"/>
  <c r="BC78" i="2" s="1"/>
  <c r="AV78" i="2"/>
  <c r="AU78" i="2"/>
  <c r="AT78" i="2"/>
  <c r="AS78" i="2"/>
  <c r="AW78" i="2" s="1"/>
  <c r="BH77" i="2"/>
  <c r="BG77" i="2" s="1"/>
  <c r="BF77" i="2"/>
  <c r="BE77" i="2"/>
  <c r="BB77" i="2"/>
  <c r="BA77" i="2" s="1"/>
  <c r="AZ77" i="2"/>
  <c r="AY77" i="2"/>
  <c r="BC77" i="2" s="1"/>
  <c r="AV77" i="2"/>
  <c r="BH76" i="2"/>
  <c r="BF76" i="2" s="1"/>
  <c r="BG76" i="2"/>
  <c r="BE76" i="2"/>
  <c r="BI76" i="2" s="1"/>
  <c r="BB76" i="2"/>
  <c r="AV76" i="2"/>
  <c r="AU76" i="2" s="1"/>
  <c r="BH75" i="2"/>
  <c r="BB75" i="2"/>
  <c r="BA75" i="2"/>
  <c r="AW75" i="2"/>
  <c r="AV75" i="2"/>
  <c r="AS75" i="2" s="1"/>
  <c r="AU75" i="2"/>
  <c r="AT75" i="2"/>
  <c r="BH74" i="2"/>
  <c r="BF74" i="2" s="1"/>
  <c r="BB74" i="2"/>
  <c r="AY74" i="2" s="1"/>
  <c r="BC74" i="2" s="1"/>
  <c r="BA74" i="2"/>
  <c r="AZ74" i="2"/>
  <c r="AV74" i="2"/>
  <c r="AU74" i="2" s="1"/>
  <c r="BH73" i="2"/>
  <c r="BE73" i="2" s="1"/>
  <c r="BB73" i="2"/>
  <c r="BA73" i="2"/>
  <c r="AZ73" i="2"/>
  <c r="AY73" i="2"/>
  <c r="AV73" i="2"/>
  <c r="AU73" i="2"/>
  <c r="AT73" i="2"/>
  <c r="AS73" i="2"/>
  <c r="AW73" i="2" s="1"/>
  <c r="BH72" i="2"/>
  <c r="BG72" i="2"/>
  <c r="BF72" i="2"/>
  <c r="BE72" i="2"/>
  <c r="BB72" i="2"/>
  <c r="BA72" i="2"/>
  <c r="AZ72" i="2"/>
  <c r="AY72" i="2"/>
  <c r="BC72" i="2" s="1"/>
  <c r="AV72" i="2"/>
  <c r="AT72" i="2" s="1"/>
  <c r="BH71" i="2"/>
  <c r="BG71" i="2"/>
  <c r="BF71" i="2"/>
  <c r="BE71" i="2"/>
  <c r="BI71" i="2" s="1"/>
  <c r="BB71" i="2"/>
  <c r="BA71" i="2"/>
  <c r="AZ71" i="2"/>
  <c r="AY71" i="2"/>
  <c r="BC71" i="2" s="1"/>
  <c r="BD71" i="2" s="1"/>
  <c r="AV71" i="2"/>
  <c r="AU71" i="2"/>
  <c r="AT71" i="2"/>
  <c r="AS71" i="2"/>
  <c r="AW71" i="2" s="1"/>
  <c r="AX71" i="2" s="1"/>
  <c r="BH70" i="2"/>
  <c r="BG70" i="2" s="1"/>
  <c r="BF70" i="2"/>
  <c r="BE70" i="2"/>
  <c r="BI70" i="2" s="1"/>
  <c r="BB70" i="2"/>
  <c r="BA70" i="2" s="1"/>
  <c r="AZ70" i="2"/>
  <c r="AY70" i="2"/>
  <c r="BC70" i="2" s="1"/>
  <c r="AV70" i="2"/>
  <c r="AU70" i="2" s="1"/>
  <c r="AT70" i="2"/>
  <c r="AS70" i="2"/>
  <c r="AW70" i="2" s="1"/>
  <c r="AX70" i="2" s="1"/>
  <c r="BH69" i="2"/>
  <c r="BF69" i="2" s="1"/>
  <c r="BG69" i="2"/>
  <c r="BE69" i="2"/>
  <c r="BI69" i="2" s="1"/>
  <c r="BJ69" i="2" s="1"/>
  <c r="BB69" i="2"/>
  <c r="AZ69" i="2" s="1"/>
  <c r="BA69" i="2"/>
  <c r="AY69" i="2"/>
  <c r="BC69" i="2" s="1"/>
  <c r="BD69" i="2" s="1"/>
  <c r="AW69" i="2"/>
  <c r="AV69" i="2"/>
  <c r="AT69" i="2" s="1"/>
  <c r="AU69" i="2"/>
  <c r="AS69" i="2"/>
  <c r="BH68" i="2"/>
  <c r="BE68" i="2" s="1"/>
  <c r="BI68" i="2" s="1"/>
  <c r="BJ68" i="2" s="1"/>
  <c r="BG68" i="2"/>
  <c r="BF68" i="2"/>
  <c r="BC68" i="2"/>
  <c r="BB68" i="2"/>
  <c r="AY68" i="2" s="1"/>
  <c r="BA68" i="2"/>
  <c r="AZ68" i="2"/>
  <c r="AV68" i="2"/>
  <c r="AS68" i="2" s="1"/>
  <c r="BH67" i="2"/>
  <c r="BG67" i="2"/>
  <c r="BF67" i="2"/>
  <c r="BE67" i="2"/>
  <c r="BI67" i="2" s="1"/>
  <c r="BB67" i="2"/>
  <c r="AZ67" i="2" s="1"/>
  <c r="AV67" i="2"/>
  <c r="AT67" i="2" s="1"/>
  <c r="AU67" i="2"/>
  <c r="BH66" i="2"/>
  <c r="BG66" i="2"/>
  <c r="BF66" i="2"/>
  <c r="BE66" i="2"/>
  <c r="BB66" i="2"/>
  <c r="BA66" i="2"/>
  <c r="AZ66" i="2"/>
  <c r="AY66" i="2"/>
  <c r="BC66" i="2" s="1"/>
  <c r="AV66" i="2"/>
  <c r="AT66" i="2" s="1"/>
  <c r="BH65" i="2"/>
  <c r="BG65" i="2"/>
  <c r="BF65" i="2"/>
  <c r="BI65" i="2" s="1"/>
  <c r="BE65" i="2"/>
  <c r="BB65" i="2"/>
  <c r="AY65" i="2" s="1"/>
  <c r="BC65" i="2" s="1"/>
  <c r="BD65" i="2" s="1"/>
  <c r="BA65" i="2"/>
  <c r="AZ65" i="2"/>
  <c r="AV65" i="2"/>
  <c r="AU65" i="2"/>
  <c r="AT65" i="2"/>
  <c r="AW65" i="2" s="1"/>
  <c r="AS65" i="2"/>
  <c r="BH64" i="2"/>
  <c r="BG64" i="2" s="1"/>
  <c r="BF64" i="2"/>
  <c r="BE64" i="2"/>
  <c r="BI64" i="2" s="1"/>
  <c r="BC64" i="2"/>
  <c r="BB64" i="2"/>
  <c r="BA64" i="2"/>
  <c r="AZ64" i="2"/>
  <c r="AY64" i="2"/>
  <c r="AV64" i="2"/>
  <c r="AU64" i="2"/>
  <c r="AT64" i="2"/>
  <c r="AS64" i="2"/>
  <c r="AW64" i="2" s="1"/>
  <c r="BH63" i="2"/>
  <c r="BG63" i="2" s="1"/>
  <c r="BB63" i="2"/>
  <c r="AZ63" i="2" s="1"/>
  <c r="AV63" i="2"/>
  <c r="AU63" i="2" s="1"/>
  <c r="BH62" i="2"/>
  <c r="BF62" i="2" s="1"/>
  <c r="BG62" i="2"/>
  <c r="BB62" i="2"/>
  <c r="AY62" i="2" s="1"/>
  <c r="BA62" i="2"/>
  <c r="AV62" i="2"/>
  <c r="AT62" i="2" s="1"/>
  <c r="AU62" i="2"/>
  <c r="BH61" i="2"/>
  <c r="BE61" i="2" s="1"/>
  <c r="BI61" i="2" s="1"/>
  <c r="BG61" i="2"/>
  <c r="BF61" i="2"/>
  <c r="BB61" i="2"/>
  <c r="BA61" i="2" s="1"/>
  <c r="AV61" i="2"/>
  <c r="AS61" i="2" s="1"/>
  <c r="AW61" i="2" s="1"/>
  <c r="AU61" i="2"/>
  <c r="AT61" i="2"/>
  <c r="BH60" i="2"/>
  <c r="BG60" i="2" s="1"/>
  <c r="BE60" i="2"/>
  <c r="BB60" i="2"/>
  <c r="BA60" i="2"/>
  <c r="AZ60" i="2"/>
  <c r="AY60" i="2"/>
  <c r="BC60" i="2" s="1"/>
  <c r="AV60" i="2"/>
  <c r="AU60" i="2" s="1"/>
  <c r="AS60" i="2"/>
  <c r="BH59" i="2"/>
  <c r="BG59" i="2"/>
  <c r="BF59" i="2"/>
  <c r="BE59" i="2"/>
  <c r="BI59" i="2" s="1"/>
  <c r="BJ59" i="2" s="1"/>
  <c r="BB59" i="2"/>
  <c r="BA59" i="2"/>
  <c r="AZ59" i="2"/>
  <c r="AY59" i="2"/>
  <c r="AV59" i="2"/>
  <c r="AU59" i="2"/>
  <c r="AT59" i="2"/>
  <c r="AS59" i="2"/>
  <c r="AW59" i="2" s="1"/>
  <c r="AX59" i="2" s="1"/>
  <c r="BL59" i="2" s="1"/>
  <c r="BI58" i="2"/>
  <c r="BH58" i="2"/>
  <c r="BG58" i="2"/>
  <c r="BF58" i="2"/>
  <c r="BE58" i="2"/>
  <c r="BB58" i="2"/>
  <c r="BA58" i="2"/>
  <c r="AZ58" i="2"/>
  <c r="AY58" i="2"/>
  <c r="BC58" i="2" s="1"/>
  <c r="AW58" i="2"/>
  <c r="AV58" i="2"/>
  <c r="AU58" i="2"/>
  <c r="AT58" i="2"/>
  <c r="AS58" i="2"/>
  <c r="BH57" i="2"/>
  <c r="BF57" i="2" s="1"/>
  <c r="BB57" i="2"/>
  <c r="BA57" i="2" s="1"/>
  <c r="AV57" i="2"/>
  <c r="AT57" i="2" s="1"/>
  <c r="BH56" i="2"/>
  <c r="BE56" i="2" s="1"/>
  <c r="BG56" i="2"/>
  <c r="BB56" i="2"/>
  <c r="AZ56" i="2" s="1"/>
  <c r="BA56" i="2"/>
  <c r="AV56" i="2"/>
  <c r="AS56" i="2" s="1"/>
  <c r="AU56" i="2"/>
  <c r="BH55" i="2"/>
  <c r="BB55" i="2"/>
  <c r="AY55" i="2" s="1"/>
  <c r="BC55" i="2" s="1"/>
  <c r="BA55" i="2"/>
  <c r="AZ55" i="2"/>
  <c r="AV55" i="2"/>
  <c r="BH54" i="2"/>
  <c r="BG54" i="2"/>
  <c r="BF54" i="2"/>
  <c r="BE54" i="2"/>
  <c r="BB54" i="2"/>
  <c r="BA54" i="2" s="1"/>
  <c r="AY54" i="2"/>
  <c r="AV54" i="2"/>
  <c r="AU54" i="2"/>
  <c r="AT54" i="2"/>
  <c r="AS54" i="2"/>
  <c r="AW54" i="2" s="1"/>
  <c r="BH53" i="2"/>
  <c r="BG53" i="2"/>
  <c r="BF53" i="2"/>
  <c r="BE53" i="2"/>
  <c r="BB53" i="2"/>
  <c r="BA53" i="2"/>
  <c r="AZ53" i="2"/>
  <c r="AY53" i="2"/>
  <c r="BC53" i="2" s="1"/>
  <c r="AV53" i="2"/>
  <c r="AU53" i="2"/>
  <c r="AT53" i="2"/>
  <c r="AS53" i="2"/>
  <c r="BI52" i="2"/>
  <c r="BH52" i="2"/>
  <c r="BG52" i="2"/>
  <c r="BF52" i="2"/>
  <c r="BE52" i="2"/>
  <c r="BC52" i="2"/>
  <c r="BB52" i="2"/>
  <c r="BA52" i="2"/>
  <c r="AZ52" i="2"/>
  <c r="AY52" i="2"/>
  <c r="AV52" i="2"/>
  <c r="AU52" i="2"/>
  <c r="AT52" i="2"/>
  <c r="AS52" i="2"/>
  <c r="AW52" i="2" s="1"/>
  <c r="BH51" i="2"/>
  <c r="BB51" i="2"/>
  <c r="AY51" i="2"/>
  <c r="AV51" i="2"/>
  <c r="BH50" i="2"/>
  <c r="BF50" i="2" s="1"/>
  <c r="BG50" i="2"/>
  <c r="BB50" i="2"/>
  <c r="AY50" i="2" s="1"/>
  <c r="BA50" i="2"/>
  <c r="AV50" i="2"/>
  <c r="AT50" i="2" s="1"/>
  <c r="AU50" i="2"/>
  <c r="BH49" i="2"/>
  <c r="BE49" i="2" s="1"/>
  <c r="BI49" i="2" s="1"/>
  <c r="BG49" i="2"/>
  <c r="BF49" i="2"/>
  <c r="BB49" i="2"/>
  <c r="AZ49" i="2" s="1"/>
  <c r="AV49" i="2"/>
  <c r="AS49" i="2" s="1"/>
  <c r="AW49" i="2" s="1"/>
  <c r="AU49" i="2"/>
  <c r="AT49" i="2"/>
  <c r="BH48" i="2"/>
  <c r="BE48" i="2"/>
  <c r="BB48" i="2"/>
  <c r="BA48" i="2"/>
  <c r="AZ48" i="2"/>
  <c r="AY48" i="2"/>
  <c r="AV48" i="2"/>
  <c r="AS48" i="2"/>
  <c r="BH47" i="2"/>
  <c r="BG47" i="2"/>
  <c r="BF47" i="2"/>
  <c r="BE47" i="2"/>
  <c r="BI47" i="2" s="1"/>
  <c r="BB47" i="2"/>
  <c r="BA47" i="2"/>
  <c r="AZ47" i="2"/>
  <c r="AY47" i="2"/>
  <c r="BC47" i="2" s="1"/>
  <c r="AV47" i="2"/>
  <c r="AU47" i="2"/>
  <c r="AT47" i="2"/>
  <c r="AS47" i="2"/>
  <c r="AW47" i="2" s="1"/>
  <c r="BH46" i="2"/>
  <c r="BG46" i="2"/>
  <c r="BF46" i="2"/>
  <c r="BI46" i="2" s="1"/>
  <c r="BE46" i="2"/>
  <c r="BB46" i="2"/>
  <c r="BA46" i="2"/>
  <c r="AZ46" i="2"/>
  <c r="BC46" i="2" s="1"/>
  <c r="AY46" i="2"/>
  <c r="AV46" i="2"/>
  <c r="AU46" i="2"/>
  <c r="AT46" i="2"/>
  <c r="AW46" i="2" s="1"/>
  <c r="AS46" i="2"/>
  <c r="BH45" i="2"/>
  <c r="BE45" i="2" s="1"/>
  <c r="BB45" i="2"/>
  <c r="AY45" i="2"/>
  <c r="AV45" i="2"/>
  <c r="AS45" i="2"/>
  <c r="BH44" i="2"/>
  <c r="BG44" i="2"/>
  <c r="BB44" i="2"/>
  <c r="BA44" i="2" s="1"/>
  <c r="AV44" i="2"/>
  <c r="AU44" i="2"/>
  <c r="BH43" i="2"/>
  <c r="BE43" i="2" s="1"/>
  <c r="BF43" i="2"/>
  <c r="BB43" i="2"/>
  <c r="AY43" i="2" s="1"/>
  <c r="BC43" i="2" s="1"/>
  <c r="BA43" i="2"/>
  <c r="AZ43" i="2"/>
  <c r="AV43" i="2"/>
  <c r="AS43" i="2" s="1"/>
  <c r="BH42" i="2"/>
  <c r="BG42" i="2" s="1"/>
  <c r="BB42" i="2"/>
  <c r="BA42" i="2"/>
  <c r="AZ42" i="2"/>
  <c r="AY42" i="2"/>
  <c r="AV42" i="2"/>
  <c r="AU42" i="2" s="1"/>
  <c r="BH41" i="2"/>
  <c r="BG41" i="2"/>
  <c r="BF41" i="2"/>
  <c r="BE41" i="2"/>
  <c r="BI41" i="2" s="1"/>
  <c r="BB41" i="2"/>
  <c r="BA41" i="2"/>
  <c r="AZ41" i="2"/>
  <c r="AY41" i="2"/>
  <c r="BC41" i="2" s="1"/>
  <c r="AV41" i="2"/>
  <c r="AU41" i="2"/>
  <c r="AT41" i="2"/>
  <c r="AS41" i="2"/>
  <c r="BH40" i="2"/>
  <c r="BG40" i="2"/>
  <c r="BF40" i="2"/>
  <c r="BE40" i="2"/>
  <c r="BI40" i="2" s="1"/>
  <c r="BB40" i="2"/>
  <c r="BA40" i="2"/>
  <c r="AZ40" i="2"/>
  <c r="AY40" i="2"/>
  <c r="BC40" i="2" s="1"/>
  <c r="AV40" i="2"/>
  <c r="AU40" i="2"/>
  <c r="AT40" i="2"/>
  <c r="AS40" i="2"/>
  <c r="AW40" i="2" s="1"/>
  <c r="BH39" i="2"/>
  <c r="BE39" i="2" s="1"/>
  <c r="BB39" i="2"/>
  <c r="AY39" i="2" s="1"/>
  <c r="AV39" i="2"/>
  <c r="AS39" i="2"/>
  <c r="BH38" i="2"/>
  <c r="BG38" i="2"/>
  <c r="BB38" i="2"/>
  <c r="BA38" i="2"/>
  <c r="AV38" i="2"/>
  <c r="AU38" i="2" s="1"/>
  <c r="BH37" i="2"/>
  <c r="BE37" i="2" s="1"/>
  <c r="BF37" i="2"/>
  <c r="BB37" i="2"/>
  <c r="AY37" i="2" s="1"/>
  <c r="BA37" i="2"/>
  <c r="AZ37" i="2"/>
  <c r="BC37" i="2" s="1"/>
  <c r="AV37" i="2"/>
  <c r="AS37" i="2" s="1"/>
  <c r="AU37" i="2"/>
  <c r="BH36" i="2"/>
  <c r="BG36" i="2"/>
  <c r="BF36" i="2"/>
  <c r="BE36" i="2"/>
  <c r="BI36" i="2" s="1"/>
  <c r="BB36" i="2"/>
  <c r="BA36" i="2" s="1"/>
  <c r="AY36" i="2"/>
  <c r="AV36" i="2"/>
  <c r="AU36" i="2" s="1"/>
  <c r="AT36" i="2"/>
  <c r="BH35" i="2"/>
  <c r="BG35" i="2"/>
  <c r="BF35" i="2"/>
  <c r="BE35" i="2"/>
  <c r="BI35" i="2" s="1"/>
  <c r="BJ35" i="2" s="1"/>
  <c r="BB35" i="2"/>
  <c r="BA35" i="2"/>
  <c r="AZ35" i="2"/>
  <c r="AY35" i="2"/>
  <c r="AV35" i="2"/>
  <c r="AU35" i="2"/>
  <c r="AT35" i="2"/>
  <c r="AS35" i="2"/>
  <c r="AW35" i="2" s="1"/>
  <c r="AX35" i="2" s="1"/>
  <c r="BL35" i="2" s="1"/>
  <c r="BI34" i="2"/>
  <c r="BH34" i="2"/>
  <c r="BG34" i="2"/>
  <c r="BF34" i="2"/>
  <c r="BE34" i="2"/>
  <c r="BC34" i="2"/>
  <c r="BB34" i="2"/>
  <c r="BA34" i="2"/>
  <c r="AZ34" i="2"/>
  <c r="AY34" i="2"/>
  <c r="AW34" i="2"/>
  <c r="AV34" i="2"/>
  <c r="AU34" i="2"/>
  <c r="AT34" i="2"/>
  <c r="AS34" i="2"/>
  <c r="BH33" i="2"/>
  <c r="BG33" i="2" s="1"/>
  <c r="BB33" i="2"/>
  <c r="BA33" i="2" s="1"/>
  <c r="AV33" i="2"/>
  <c r="AU33" i="2" s="1"/>
  <c r="AS33" i="2"/>
  <c r="BH32" i="2"/>
  <c r="BF32" i="2" s="1"/>
  <c r="BB32" i="2"/>
  <c r="AZ32" i="2" s="1"/>
  <c r="AV32" i="2"/>
  <c r="AT32" i="2" s="1"/>
  <c r="AS32" i="2"/>
  <c r="AW32" i="2" s="1"/>
  <c r="BH31" i="2"/>
  <c r="BE31" i="2" s="1"/>
  <c r="BB31" i="2"/>
  <c r="AY31" i="2" s="1"/>
  <c r="AZ31" i="2"/>
  <c r="AV31" i="2"/>
  <c r="AS31" i="2" s="1"/>
  <c r="AW31" i="2" s="1"/>
  <c r="AU31" i="2"/>
  <c r="AT31" i="2"/>
  <c r="BH30" i="2"/>
  <c r="BG30" i="2" s="1"/>
  <c r="BF30" i="2"/>
  <c r="BB30" i="2"/>
  <c r="BA30" i="2"/>
  <c r="AZ30" i="2"/>
  <c r="AY30" i="2"/>
  <c r="BC30" i="2" s="1"/>
  <c r="AV30" i="2"/>
  <c r="AU30" i="2"/>
  <c r="AT30" i="2"/>
  <c r="AS30" i="2"/>
  <c r="AW30" i="2" s="1"/>
  <c r="BH29" i="2"/>
  <c r="BG29" i="2"/>
  <c r="BF29" i="2"/>
  <c r="BE29" i="2"/>
  <c r="BB29" i="2"/>
  <c r="BA29" i="2"/>
  <c r="AZ29" i="2"/>
  <c r="AY29" i="2"/>
  <c r="AV29" i="2"/>
  <c r="AU29" i="2" s="1"/>
  <c r="AS29" i="2"/>
  <c r="BH28" i="2"/>
  <c r="BG28" i="2"/>
  <c r="BF28" i="2"/>
  <c r="BE28" i="2"/>
  <c r="BI28" i="2" s="1"/>
  <c r="BB28" i="2"/>
  <c r="BA28" i="2"/>
  <c r="AZ28" i="2"/>
  <c r="AY28" i="2"/>
  <c r="BC28" i="2" s="1"/>
  <c r="AV28" i="2"/>
  <c r="AU28" i="2"/>
  <c r="AT28" i="2"/>
  <c r="AS28" i="2"/>
  <c r="AW28" i="2" s="1"/>
  <c r="AX28" i="2" s="1"/>
  <c r="BH27" i="2"/>
  <c r="BG27" i="2" s="1"/>
  <c r="BB27" i="2"/>
  <c r="BA27" i="2" s="1"/>
  <c r="AY27" i="2"/>
  <c r="AV27" i="2"/>
  <c r="AU27" i="2" s="1"/>
  <c r="AT27" i="2"/>
  <c r="AS27" i="2"/>
  <c r="AW27" i="2" s="1"/>
  <c r="BH26" i="2"/>
  <c r="BF26" i="2" s="1"/>
  <c r="BE26" i="2"/>
  <c r="BB26" i="2"/>
  <c r="AZ26" i="2" s="1"/>
  <c r="BA26" i="2"/>
  <c r="AY26" i="2"/>
  <c r="BC26" i="2" s="1"/>
  <c r="BD26" i="2" s="1"/>
  <c r="AV26" i="2"/>
  <c r="AT26" i="2" s="1"/>
  <c r="AU26" i="2"/>
  <c r="AS26" i="2"/>
  <c r="AW26" i="2" s="1"/>
  <c r="AX26" i="2" s="1"/>
  <c r="BH25" i="2"/>
  <c r="BE25" i="2" s="1"/>
  <c r="BI25" i="2" s="1"/>
  <c r="BG25" i="2"/>
  <c r="BF25" i="2"/>
  <c r="BB25" i="2"/>
  <c r="BA25" i="2"/>
  <c r="AZ25" i="2"/>
  <c r="AY25" i="2"/>
  <c r="BC25" i="2" s="1"/>
  <c r="AV25" i="2"/>
  <c r="AS25" i="2" s="1"/>
  <c r="AU25" i="2"/>
  <c r="AT25" i="2"/>
  <c r="AW25" i="2" s="1"/>
  <c r="BH24" i="2"/>
  <c r="BG24" i="2" s="1"/>
  <c r="BB24" i="2"/>
  <c r="AY24" i="2" s="1"/>
  <c r="BA24" i="2"/>
  <c r="AV24" i="2"/>
  <c r="AU24" i="2" s="1"/>
  <c r="BH23" i="2"/>
  <c r="BF23" i="2" s="1"/>
  <c r="BG23" i="2"/>
  <c r="BB23" i="2"/>
  <c r="BA23" i="2" s="1"/>
  <c r="AV23" i="2"/>
  <c r="AT23" i="2" s="1"/>
  <c r="AU23" i="2"/>
  <c r="BH22" i="2"/>
  <c r="BG22" i="2" s="1"/>
  <c r="BF22" i="2"/>
  <c r="BB22" i="2"/>
  <c r="AV22" i="2"/>
  <c r="AU22" i="2" s="1"/>
  <c r="AT22" i="2"/>
  <c r="BH21" i="2"/>
  <c r="BG21" i="2"/>
  <c r="BF21" i="2"/>
  <c r="BE21" i="2"/>
  <c r="BI21" i="2" s="1"/>
  <c r="BJ21" i="2" s="1"/>
  <c r="BB21" i="2"/>
  <c r="BA21" i="2"/>
  <c r="AZ21" i="2"/>
  <c r="AY21" i="2"/>
  <c r="BC21" i="2" s="1"/>
  <c r="BD21" i="2" s="1"/>
  <c r="AV21" i="2"/>
  <c r="AU21" i="2"/>
  <c r="AT21" i="2"/>
  <c r="AS21" i="2"/>
  <c r="AW21" i="2" s="1"/>
  <c r="BH20" i="2"/>
  <c r="BG20" i="2"/>
  <c r="BF20" i="2"/>
  <c r="BE20" i="2"/>
  <c r="BI20" i="2" s="1"/>
  <c r="BB20" i="2"/>
  <c r="BA20" i="2"/>
  <c r="AZ20" i="2"/>
  <c r="AY20" i="2"/>
  <c r="BC20" i="2" s="1"/>
  <c r="AV20" i="2"/>
  <c r="AU20" i="2"/>
  <c r="AT20" i="2"/>
  <c r="AS20" i="2"/>
  <c r="AW20" i="2" s="1"/>
  <c r="BH19" i="2"/>
  <c r="BF19" i="2" s="1"/>
  <c r="BE19" i="2"/>
  <c r="BB19" i="2"/>
  <c r="BA19" i="2" s="1"/>
  <c r="AY19" i="2"/>
  <c r="AV19" i="2"/>
  <c r="AT19" i="2" s="1"/>
  <c r="AS19" i="2"/>
  <c r="BH18" i="2"/>
  <c r="BE18" i="2" s="1"/>
  <c r="BG18" i="2"/>
  <c r="BB18" i="2"/>
  <c r="AV18" i="2"/>
  <c r="AS18" i="2" s="1"/>
  <c r="AU18" i="2"/>
  <c r="BH17" i="2"/>
  <c r="BB17" i="2"/>
  <c r="AZ17" i="2" s="1"/>
  <c r="BA17" i="2"/>
  <c r="AV17" i="2"/>
  <c r="BH16" i="2"/>
  <c r="BG16" i="2" s="1"/>
  <c r="BB16" i="2"/>
  <c r="AZ16" i="2" s="1"/>
  <c r="AV16" i="2"/>
  <c r="AU16" i="2"/>
  <c r="AI16" i="2"/>
  <c r="BH15" i="2"/>
  <c r="BG15" i="2"/>
  <c r="BF15" i="2"/>
  <c r="BE15" i="2"/>
  <c r="BB15" i="2"/>
  <c r="BA15" i="2"/>
  <c r="AZ15" i="2"/>
  <c r="AY15" i="2"/>
  <c r="AV15" i="2"/>
  <c r="AU15" i="2"/>
  <c r="AT15" i="2"/>
  <c r="AS15" i="2"/>
  <c r="AW15" i="2" s="1"/>
  <c r="AI15" i="2"/>
  <c r="BH14" i="2"/>
  <c r="BG14" i="2"/>
  <c r="BF14" i="2"/>
  <c r="BE14" i="2"/>
  <c r="BI14" i="2" s="1"/>
  <c r="BB14" i="2"/>
  <c r="BA14" i="2"/>
  <c r="AZ14" i="2"/>
  <c r="AY14" i="2"/>
  <c r="BC14" i="2" s="1"/>
  <c r="AV14" i="2"/>
  <c r="AU14" i="2"/>
  <c r="AT14" i="2"/>
  <c r="AS14" i="2"/>
  <c r="BH13" i="2"/>
  <c r="BE13" i="2"/>
  <c r="BB13" i="2"/>
  <c r="AY13" i="2" s="1"/>
  <c r="AV13" i="2"/>
  <c r="AS13" i="2"/>
  <c r="BH12" i="2"/>
  <c r="BG12" i="2" s="1"/>
  <c r="BB12" i="2"/>
  <c r="BA12" i="2"/>
  <c r="AV12" i="2"/>
  <c r="AU12" i="2" s="1"/>
  <c r="AI12" i="2"/>
  <c r="BH11" i="2"/>
  <c r="BE11" i="2" s="1"/>
  <c r="BC11" i="2"/>
  <c r="BB11" i="2"/>
  <c r="AY11" i="2" s="1"/>
  <c r="BA11" i="2"/>
  <c r="AZ11" i="2"/>
  <c r="AV11" i="2"/>
  <c r="AS11" i="2" s="1"/>
  <c r="AU11" i="2"/>
  <c r="AI11" i="2"/>
  <c r="BH10" i="2"/>
  <c r="BG10" i="2" s="1"/>
  <c r="BF10" i="2"/>
  <c r="BB10" i="2"/>
  <c r="BA10" i="2" s="1"/>
  <c r="AV10" i="2"/>
  <c r="AT10" i="2" s="1"/>
  <c r="AU10" i="2"/>
  <c r="BH9" i="2"/>
  <c r="BG9" i="2" s="1"/>
  <c r="BB9" i="2"/>
  <c r="AZ9" i="2" s="1"/>
  <c r="BA9" i="2"/>
  <c r="AV9" i="2"/>
  <c r="AU9" i="2"/>
  <c r="AT9" i="2"/>
  <c r="AS9" i="2"/>
  <c r="AI9" i="2"/>
  <c r="BH8" i="2"/>
  <c r="BG8" i="2"/>
  <c r="BF8" i="2"/>
  <c r="BE8" i="2"/>
  <c r="BI8" i="2" s="1"/>
  <c r="BB8" i="2"/>
  <c r="BA8" i="2"/>
  <c r="AZ8" i="2"/>
  <c r="AY8" i="2"/>
  <c r="BC8" i="2" s="1"/>
  <c r="AV8" i="2"/>
  <c r="AU8" i="2"/>
  <c r="AT8" i="2"/>
  <c r="AS8" i="2"/>
  <c r="AW8" i="2" s="1"/>
  <c r="AI8" i="2"/>
  <c r="BH7" i="2"/>
  <c r="BG7" i="2" s="1"/>
  <c r="BF7" i="2"/>
  <c r="BB7" i="2"/>
  <c r="BA7" i="2" s="1"/>
  <c r="AY7" i="2"/>
  <c r="AV7" i="2"/>
  <c r="AU7" i="2" s="1"/>
  <c r="BH6" i="2"/>
  <c r="BF6" i="2" s="1"/>
  <c r="BE6" i="2"/>
  <c r="BB6" i="2"/>
  <c r="AZ6" i="2" s="1"/>
  <c r="AV6" i="2"/>
  <c r="AT6" i="2" s="1"/>
  <c r="AU6" i="2"/>
  <c r="AS6" i="2"/>
  <c r="AW6" i="2" s="1"/>
  <c r="AX6" i="2" s="1"/>
  <c r="BH5" i="2"/>
  <c r="BE5" i="2" s="1"/>
  <c r="BB5" i="2"/>
  <c r="AY5" i="2" s="1"/>
  <c r="AZ5" i="2"/>
  <c r="AW5" i="2"/>
  <c r="AV5" i="2"/>
  <c r="AS5" i="2" s="1"/>
  <c r="AU5" i="2"/>
  <c r="AT5" i="2"/>
  <c r="AI5" i="2"/>
  <c r="BH4" i="2"/>
  <c r="BG4" i="2" s="1"/>
  <c r="BF4" i="2"/>
  <c r="BC4" i="2"/>
  <c r="BB4" i="2"/>
  <c r="BA4" i="2"/>
  <c r="AZ4" i="2"/>
  <c r="AY4" i="2"/>
  <c r="AV4" i="2"/>
  <c r="AT4" i="2" s="1"/>
  <c r="AK4" i="2"/>
  <c r="AI4" i="2"/>
  <c r="BH3" i="2"/>
  <c r="BG3" i="2"/>
  <c r="BF3" i="2"/>
  <c r="BE3" i="2"/>
  <c r="BB3" i="2"/>
  <c r="AZ3" i="2" s="1"/>
  <c r="AV3" i="2"/>
  <c r="AT3" i="2" s="1"/>
  <c r="AU3" i="2"/>
  <c r="AS3" i="2"/>
  <c r="AI3" i="2"/>
  <c r="BH2" i="2"/>
  <c r="BE2" i="2" s="1"/>
  <c r="BB2" i="2"/>
  <c r="BA2" i="2" s="1"/>
  <c r="AZ2" i="2"/>
  <c r="AV2" i="2"/>
  <c r="AU2" i="2" s="1"/>
  <c r="AQ2" i="2"/>
  <c r="AP2" i="2" s="1"/>
  <c r="AP22" i="2" s="1"/>
  <c r="AL2" i="2"/>
  <c r="AI2" i="2" s="1"/>
  <c r="AK2" i="2"/>
  <c r="AK5" i="2" s="1"/>
  <c r="AJ2" i="2"/>
  <c r="AJ16" i="2" s="1"/>
  <c r="AG2" i="2"/>
  <c r="AF2" i="2" s="1"/>
  <c r="AE2" i="2"/>
  <c r="AE17" i="2" s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3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3" i="1"/>
  <c r="AN4" i="1"/>
  <c r="AQ4" i="1" s="1"/>
  <c r="AO4" i="1"/>
  <c r="AP4" i="1"/>
  <c r="AN5" i="1"/>
  <c r="AO5" i="1"/>
  <c r="AP5" i="1"/>
  <c r="AQ5" i="1"/>
  <c r="AN6" i="1"/>
  <c r="AO6" i="1"/>
  <c r="AP6" i="1"/>
  <c r="AQ6" i="1"/>
  <c r="AN7" i="1"/>
  <c r="AO7" i="1"/>
  <c r="AQ7" i="1" s="1"/>
  <c r="AP7" i="1"/>
  <c r="AN8" i="1"/>
  <c r="AO8" i="1"/>
  <c r="AP8" i="1"/>
  <c r="AQ8" i="1"/>
  <c r="AN9" i="1"/>
  <c r="AO9" i="1"/>
  <c r="AP9" i="1"/>
  <c r="AQ9" i="1"/>
  <c r="AN10" i="1"/>
  <c r="AO10" i="1"/>
  <c r="AQ10" i="1" s="1"/>
  <c r="AP10" i="1"/>
  <c r="AN11" i="1"/>
  <c r="AO11" i="1"/>
  <c r="AP11" i="1"/>
  <c r="AQ11" i="1"/>
  <c r="AN12" i="1"/>
  <c r="AO12" i="1"/>
  <c r="AP12" i="1"/>
  <c r="AQ12" i="1"/>
  <c r="AN13" i="1"/>
  <c r="AO13" i="1"/>
  <c r="AQ13" i="1" s="1"/>
  <c r="AP13" i="1"/>
  <c r="AN14" i="1"/>
  <c r="AO14" i="1"/>
  <c r="AP14" i="1"/>
  <c r="AQ14" i="1"/>
  <c r="AN15" i="1"/>
  <c r="AO15" i="1"/>
  <c r="AP15" i="1"/>
  <c r="AQ15" i="1"/>
  <c r="AN16" i="1"/>
  <c r="AO16" i="1"/>
  <c r="AQ16" i="1" s="1"/>
  <c r="AP16" i="1"/>
  <c r="AN17" i="1"/>
  <c r="AO17" i="1"/>
  <c r="AP17" i="1"/>
  <c r="AQ17" i="1"/>
  <c r="AN18" i="1"/>
  <c r="AO18" i="1"/>
  <c r="AP18" i="1"/>
  <c r="AQ18" i="1"/>
  <c r="AN19" i="1"/>
  <c r="AO19" i="1"/>
  <c r="AQ19" i="1" s="1"/>
  <c r="AP19" i="1"/>
  <c r="AN20" i="1"/>
  <c r="AO20" i="1"/>
  <c r="AP20" i="1"/>
  <c r="AQ20" i="1"/>
  <c r="AN21" i="1"/>
  <c r="AO21" i="1"/>
  <c r="AP21" i="1"/>
  <c r="AQ21" i="1"/>
  <c r="AN22" i="1"/>
  <c r="AO22" i="1"/>
  <c r="AQ22" i="1" s="1"/>
  <c r="AP22" i="1"/>
  <c r="AN23" i="1"/>
  <c r="AO23" i="1"/>
  <c r="AP23" i="1"/>
  <c r="AQ23" i="1"/>
  <c r="AN24" i="1"/>
  <c r="AO24" i="1"/>
  <c r="AP24" i="1"/>
  <c r="AQ24" i="1"/>
  <c r="AN25" i="1"/>
  <c r="AQ25" i="1" s="1"/>
  <c r="AO25" i="1"/>
  <c r="AP25" i="1"/>
  <c r="AN26" i="1"/>
  <c r="AO26" i="1"/>
  <c r="AP26" i="1"/>
  <c r="AQ26" i="1"/>
  <c r="AN27" i="1"/>
  <c r="AO27" i="1"/>
  <c r="AP27" i="1"/>
  <c r="AQ27" i="1"/>
  <c r="AN28" i="1"/>
  <c r="AQ28" i="1" s="1"/>
  <c r="AO28" i="1"/>
  <c r="AP28" i="1"/>
  <c r="AN29" i="1"/>
  <c r="AO29" i="1"/>
  <c r="AP29" i="1"/>
  <c r="AQ29" i="1"/>
  <c r="AN30" i="1"/>
  <c r="AO30" i="1"/>
  <c r="AP30" i="1"/>
  <c r="AQ30" i="1"/>
  <c r="AN31" i="1"/>
  <c r="AQ31" i="1" s="1"/>
  <c r="AO31" i="1"/>
  <c r="AP31" i="1"/>
  <c r="AN32" i="1"/>
  <c r="AO32" i="1"/>
  <c r="AP32" i="1"/>
  <c r="AQ32" i="1"/>
  <c r="AN33" i="1"/>
  <c r="AO33" i="1"/>
  <c r="AP33" i="1"/>
  <c r="AQ33" i="1"/>
  <c r="AN34" i="1"/>
  <c r="AQ34" i="1" s="1"/>
  <c r="AO34" i="1"/>
  <c r="AP34" i="1"/>
  <c r="AN35" i="1"/>
  <c r="AO35" i="1"/>
  <c r="AP35" i="1"/>
  <c r="AQ35" i="1"/>
  <c r="AN36" i="1"/>
  <c r="AO36" i="1"/>
  <c r="AP36" i="1"/>
  <c r="AQ36" i="1"/>
  <c r="AN37" i="1"/>
  <c r="AQ37" i="1" s="1"/>
  <c r="AO37" i="1"/>
  <c r="AP37" i="1"/>
  <c r="AN38" i="1"/>
  <c r="AO38" i="1"/>
  <c r="AP38" i="1"/>
  <c r="AQ38" i="1"/>
  <c r="AN39" i="1"/>
  <c r="AO39" i="1"/>
  <c r="AP39" i="1"/>
  <c r="AQ39" i="1"/>
  <c r="AN40" i="1"/>
  <c r="AQ40" i="1" s="1"/>
  <c r="AO40" i="1"/>
  <c r="AP40" i="1"/>
  <c r="AN41" i="1"/>
  <c r="AO41" i="1"/>
  <c r="AP41" i="1"/>
  <c r="AQ41" i="1"/>
  <c r="AN42" i="1"/>
  <c r="AO42" i="1"/>
  <c r="AP42" i="1"/>
  <c r="AQ42" i="1"/>
  <c r="AN43" i="1"/>
  <c r="AO43" i="1"/>
  <c r="AQ43" i="1" s="1"/>
  <c r="AP43" i="1"/>
  <c r="AN44" i="1"/>
  <c r="AO44" i="1"/>
  <c r="AP44" i="1"/>
  <c r="AQ44" i="1"/>
  <c r="AN45" i="1"/>
  <c r="AO45" i="1"/>
  <c r="AP45" i="1"/>
  <c r="AQ45" i="1"/>
  <c r="AN46" i="1"/>
  <c r="AO46" i="1"/>
  <c r="AQ46" i="1" s="1"/>
  <c r="AP46" i="1"/>
  <c r="AN47" i="1"/>
  <c r="AO47" i="1"/>
  <c r="AP47" i="1"/>
  <c r="AQ47" i="1"/>
  <c r="AN48" i="1"/>
  <c r="AO48" i="1"/>
  <c r="AP48" i="1"/>
  <c r="AQ48" i="1"/>
  <c r="AN49" i="1"/>
  <c r="AO49" i="1"/>
  <c r="AQ49" i="1" s="1"/>
  <c r="AP49" i="1"/>
  <c r="AN50" i="1"/>
  <c r="AO50" i="1"/>
  <c r="AP50" i="1"/>
  <c r="AQ50" i="1"/>
  <c r="AN51" i="1"/>
  <c r="AO51" i="1"/>
  <c r="AP51" i="1"/>
  <c r="AQ51" i="1"/>
  <c r="AN52" i="1"/>
  <c r="AO52" i="1"/>
  <c r="AQ52" i="1" s="1"/>
  <c r="AP52" i="1"/>
  <c r="AN53" i="1"/>
  <c r="AO53" i="1"/>
  <c r="AP53" i="1"/>
  <c r="AQ53" i="1"/>
  <c r="AN54" i="1"/>
  <c r="AO54" i="1"/>
  <c r="AP54" i="1"/>
  <c r="AQ54" i="1"/>
  <c r="AN55" i="1"/>
  <c r="AO55" i="1"/>
  <c r="AQ55" i="1" s="1"/>
  <c r="AP55" i="1"/>
  <c r="AN56" i="1"/>
  <c r="AO56" i="1"/>
  <c r="AP56" i="1"/>
  <c r="AQ56" i="1"/>
  <c r="AN57" i="1"/>
  <c r="AO57" i="1"/>
  <c r="AP57" i="1"/>
  <c r="AQ57" i="1"/>
  <c r="AN58" i="1"/>
  <c r="AO58" i="1"/>
  <c r="AQ58" i="1" s="1"/>
  <c r="AP58" i="1"/>
  <c r="AN59" i="1"/>
  <c r="AO59" i="1"/>
  <c r="AP59" i="1"/>
  <c r="AQ59" i="1"/>
  <c r="AN60" i="1"/>
  <c r="AO60" i="1"/>
  <c r="AP60" i="1"/>
  <c r="AQ60" i="1"/>
  <c r="AN61" i="1"/>
  <c r="AO61" i="1"/>
  <c r="AP61" i="1"/>
  <c r="AQ61" i="1"/>
  <c r="AN62" i="1"/>
  <c r="AO62" i="1"/>
  <c r="AP62" i="1"/>
  <c r="AQ62" i="1"/>
  <c r="AN63" i="1"/>
  <c r="AO63" i="1"/>
  <c r="AP63" i="1"/>
  <c r="AQ63" i="1"/>
  <c r="AN64" i="1"/>
  <c r="AO64" i="1"/>
  <c r="AP64" i="1"/>
  <c r="AQ64" i="1"/>
  <c r="AN65" i="1"/>
  <c r="AO65" i="1"/>
  <c r="AP65" i="1"/>
  <c r="AQ65" i="1"/>
  <c r="AN66" i="1"/>
  <c r="AO66" i="1"/>
  <c r="AP66" i="1"/>
  <c r="AQ66" i="1"/>
  <c r="AN67" i="1"/>
  <c r="AO67" i="1"/>
  <c r="AP67" i="1"/>
  <c r="AQ67" i="1"/>
  <c r="AN68" i="1"/>
  <c r="AO68" i="1"/>
  <c r="AP68" i="1"/>
  <c r="AQ68" i="1"/>
  <c r="AN69" i="1"/>
  <c r="AO69" i="1"/>
  <c r="AP69" i="1"/>
  <c r="AQ69" i="1"/>
  <c r="AN70" i="1"/>
  <c r="AO70" i="1"/>
  <c r="AP70" i="1"/>
  <c r="AQ70" i="1"/>
  <c r="AN71" i="1"/>
  <c r="AO71" i="1"/>
  <c r="AP71" i="1"/>
  <c r="AQ71" i="1"/>
  <c r="AN72" i="1"/>
  <c r="AO72" i="1"/>
  <c r="AP72" i="1"/>
  <c r="AQ72" i="1"/>
  <c r="AN73" i="1"/>
  <c r="AO73" i="1"/>
  <c r="AP73" i="1"/>
  <c r="AQ73" i="1"/>
  <c r="AN74" i="1"/>
  <c r="AO74" i="1"/>
  <c r="AP74" i="1"/>
  <c r="AQ74" i="1"/>
  <c r="AN75" i="1"/>
  <c r="AO75" i="1"/>
  <c r="AP75" i="1"/>
  <c r="AQ75" i="1"/>
  <c r="AN76" i="1"/>
  <c r="AO76" i="1"/>
  <c r="AP76" i="1"/>
  <c r="AQ76" i="1"/>
  <c r="AN77" i="1"/>
  <c r="AO77" i="1"/>
  <c r="AP77" i="1"/>
  <c r="AQ77" i="1"/>
  <c r="AN78" i="1"/>
  <c r="AO78" i="1"/>
  <c r="AP78" i="1"/>
  <c r="AQ78" i="1"/>
  <c r="AN79" i="1"/>
  <c r="AO79" i="1"/>
  <c r="AP79" i="1"/>
  <c r="AQ79" i="1"/>
  <c r="AN80" i="1"/>
  <c r="AO80" i="1"/>
  <c r="AP80" i="1"/>
  <c r="AQ80" i="1"/>
  <c r="AN81" i="1"/>
  <c r="AO81" i="1"/>
  <c r="AP81" i="1"/>
  <c r="AQ81" i="1"/>
  <c r="AN82" i="1"/>
  <c r="AO82" i="1"/>
  <c r="AP82" i="1"/>
  <c r="AQ82" i="1"/>
  <c r="AN83" i="1"/>
  <c r="AO83" i="1"/>
  <c r="AP83" i="1"/>
  <c r="AQ83" i="1"/>
  <c r="AN84" i="1"/>
  <c r="AO84" i="1"/>
  <c r="AP84" i="1"/>
  <c r="AQ84" i="1"/>
  <c r="AN85" i="1"/>
  <c r="AO85" i="1"/>
  <c r="AP85" i="1"/>
  <c r="AQ85" i="1"/>
  <c r="AN86" i="1"/>
  <c r="AO86" i="1"/>
  <c r="AP86" i="1"/>
  <c r="AQ86" i="1"/>
  <c r="AN87" i="1"/>
  <c r="AO87" i="1"/>
  <c r="AP87" i="1"/>
  <c r="AQ87" i="1"/>
  <c r="AN88" i="1"/>
  <c r="AO88" i="1"/>
  <c r="AP88" i="1"/>
  <c r="AQ88" i="1"/>
  <c r="AN89" i="1"/>
  <c r="AO89" i="1"/>
  <c r="AP89" i="1"/>
  <c r="AQ89" i="1"/>
  <c r="AN90" i="1"/>
  <c r="AO90" i="1"/>
  <c r="AP90" i="1"/>
  <c r="AQ90" i="1"/>
  <c r="AN91" i="1"/>
  <c r="AQ91" i="1" s="1"/>
  <c r="AO91" i="1"/>
  <c r="AP91" i="1"/>
  <c r="AN92" i="1"/>
  <c r="AO92" i="1"/>
  <c r="AP92" i="1"/>
  <c r="AQ92" i="1"/>
  <c r="AN93" i="1"/>
  <c r="AO93" i="1"/>
  <c r="AP93" i="1"/>
  <c r="AQ93" i="1"/>
  <c r="AN94" i="1"/>
  <c r="AQ94" i="1" s="1"/>
  <c r="AO94" i="1"/>
  <c r="AP94" i="1"/>
  <c r="AN95" i="1"/>
  <c r="AO95" i="1"/>
  <c r="AP95" i="1"/>
  <c r="AQ95" i="1"/>
  <c r="AN96" i="1"/>
  <c r="AO96" i="1"/>
  <c r="AP96" i="1"/>
  <c r="AQ96" i="1"/>
  <c r="AN97" i="1"/>
  <c r="AQ97" i="1" s="1"/>
  <c r="AO97" i="1"/>
  <c r="AP97" i="1"/>
  <c r="AN98" i="1"/>
  <c r="AO98" i="1"/>
  <c r="AP98" i="1"/>
  <c r="AQ98" i="1"/>
  <c r="AN99" i="1"/>
  <c r="AO99" i="1"/>
  <c r="AP99" i="1"/>
  <c r="AQ99" i="1"/>
  <c r="AN100" i="1"/>
  <c r="AQ100" i="1" s="1"/>
  <c r="AO100" i="1"/>
  <c r="AP100" i="1"/>
  <c r="AN101" i="1"/>
  <c r="AO101" i="1"/>
  <c r="AP101" i="1"/>
  <c r="AQ101" i="1"/>
  <c r="AN102" i="1"/>
  <c r="AO102" i="1"/>
  <c r="AP102" i="1"/>
  <c r="AQ102" i="1"/>
  <c r="AN103" i="1"/>
  <c r="AQ103" i="1" s="1"/>
  <c r="AO103" i="1"/>
  <c r="AP103" i="1"/>
  <c r="AN104" i="1"/>
  <c r="AO104" i="1"/>
  <c r="AP104" i="1"/>
  <c r="AQ104" i="1"/>
  <c r="AN105" i="1"/>
  <c r="AO105" i="1"/>
  <c r="AP105" i="1"/>
  <c r="AQ105" i="1"/>
  <c r="AN106" i="1"/>
  <c r="AO106" i="1"/>
  <c r="AP106" i="1"/>
  <c r="AQ106" i="1"/>
  <c r="AN107" i="1"/>
  <c r="AO107" i="1"/>
  <c r="AP107" i="1"/>
  <c r="AQ107" i="1"/>
  <c r="AN108" i="1"/>
  <c r="AO108" i="1"/>
  <c r="AP108" i="1"/>
  <c r="AQ108" i="1"/>
  <c r="AN109" i="1"/>
  <c r="AQ109" i="1" s="1"/>
  <c r="AO109" i="1"/>
  <c r="AP109" i="1"/>
  <c r="AN110" i="1"/>
  <c r="AO110" i="1"/>
  <c r="AP110" i="1"/>
  <c r="AQ110" i="1"/>
  <c r="AN111" i="1"/>
  <c r="AO111" i="1"/>
  <c r="AP111" i="1"/>
  <c r="AQ111" i="1"/>
  <c r="AN112" i="1"/>
  <c r="AQ112" i="1" s="1"/>
  <c r="AO112" i="1"/>
  <c r="AP112" i="1"/>
  <c r="AN113" i="1"/>
  <c r="AO113" i="1"/>
  <c r="AP113" i="1"/>
  <c r="AQ113" i="1"/>
  <c r="AN114" i="1"/>
  <c r="AO114" i="1"/>
  <c r="AP114" i="1"/>
  <c r="AQ114" i="1"/>
  <c r="AN115" i="1"/>
  <c r="AQ115" i="1" s="1"/>
  <c r="AO115" i="1"/>
  <c r="AP115" i="1"/>
  <c r="AN116" i="1"/>
  <c r="AO116" i="1"/>
  <c r="AP116" i="1"/>
  <c r="AQ116" i="1"/>
  <c r="AN117" i="1"/>
  <c r="AO117" i="1"/>
  <c r="AP117" i="1"/>
  <c r="AQ117" i="1"/>
  <c r="AN118" i="1"/>
  <c r="AQ118" i="1" s="1"/>
  <c r="AO118" i="1"/>
  <c r="AP118" i="1"/>
  <c r="AN119" i="1"/>
  <c r="AO119" i="1"/>
  <c r="AP119" i="1"/>
  <c r="AQ119" i="1"/>
  <c r="AN120" i="1"/>
  <c r="AO120" i="1"/>
  <c r="AP120" i="1"/>
  <c r="AQ120" i="1"/>
  <c r="AN121" i="1"/>
  <c r="AQ121" i="1" s="1"/>
  <c r="AO121" i="1"/>
  <c r="AP121" i="1"/>
  <c r="AN122" i="1"/>
  <c r="AO122" i="1"/>
  <c r="AP122" i="1"/>
  <c r="AQ122" i="1"/>
  <c r="AN123" i="1"/>
  <c r="AO123" i="1"/>
  <c r="AP123" i="1"/>
  <c r="AQ123" i="1"/>
  <c r="AN124" i="1"/>
  <c r="AO124" i="1"/>
  <c r="AP124" i="1"/>
  <c r="AQ124" i="1"/>
  <c r="AN125" i="1"/>
  <c r="AO125" i="1"/>
  <c r="AP125" i="1"/>
  <c r="AQ125" i="1"/>
  <c r="AN126" i="1"/>
  <c r="AO126" i="1"/>
  <c r="AP126" i="1"/>
  <c r="AQ126" i="1"/>
  <c r="AN127" i="1"/>
  <c r="AO127" i="1"/>
  <c r="AP127" i="1"/>
  <c r="AQ127" i="1"/>
  <c r="AN128" i="1"/>
  <c r="AO128" i="1"/>
  <c r="AP128" i="1"/>
  <c r="AQ128" i="1"/>
  <c r="AN129" i="1"/>
  <c r="AO129" i="1"/>
  <c r="AP129" i="1"/>
  <c r="AQ129" i="1"/>
  <c r="AN130" i="1"/>
  <c r="AO130" i="1"/>
  <c r="AP130" i="1"/>
  <c r="AQ130" i="1"/>
  <c r="AN131" i="1"/>
  <c r="AO131" i="1"/>
  <c r="AP131" i="1"/>
  <c r="AQ131" i="1" s="1"/>
  <c r="AN132" i="1"/>
  <c r="AO132" i="1"/>
  <c r="AP132" i="1"/>
  <c r="AQ132" i="1"/>
  <c r="AN133" i="1"/>
  <c r="AO133" i="1"/>
  <c r="AP133" i="1"/>
  <c r="AQ133" i="1"/>
  <c r="AN134" i="1"/>
  <c r="AO134" i="1"/>
  <c r="AP134" i="1"/>
  <c r="AQ134" i="1"/>
  <c r="AN135" i="1"/>
  <c r="AO135" i="1"/>
  <c r="AP135" i="1"/>
  <c r="AQ135" i="1"/>
  <c r="AN136" i="1"/>
  <c r="AO136" i="1"/>
  <c r="AP136" i="1"/>
  <c r="AQ136" i="1"/>
  <c r="AN137" i="1"/>
  <c r="AO137" i="1"/>
  <c r="AP137" i="1"/>
  <c r="AQ137" i="1"/>
  <c r="AN138" i="1"/>
  <c r="AO138" i="1"/>
  <c r="AP138" i="1"/>
  <c r="AQ138" i="1"/>
  <c r="AN139" i="1"/>
  <c r="AO139" i="1"/>
  <c r="AP139" i="1"/>
  <c r="AQ139" i="1"/>
  <c r="AN140" i="1"/>
  <c r="AO140" i="1"/>
  <c r="AP140" i="1"/>
  <c r="AQ140" i="1"/>
  <c r="AN141" i="1"/>
  <c r="AO141" i="1"/>
  <c r="AP141" i="1"/>
  <c r="AQ141" i="1"/>
  <c r="AN142" i="1"/>
  <c r="AO142" i="1"/>
  <c r="AP142" i="1"/>
  <c r="AQ142" i="1"/>
  <c r="AN143" i="1"/>
  <c r="AO143" i="1"/>
  <c r="AP143" i="1"/>
  <c r="AQ143" i="1"/>
  <c r="AN144" i="1"/>
  <c r="AO144" i="1"/>
  <c r="AP144" i="1"/>
  <c r="AQ144" i="1"/>
  <c r="AN145" i="1"/>
  <c r="AO145" i="1"/>
  <c r="AP145" i="1"/>
  <c r="AQ145" i="1"/>
  <c r="AN146" i="1"/>
  <c r="AO146" i="1"/>
  <c r="AP146" i="1"/>
  <c r="AQ146" i="1"/>
  <c r="AN147" i="1"/>
  <c r="AO147" i="1"/>
  <c r="AP147" i="1"/>
  <c r="AQ147" i="1"/>
  <c r="AN148" i="1"/>
  <c r="AO148" i="1"/>
  <c r="AP148" i="1"/>
  <c r="AQ148" i="1"/>
  <c r="AN149" i="1"/>
  <c r="AO149" i="1"/>
  <c r="AP149" i="1"/>
  <c r="AQ149" i="1"/>
  <c r="AN150" i="1"/>
  <c r="AO150" i="1"/>
  <c r="AP150" i="1"/>
  <c r="AQ150" i="1"/>
  <c r="AN151" i="1"/>
  <c r="AO151" i="1"/>
  <c r="AP151" i="1"/>
  <c r="AQ151" i="1"/>
  <c r="AN152" i="1"/>
  <c r="AO152" i="1"/>
  <c r="AP152" i="1"/>
  <c r="AQ152" i="1"/>
  <c r="AN153" i="1"/>
  <c r="AO153" i="1"/>
  <c r="AP153" i="1"/>
  <c r="AQ153" i="1"/>
  <c r="AN154" i="1"/>
  <c r="AO154" i="1"/>
  <c r="AP154" i="1"/>
  <c r="AQ154" i="1"/>
  <c r="AN155" i="1"/>
  <c r="AO155" i="1"/>
  <c r="AP155" i="1"/>
  <c r="AQ155" i="1"/>
  <c r="AN156" i="1"/>
  <c r="AO156" i="1"/>
  <c r="AP156" i="1"/>
  <c r="AQ156" i="1"/>
  <c r="AN157" i="1"/>
  <c r="AO157" i="1"/>
  <c r="AP157" i="1"/>
  <c r="AQ157" i="1"/>
  <c r="AN158" i="1"/>
  <c r="AO158" i="1"/>
  <c r="AP158" i="1"/>
  <c r="AQ158" i="1"/>
  <c r="AN159" i="1"/>
  <c r="AO159" i="1"/>
  <c r="AP159" i="1"/>
  <c r="AQ159" i="1"/>
  <c r="AN160" i="1"/>
  <c r="AO160" i="1"/>
  <c r="AP160" i="1"/>
  <c r="AQ160" i="1"/>
  <c r="AN161" i="1"/>
  <c r="AO161" i="1"/>
  <c r="AP161" i="1"/>
  <c r="AQ161" i="1"/>
  <c r="AN162" i="1"/>
  <c r="AO162" i="1"/>
  <c r="AP162" i="1"/>
  <c r="AQ162" i="1"/>
  <c r="AN163" i="1"/>
  <c r="AO163" i="1"/>
  <c r="AP163" i="1"/>
  <c r="AQ163" i="1"/>
  <c r="AN164" i="1"/>
  <c r="AO164" i="1"/>
  <c r="AP164" i="1"/>
  <c r="AQ164" i="1"/>
  <c r="AN165" i="1"/>
  <c r="AO165" i="1"/>
  <c r="AP165" i="1"/>
  <c r="AQ165" i="1"/>
  <c r="AN166" i="1"/>
  <c r="AO166" i="1"/>
  <c r="AP166" i="1"/>
  <c r="AQ166" i="1"/>
  <c r="AN167" i="1"/>
  <c r="AO167" i="1"/>
  <c r="AP167" i="1"/>
  <c r="AQ167" i="1" s="1"/>
  <c r="AN168" i="1"/>
  <c r="AO168" i="1"/>
  <c r="AP168" i="1"/>
  <c r="AQ168" i="1"/>
  <c r="AN169" i="1"/>
  <c r="AO169" i="1"/>
  <c r="AP169" i="1"/>
  <c r="AQ169" i="1"/>
  <c r="AN170" i="1"/>
  <c r="AO170" i="1"/>
  <c r="AP170" i="1"/>
  <c r="AQ170" i="1" s="1"/>
  <c r="AN171" i="1"/>
  <c r="AO171" i="1"/>
  <c r="AP171" i="1"/>
  <c r="AQ171" i="1"/>
  <c r="AN172" i="1"/>
  <c r="AO172" i="1"/>
  <c r="AP172" i="1"/>
  <c r="AQ172" i="1"/>
  <c r="AN173" i="1"/>
  <c r="AO173" i="1"/>
  <c r="AP173" i="1"/>
  <c r="AQ173" i="1" s="1"/>
  <c r="AN174" i="1"/>
  <c r="AO174" i="1"/>
  <c r="AP174" i="1"/>
  <c r="AQ174" i="1"/>
  <c r="AN175" i="1"/>
  <c r="AO175" i="1"/>
  <c r="AP175" i="1"/>
  <c r="AQ175" i="1"/>
  <c r="AN176" i="1"/>
  <c r="AO176" i="1"/>
  <c r="AP176" i="1"/>
  <c r="AQ176" i="1" s="1"/>
  <c r="AN177" i="1"/>
  <c r="AO177" i="1"/>
  <c r="AP177" i="1"/>
  <c r="AQ177" i="1"/>
  <c r="AN178" i="1"/>
  <c r="AO178" i="1"/>
  <c r="AP178" i="1"/>
  <c r="AQ178" i="1"/>
  <c r="AN179" i="1"/>
  <c r="AO179" i="1"/>
  <c r="AP179" i="1"/>
  <c r="AQ179" i="1" s="1"/>
  <c r="AN180" i="1"/>
  <c r="AO180" i="1"/>
  <c r="AP180" i="1"/>
  <c r="AQ180" i="1"/>
  <c r="AN181" i="1"/>
  <c r="AO181" i="1"/>
  <c r="AP181" i="1"/>
  <c r="AQ181" i="1"/>
  <c r="AN182" i="1"/>
  <c r="AO182" i="1"/>
  <c r="AP182" i="1"/>
  <c r="AQ182" i="1" s="1"/>
  <c r="AN183" i="1"/>
  <c r="AO183" i="1"/>
  <c r="AP183" i="1"/>
  <c r="AQ183" i="1"/>
  <c r="AN184" i="1"/>
  <c r="AO184" i="1"/>
  <c r="AP184" i="1"/>
  <c r="AQ184" i="1"/>
  <c r="AN185" i="1"/>
  <c r="AO185" i="1"/>
  <c r="AP185" i="1"/>
  <c r="AQ185" i="1" s="1"/>
  <c r="AN186" i="1"/>
  <c r="AO186" i="1"/>
  <c r="AP186" i="1"/>
  <c r="AQ186" i="1"/>
  <c r="AN187" i="1"/>
  <c r="AO187" i="1"/>
  <c r="AP187" i="1"/>
  <c r="AQ187" i="1"/>
  <c r="AN188" i="1"/>
  <c r="AO188" i="1"/>
  <c r="AP188" i="1"/>
  <c r="AQ188" i="1" s="1"/>
  <c r="AN189" i="1"/>
  <c r="AO189" i="1"/>
  <c r="AP189" i="1"/>
  <c r="AQ189" i="1"/>
  <c r="AN190" i="1"/>
  <c r="AO190" i="1"/>
  <c r="AP190" i="1"/>
  <c r="AQ190" i="1"/>
  <c r="AN191" i="1"/>
  <c r="AO191" i="1"/>
  <c r="AP191" i="1"/>
  <c r="AQ191" i="1"/>
  <c r="AN192" i="1"/>
  <c r="AO192" i="1"/>
  <c r="AP192" i="1"/>
  <c r="AQ192" i="1"/>
  <c r="AN193" i="1"/>
  <c r="AO193" i="1"/>
  <c r="AP193" i="1"/>
  <c r="AQ193" i="1"/>
  <c r="AN194" i="1"/>
  <c r="AO194" i="1"/>
  <c r="AP194" i="1"/>
  <c r="AQ194" i="1" s="1"/>
  <c r="AN195" i="1"/>
  <c r="AO195" i="1"/>
  <c r="AP195" i="1"/>
  <c r="AQ195" i="1"/>
  <c r="AN196" i="1"/>
  <c r="AO196" i="1"/>
  <c r="AP196" i="1"/>
  <c r="AQ196" i="1"/>
  <c r="AN197" i="1"/>
  <c r="AO197" i="1"/>
  <c r="AP197" i="1"/>
  <c r="AQ197" i="1" s="1"/>
  <c r="AN198" i="1"/>
  <c r="AO198" i="1"/>
  <c r="AP198" i="1"/>
  <c r="AQ198" i="1"/>
  <c r="AN199" i="1"/>
  <c r="AO199" i="1"/>
  <c r="AP199" i="1"/>
  <c r="AQ199" i="1"/>
  <c r="AN200" i="1"/>
  <c r="AO200" i="1"/>
  <c r="AP200" i="1"/>
  <c r="AQ200" i="1" s="1"/>
  <c r="AQ3" i="1"/>
  <c r="AP3" i="1"/>
  <c r="AO3" i="1"/>
  <c r="AN3" i="1"/>
  <c r="AP2" i="1"/>
  <c r="AO2" i="1"/>
  <c r="AN2" i="1"/>
  <c r="AQ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K3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3" i="1"/>
  <c r="AK2" i="1"/>
  <c r="AJ2" i="1"/>
  <c r="AI2" i="1"/>
  <c r="AL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D131" i="1"/>
  <c r="AE131" i="1"/>
  <c r="AF131" i="1"/>
  <c r="AD132" i="1"/>
  <c r="AE132" i="1"/>
  <c r="AF132" i="1"/>
  <c r="AD133" i="1"/>
  <c r="AE133" i="1"/>
  <c r="AF133" i="1"/>
  <c r="AD134" i="1"/>
  <c r="AE134" i="1"/>
  <c r="AF134" i="1"/>
  <c r="AD135" i="1"/>
  <c r="AE135" i="1"/>
  <c r="AF135" i="1"/>
  <c r="AD136" i="1"/>
  <c r="AE136" i="1"/>
  <c r="AF136" i="1"/>
  <c r="AD137" i="1"/>
  <c r="AE137" i="1"/>
  <c r="AF137" i="1"/>
  <c r="AD138" i="1"/>
  <c r="AE138" i="1"/>
  <c r="AF138" i="1"/>
  <c r="AD139" i="1"/>
  <c r="AE139" i="1"/>
  <c r="AF139" i="1"/>
  <c r="AD140" i="1"/>
  <c r="AE140" i="1"/>
  <c r="AF140" i="1"/>
  <c r="AD141" i="1"/>
  <c r="AE141" i="1"/>
  <c r="AF141" i="1"/>
  <c r="AD142" i="1"/>
  <c r="AE142" i="1"/>
  <c r="AF142" i="1"/>
  <c r="AD143" i="1"/>
  <c r="AE143" i="1"/>
  <c r="AF143" i="1"/>
  <c r="AD144" i="1"/>
  <c r="AE144" i="1"/>
  <c r="AF144" i="1"/>
  <c r="AD145" i="1"/>
  <c r="AE145" i="1"/>
  <c r="AF145" i="1"/>
  <c r="AD146" i="1"/>
  <c r="AE146" i="1"/>
  <c r="AF146" i="1"/>
  <c r="AD147" i="1"/>
  <c r="AE147" i="1"/>
  <c r="AF147" i="1"/>
  <c r="AD148" i="1"/>
  <c r="AE148" i="1"/>
  <c r="AF148" i="1"/>
  <c r="AD149" i="1"/>
  <c r="AE149" i="1"/>
  <c r="AF149" i="1"/>
  <c r="AD150" i="1"/>
  <c r="AE150" i="1"/>
  <c r="AF150" i="1"/>
  <c r="AD151" i="1"/>
  <c r="AE151" i="1"/>
  <c r="AF151" i="1"/>
  <c r="AD152" i="1"/>
  <c r="AE152" i="1"/>
  <c r="AF152" i="1"/>
  <c r="AD153" i="1"/>
  <c r="AE153" i="1"/>
  <c r="AF153" i="1"/>
  <c r="AD154" i="1"/>
  <c r="AE154" i="1"/>
  <c r="AF154" i="1"/>
  <c r="AD155" i="1"/>
  <c r="AE155" i="1"/>
  <c r="AF155" i="1"/>
  <c r="AD156" i="1"/>
  <c r="AE156" i="1"/>
  <c r="AF156" i="1"/>
  <c r="AD157" i="1"/>
  <c r="AE157" i="1"/>
  <c r="AF157" i="1"/>
  <c r="AD158" i="1"/>
  <c r="AE158" i="1"/>
  <c r="AF158" i="1"/>
  <c r="AD159" i="1"/>
  <c r="AE159" i="1"/>
  <c r="AF159" i="1"/>
  <c r="AD160" i="1"/>
  <c r="AE160" i="1"/>
  <c r="AF160" i="1"/>
  <c r="AD161" i="1"/>
  <c r="AE161" i="1"/>
  <c r="AF161" i="1"/>
  <c r="AD162" i="1"/>
  <c r="AE162" i="1"/>
  <c r="AF162" i="1"/>
  <c r="AD163" i="1"/>
  <c r="AE163" i="1"/>
  <c r="AF163" i="1"/>
  <c r="AD164" i="1"/>
  <c r="AE164" i="1"/>
  <c r="AF164" i="1"/>
  <c r="AD165" i="1"/>
  <c r="AE165" i="1"/>
  <c r="AF165" i="1"/>
  <c r="AD166" i="1"/>
  <c r="AE166" i="1"/>
  <c r="AF166" i="1"/>
  <c r="AD167" i="1"/>
  <c r="AE167" i="1"/>
  <c r="AF167" i="1"/>
  <c r="AD168" i="1"/>
  <c r="AE168" i="1"/>
  <c r="AF168" i="1"/>
  <c r="AD169" i="1"/>
  <c r="AE169" i="1"/>
  <c r="AF169" i="1"/>
  <c r="AD170" i="1"/>
  <c r="AE170" i="1"/>
  <c r="AF170" i="1"/>
  <c r="AD171" i="1"/>
  <c r="AE171" i="1"/>
  <c r="AF171" i="1"/>
  <c r="AD172" i="1"/>
  <c r="AE172" i="1"/>
  <c r="AF172" i="1"/>
  <c r="AD173" i="1"/>
  <c r="AE173" i="1"/>
  <c r="AF173" i="1"/>
  <c r="AD174" i="1"/>
  <c r="AE174" i="1"/>
  <c r="AF174" i="1"/>
  <c r="AD175" i="1"/>
  <c r="AE175" i="1"/>
  <c r="AF175" i="1"/>
  <c r="AD176" i="1"/>
  <c r="AE176" i="1"/>
  <c r="AF176" i="1"/>
  <c r="AD177" i="1"/>
  <c r="AE177" i="1"/>
  <c r="AF177" i="1"/>
  <c r="AD178" i="1"/>
  <c r="AE178" i="1"/>
  <c r="AF178" i="1"/>
  <c r="AD179" i="1"/>
  <c r="AE179" i="1"/>
  <c r="AF179" i="1"/>
  <c r="AD180" i="1"/>
  <c r="AE180" i="1"/>
  <c r="AF180" i="1"/>
  <c r="AD181" i="1"/>
  <c r="AE181" i="1"/>
  <c r="AF181" i="1"/>
  <c r="AD182" i="1"/>
  <c r="AE182" i="1"/>
  <c r="AF182" i="1"/>
  <c r="AD183" i="1"/>
  <c r="AE183" i="1"/>
  <c r="AF183" i="1"/>
  <c r="AD184" i="1"/>
  <c r="AE184" i="1"/>
  <c r="AF184" i="1"/>
  <c r="AD185" i="1"/>
  <c r="AE185" i="1"/>
  <c r="AF185" i="1"/>
  <c r="AD186" i="1"/>
  <c r="AE186" i="1"/>
  <c r="AF186" i="1"/>
  <c r="AD187" i="1"/>
  <c r="AE187" i="1"/>
  <c r="AF187" i="1"/>
  <c r="AD188" i="1"/>
  <c r="AE188" i="1"/>
  <c r="AF188" i="1"/>
  <c r="AD189" i="1"/>
  <c r="AE189" i="1"/>
  <c r="AF189" i="1"/>
  <c r="AD190" i="1"/>
  <c r="AE190" i="1"/>
  <c r="AF190" i="1"/>
  <c r="AD191" i="1"/>
  <c r="AE191" i="1"/>
  <c r="AF191" i="1"/>
  <c r="AD192" i="1"/>
  <c r="AE192" i="1"/>
  <c r="AF192" i="1"/>
  <c r="AD193" i="1"/>
  <c r="AE193" i="1"/>
  <c r="AF193" i="1"/>
  <c r="AD194" i="1"/>
  <c r="AE194" i="1"/>
  <c r="AF194" i="1"/>
  <c r="AD195" i="1"/>
  <c r="AE195" i="1"/>
  <c r="AF195" i="1"/>
  <c r="AD196" i="1"/>
  <c r="AE196" i="1"/>
  <c r="AF196" i="1"/>
  <c r="AD197" i="1"/>
  <c r="AE197" i="1"/>
  <c r="AF197" i="1"/>
  <c r="AD198" i="1"/>
  <c r="AE198" i="1"/>
  <c r="AF198" i="1"/>
  <c r="AD199" i="1"/>
  <c r="AE199" i="1"/>
  <c r="AF199" i="1"/>
  <c r="AD200" i="1"/>
  <c r="AE200" i="1"/>
  <c r="AF200" i="1"/>
  <c r="AF3" i="1"/>
  <c r="AE3" i="1"/>
  <c r="AD3" i="1"/>
  <c r="AF2" i="1"/>
  <c r="AE2" i="1"/>
  <c r="AD2" i="1"/>
  <c r="AG2" i="1"/>
  <c r="AB202" i="2"/>
  <c r="Y202" i="2"/>
  <c r="V202" i="2"/>
  <c r="S202" i="2"/>
  <c r="P202" i="2"/>
  <c r="M202" i="2"/>
  <c r="J202" i="2"/>
  <c r="G202" i="2"/>
  <c r="D202" i="2"/>
  <c r="AB202" i="1"/>
  <c r="Y202" i="1"/>
  <c r="V202" i="1"/>
  <c r="S202" i="1"/>
  <c r="P202" i="1"/>
  <c r="M202" i="1"/>
  <c r="J202" i="1"/>
  <c r="G202" i="1"/>
  <c r="D202" i="1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3" i="2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3" i="1"/>
  <c r="G4" i="1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4" i="2"/>
  <c r="D4" i="1" s="1"/>
  <c r="C5" i="2"/>
  <c r="D5" i="1" s="1"/>
  <c r="C6" i="2"/>
  <c r="D6" i="1" s="1"/>
  <c r="C7" i="2"/>
  <c r="D7" i="1" s="1"/>
  <c r="C8" i="2"/>
  <c r="D8" i="1" s="1"/>
  <c r="C9" i="2"/>
  <c r="D9" i="1" s="1"/>
  <c r="C10" i="2"/>
  <c r="D10" i="1" s="1"/>
  <c r="C11" i="2"/>
  <c r="D11" i="1" s="1"/>
  <c r="C12" i="2"/>
  <c r="D12" i="1" s="1"/>
  <c r="C13" i="2"/>
  <c r="D13" i="1" s="1"/>
  <c r="C14" i="2"/>
  <c r="C15" i="2"/>
  <c r="D15" i="1" s="1"/>
  <c r="C16" i="2"/>
  <c r="D16" i="1" s="1"/>
  <c r="C17" i="2"/>
  <c r="D17" i="1" s="1"/>
  <c r="C18" i="2"/>
  <c r="D18" i="1" s="1"/>
  <c r="C19" i="2"/>
  <c r="D19" i="1" s="1"/>
  <c r="C20" i="2"/>
  <c r="D20" i="1" s="1"/>
  <c r="C21" i="2"/>
  <c r="D21" i="1" s="1"/>
  <c r="C22" i="2"/>
  <c r="D22" i="1" s="1"/>
  <c r="C23" i="2"/>
  <c r="D23" i="1" s="1"/>
  <c r="C24" i="2"/>
  <c r="D24" i="1" s="1"/>
  <c r="C25" i="2"/>
  <c r="D25" i="1" s="1"/>
  <c r="C26" i="2"/>
  <c r="C27" i="2"/>
  <c r="D27" i="1" s="1"/>
  <c r="C28" i="2"/>
  <c r="D28" i="1" s="1"/>
  <c r="C29" i="2"/>
  <c r="D29" i="1" s="1"/>
  <c r="C30" i="2"/>
  <c r="D30" i="1" s="1"/>
  <c r="C31" i="2"/>
  <c r="D31" i="1" s="1"/>
  <c r="C32" i="2"/>
  <c r="D32" i="1" s="1"/>
  <c r="C33" i="2"/>
  <c r="D33" i="1" s="1"/>
  <c r="C34" i="2"/>
  <c r="D34" i="1" s="1"/>
  <c r="C35" i="2"/>
  <c r="D35" i="1" s="1"/>
  <c r="C36" i="2"/>
  <c r="D36" i="1" s="1"/>
  <c r="C37" i="2"/>
  <c r="D37" i="1" s="1"/>
  <c r="C38" i="2"/>
  <c r="C39" i="2"/>
  <c r="D39" i="1" s="1"/>
  <c r="C40" i="2"/>
  <c r="D40" i="1" s="1"/>
  <c r="C41" i="2"/>
  <c r="D41" i="1" s="1"/>
  <c r="C42" i="2"/>
  <c r="D42" i="1" s="1"/>
  <c r="C43" i="2"/>
  <c r="D43" i="1" s="1"/>
  <c r="C44" i="2"/>
  <c r="D44" i="1" s="1"/>
  <c r="C45" i="2"/>
  <c r="D45" i="1" s="1"/>
  <c r="C46" i="2"/>
  <c r="D46" i="1" s="1"/>
  <c r="C47" i="2"/>
  <c r="D47" i="1" s="1"/>
  <c r="C48" i="2"/>
  <c r="D48" i="1" s="1"/>
  <c r="C49" i="2"/>
  <c r="D49" i="1" s="1"/>
  <c r="C50" i="2"/>
  <c r="C51" i="2"/>
  <c r="D51" i="1" s="1"/>
  <c r="C52" i="2"/>
  <c r="D52" i="1" s="1"/>
  <c r="C53" i="2"/>
  <c r="D53" i="1" s="1"/>
  <c r="C54" i="2"/>
  <c r="D54" i="1" s="1"/>
  <c r="C55" i="2"/>
  <c r="D55" i="1" s="1"/>
  <c r="C56" i="2"/>
  <c r="D56" i="1" s="1"/>
  <c r="C57" i="2"/>
  <c r="D57" i="1" s="1"/>
  <c r="C58" i="2"/>
  <c r="D58" i="1" s="1"/>
  <c r="C59" i="2"/>
  <c r="D59" i="1" s="1"/>
  <c r="C60" i="2"/>
  <c r="D60" i="1" s="1"/>
  <c r="C61" i="2"/>
  <c r="D61" i="1" s="1"/>
  <c r="C62" i="2"/>
  <c r="C63" i="2"/>
  <c r="D63" i="1" s="1"/>
  <c r="C64" i="2"/>
  <c r="D64" i="1" s="1"/>
  <c r="C65" i="2"/>
  <c r="D65" i="1" s="1"/>
  <c r="C66" i="2"/>
  <c r="D66" i="1" s="1"/>
  <c r="C67" i="2"/>
  <c r="D67" i="1" s="1"/>
  <c r="C68" i="2"/>
  <c r="D68" i="1" s="1"/>
  <c r="C69" i="2"/>
  <c r="D69" i="1" s="1"/>
  <c r="C70" i="2"/>
  <c r="D70" i="1" s="1"/>
  <c r="C71" i="2"/>
  <c r="D71" i="1" s="1"/>
  <c r="C72" i="2"/>
  <c r="D72" i="1" s="1"/>
  <c r="C73" i="2"/>
  <c r="D73" i="1" s="1"/>
  <c r="C74" i="2"/>
  <c r="C75" i="2"/>
  <c r="D75" i="1" s="1"/>
  <c r="C76" i="2"/>
  <c r="D76" i="1" s="1"/>
  <c r="C77" i="2"/>
  <c r="D77" i="1" s="1"/>
  <c r="C78" i="2"/>
  <c r="D78" i="1" s="1"/>
  <c r="C79" i="2"/>
  <c r="D79" i="1" s="1"/>
  <c r="C80" i="2"/>
  <c r="D80" i="1" s="1"/>
  <c r="C81" i="2"/>
  <c r="D81" i="1" s="1"/>
  <c r="C82" i="2"/>
  <c r="D82" i="1" s="1"/>
  <c r="C83" i="2"/>
  <c r="D83" i="1" s="1"/>
  <c r="C84" i="2"/>
  <c r="D84" i="1" s="1"/>
  <c r="C85" i="2"/>
  <c r="D85" i="1" s="1"/>
  <c r="C86" i="2"/>
  <c r="C87" i="2"/>
  <c r="D87" i="1" s="1"/>
  <c r="C88" i="2"/>
  <c r="D88" i="1" s="1"/>
  <c r="C89" i="2"/>
  <c r="D89" i="1" s="1"/>
  <c r="C90" i="2"/>
  <c r="D90" i="1" s="1"/>
  <c r="C91" i="2"/>
  <c r="D91" i="1" s="1"/>
  <c r="C92" i="2"/>
  <c r="D92" i="1" s="1"/>
  <c r="C93" i="2"/>
  <c r="D93" i="1" s="1"/>
  <c r="C94" i="2"/>
  <c r="D94" i="1" s="1"/>
  <c r="C95" i="2"/>
  <c r="D95" i="1" s="1"/>
  <c r="C96" i="2"/>
  <c r="D96" i="1" s="1"/>
  <c r="C97" i="2"/>
  <c r="D97" i="1" s="1"/>
  <c r="C98" i="2"/>
  <c r="C99" i="2"/>
  <c r="D99" i="1" s="1"/>
  <c r="C100" i="2"/>
  <c r="D100" i="1" s="1"/>
  <c r="C101" i="2"/>
  <c r="D101" i="1" s="1"/>
  <c r="C102" i="2"/>
  <c r="D102" i="1" s="1"/>
  <c r="C103" i="2"/>
  <c r="D103" i="1" s="1"/>
  <c r="C104" i="2"/>
  <c r="D104" i="1" s="1"/>
  <c r="C105" i="2"/>
  <c r="D105" i="1" s="1"/>
  <c r="C106" i="2"/>
  <c r="D106" i="1" s="1"/>
  <c r="C107" i="2"/>
  <c r="D107" i="1" s="1"/>
  <c r="C108" i="2"/>
  <c r="D108" i="1" s="1"/>
  <c r="C109" i="2"/>
  <c r="D109" i="1" s="1"/>
  <c r="C110" i="2"/>
  <c r="C111" i="2"/>
  <c r="D111" i="1" s="1"/>
  <c r="C112" i="2"/>
  <c r="D112" i="1" s="1"/>
  <c r="C113" i="2"/>
  <c r="D113" i="1" s="1"/>
  <c r="C114" i="2"/>
  <c r="D114" i="1" s="1"/>
  <c r="C115" i="2"/>
  <c r="D115" i="1" s="1"/>
  <c r="C116" i="2"/>
  <c r="D116" i="1" s="1"/>
  <c r="C117" i="2"/>
  <c r="D117" i="1" s="1"/>
  <c r="C118" i="2"/>
  <c r="D118" i="1" s="1"/>
  <c r="C119" i="2"/>
  <c r="D119" i="1" s="1"/>
  <c r="C120" i="2"/>
  <c r="D120" i="1" s="1"/>
  <c r="C121" i="2"/>
  <c r="D121" i="1" s="1"/>
  <c r="C122" i="2"/>
  <c r="C123" i="2"/>
  <c r="D123" i="1" s="1"/>
  <c r="C124" i="2"/>
  <c r="D124" i="1" s="1"/>
  <c r="C125" i="2"/>
  <c r="D125" i="1" s="1"/>
  <c r="C126" i="2"/>
  <c r="D126" i="1" s="1"/>
  <c r="C127" i="2"/>
  <c r="D127" i="1" s="1"/>
  <c r="C128" i="2"/>
  <c r="D128" i="1" s="1"/>
  <c r="C129" i="2"/>
  <c r="D129" i="1" s="1"/>
  <c r="C130" i="2"/>
  <c r="D130" i="1" s="1"/>
  <c r="C131" i="2"/>
  <c r="D131" i="1" s="1"/>
  <c r="C132" i="2"/>
  <c r="D132" i="1" s="1"/>
  <c r="C133" i="2"/>
  <c r="D133" i="1" s="1"/>
  <c r="C134" i="2"/>
  <c r="C135" i="2"/>
  <c r="D135" i="1" s="1"/>
  <c r="C136" i="2"/>
  <c r="D136" i="1" s="1"/>
  <c r="C137" i="2"/>
  <c r="D137" i="1" s="1"/>
  <c r="C138" i="2"/>
  <c r="D138" i="1" s="1"/>
  <c r="C139" i="2"/>
  <c r="D139" i="1" s="1"/>
  <c r="C140" i="2"/>
  <c r="D140" i="1" s="1"/>
  <c r="C141" i="2"/>
  <c r="D141" i="1" s="1"/>
  <c r="C142" i="2"/>
  <c r="D142" i="1" s="1"/>
  <c r="C143" i="2"/>
  <c r="D143" i="1" s="1"/>
  <c r="C144" i="2"/>
  <c r="D144" i="1" s="1"/>
  <c r="C145" i="2"/>
  <c r="D145" i="1" s="1"/>
  <c r="C146" i="2"/>
  <c r="C147" i="2"/>
  <c r="D147" i="1" s="1"/>
  <c r="C148" i="2"/>
  <c r="D148" i="1" s="1"/>
  <c r="C149" i="2"/>
  <c r="D149" i="1" s="1"/>
  <c r="C150" i="2"/>
  <c r="D150" i="1" s="1"/>
  <c r="C151" i="2"/>
  <c r="D151" i="1" s="1"/>
  <c r="C152" i="2"/>
  <c r="D152" i="1" s="1"/>
  <c r="C153" i="2"/>
  <c r="D153" i="1" s="1"/>
  <c r="C154" i="2"/>
  <c r="D154" i="1" s="1"/>
  <c r="C155" i="2"/>
  <c r="D155" i="1" s="1"/>
  <c r="C156" i="2"/>
  <c r="D156" i="1" s="1"/>
  <c r="C157" i="2"/>
  <c r="D157" i="1" s="1"/>
  <c r="C158" i="2"/>
  <c r="C159" i="2"/>
  <c r="D159" i="1" s="1"/>
  <c r="C160" i="2"/>
  <c r="D160" i="1" s="1"/>
  <c r="C161" i="2"/>
  <c r="D161" i="1" s="1"/>
  <c r="C162" i="2"/>
  <c r="D162" i="1" s="1"/>
  <c r="C163" i="2"/>
  <c r="D163" i="1" s="1"/>
  <c r="C164" i="2"/>
  <c r="D164" i="1" s="1"/>
  <c r="C165" i="2"/>
  <c r="D165" i="1" s="1"/>
  <c r="C166" i="2"/>
  <c r="D166" i="1" s="1"/>
  <c r="C167" i="2"/>
  <c r="D167" i="1" s="1"/>
  <c r="C168" i="2"/>
  <c r="D168" i="1" s="1"/>
  <c r="C169" i="2"/>
  <c r="D169" i="1" s="1"/>
  <c r="C170" i="2"/>
  <c r="C171" i="2"/>
  <c r="D171" i="1" s="1"/>
  <c r="C172" i="2"/>
  <c r="D172" i="1" s="1"/>
  <c r="C173" i="2"/>
  <c r="D173" i="1" s="1"/>
  <c r="C174" i="2"/>
  <c r="D174" i="1" s="1"/>
  <c r="C175" i="2"/>
  <c r="D175" i="1" s="1"/>
  <c r="C176" i="2"/>
  <c r="D176" i="1" s="1"/>
  <c r="C177" i="2"/>
  <c r="D177" i="1" s="1"/>
  <c r="C178" i="2"/>
  <c r="D178" i="1" s="1"/>
  <c r="C179" i="2"/>
  <c r="D179" i="1" s="1"/>
  <c r="C180" i="2"/>
  <c r="D180" i="1" s="1"/>
  <c r="C181" i="2"/>
  <c r="D181" i="1" s="1"/>
  <c r="C182" i="2"/>
  <c r="C183" i="2"/>
  <c r="D183" i="1" s="1"/>
  <c r="C184" i="2"/>
  <c r="D184" i="1" s="1"/>
  <c r="C185" i="2"/>
  <c r="D185" i="1" s="1"/>
  <c r="C186" i="2"/>
  <c r="D186" i="1" s="1"/>
  <c r="C187" i="2"/>
  <c r="D187" i="1" s="1"/>
  <c r="C188" i="2"/>
  <c r="D188" i="1" s="1"/>
  <c r="C189" i="2"/>
  <c r="D189" i="1" s="1"/>
  <c r="C190" i="2"/>
  <c r="D190" i="1" s="1"/>
  <c r="C191" i="2"/>
  <c r="D191" i="1" s="1"/>
  <c r="C192" i="2"/>
  <c r="D192" i="1" s="1"/>
  <c r="C193" i="2"/>
  <c r="D193" i="1" s="1"/>
  <c r="C194" i="2"/>
  <c r="C195" i="2"/>
  <c r="D195" i="1" s="1"/>
  <c r="C196" i="2"/>
  <c r="D196" i="1" s="1"/>
  <c r="C197" i="2"/>
  <c r="D197" i="1" s="1"/>
  <c r="C198" i="2"/>
  <c r="D198" i="1" s="1"/>
  <c r="C199" i="2"/>
  <c r="D199" i="1" s="1"/>
  <c r="C200" i="2"/>
  <c r="D200" i="1" s="1"/>
  <c r="C3" i="2"/>
  <c r="D3" i="1" s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5" i="1"/>
  <c r="C6" i="1"/>
  <c r="C7" i="1"/>
  <c r="C8" i="1"/>
  <c r="C9" i="1"/>
  <c r="C10" i="1"/>
  <c r="C11" i="1"/>
  <c r="C12" i="1"/>
  <c r="C13" i="1"/>
  <c r="C14" i="1"/>
  <c r="D14" i="1" s="1"/>
  <c r="C15" i="1"/>
  <c r="C16" i="1"/>
  <c r="C17" i="1"/>
  <c r="C18" i="1"/>
  <c r="C19" i="1"/>
  <c r="C20" i="1"/>
  <c r="C21" i="1"/>
  <c r="C22" i="1"/>
  <c r="C23" i="1"/>
  <c r="C24" i="1"/>
  <c r="C25" i="1"/>
  <c r="C26" i="1"/>
  <c r="D26" i="1" s="1"/>
  <c r="C27" i="1"/>
  <c r="C28" i="1"/>
  <c r="C29" i="1"/>
  <c r="C30" i="1"/>
  <c r="C31" i="1"/>
  <c r="C32" i="1"/>
  <c r="C33" i="1"/>
  <c r="C34" i="1"/>
  <c r="C35" i="1"/>
  <c r="C36" i="1"/>
  <c r="C37" i="1"/>
  <c r="C38" i="1"/>
  <c r="D38" i="1" s="1"/>
  <c r="C39" i="1"/>
  <c r="C40" i="1"/>
  <c r="C41" i="1"/>
  <c r="C42" i="1"/>
  <c r="C43" i="1"/>
  <c r="C44" i="1"/>
  <c r="C45" i="1"/>
  <c r="C46" i="1"/>
  <c r="C47" i="1"/>
  <c r="C48" i="1"/>
  <c r="C49" i="1"/>
  <c r="C50" i="1"/>
  <c r="D50" i="1" s="1"/>
  <c r="C51" i="1"/>
  <c r="C52" i="1"/>
  <c r="C53" i="1"/>
  <c r="C54" i="1"/>
  <c r="C55" i="1"/>
  <c r="C56" i="1"/>
  <c r="C57" i="1"/>
  <c r="C58" i="1"/>
  <c r="C59" i="1"/>
  <c r="C60" i="1"/>
  <c r="C61" i="1"/>
  <c r="C62" i="1"/>
  <c r="D62" i="1" s="1"/>
  <c r="C63" i="1"/>
  <c r="C64" i="1"/>
  <c r="C65" i="1"/>
  <c r="C66" i="1"/>
  <c r="C67" i="1"/>
  <c r="C68" i="1"/>
  <c r="C69" i="1"/>
  <c r="C70" i="1"/>
  <c r="C71" i="1"/>
  <c r="C72" i="1"/>
  <c r="C73" i="1"/>
  <c r="C74" i="1"/>
  <c r="D74" i="1" s="1"/>
  <c r="C75" i="1"/>
  <c r="C76" i="1"/>
  <c r="C77" i="1"/>
  <c r="C78" i="1"/>
  <c r="C79" i="1"/>
  <c r="C80" i="1"/>
  <c r="C81" i="1"/>
  <c r="C82" i="1"/>
  <c r="C83" i="1"/>
  <c r="C84" i="1"/>
  <c r="C85" i="1"/>
  <c r="C86" i="1"/>
  <c r="D86" i="1" s="1"/>
  <c r="C87" i="1"/>
  <c r="C88" i="1"/>
  <c r="C89" i="1"/>
  <c r="C90" i="1"/>
  <c r="C91" i="1"/>
  <c r="C92" i="1"/>
  <c r="C93" i="1"/>
  <c r="C94" i="1"/>
  <c r="C95" i="1"/>
  <c r="C96" i="1"/>
  <c r="C97" i="1"/>
  <c r="C98" i="1"/>
  <c r="D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D110" i="1" s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D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146" i="1" s="1"/>
  <c r="C147" i="1"/>
  <c r="C148" i="1"/>
  <c r="C149" i="1"/>
  <c r="C150" i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182" i="1" s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C195" i="1"/>
  <c r="C196" i="1"/>
  <c r="C197" i="1"/>
  <c r="C198" i="1"/>
  <c r="C199" i="1"/>
  <c r="C200" i="1"/>
  <c r="C3" i="1"/>
  <c r="AF192" i="2" l="1"/>
  <c r="AF193" i="2"/>
  <c r="AF194" i="2"/>
  <c r="AF195" i="2"/>
  <c r="AF196" i="2"/>
  <c r="AF197" i="2"/>
  <c r="AF185" i="2"/>
  <c r="AF173" i="2"/>
  <c r="AF198" i="2"/>
  <c r="AF186" i="2"/>
  <c r="AF199" i="2"/>
  <c r="AF187" i="2"/>
  <c r="AF200" i="2"/>
  <c r="AF188" i="2"/>
  <c r="AF176" i="2"/>
  <c r="AF189" i="2"/>
  <c r="AF177" i="2"/>
  <c r="AF191" i="2"/>
  <c r="AF174" i="2"/>
  <c r="AF164" i="2"/>
  <c r="AF152" i="2"/>
  <c r="AF158" i="2"/>
  <c r="AF178" i="2"/>
  <c r="AF168" i="2"/>
  <c r="AF157" i="2"/>
  <c r="AF167" i="2"/>
  <c r="AF146" i="2"/>
  <c r="AF179" i="2"/>
  <c r="AF159" i="2"/>
  <c r="AF154" i="2"/>
  <c r="AF183" i="2"/>
  <c r="AF181" i="2"/>
  <c r="AF171" i="2"/>
  <c r="AF149" i="2"/>
  <c r="AF190" i="2"/>
  <c r="AF153" i="2"/>
  <c r="AF182" i="2"/>
  <c r="AF148" i="2"/>
  <c r="AF144" i="2"/>
  <c r="AF166" i="2"/>
  <c r="AF165" i="2"/>
  <c r="AF151" i="2"/>
  <c r="AF175" i="2"/>
  <c r="AF172" i="2"/>
  <c r="AF139" i="2"/>
  <c r="AF127" i="2"/>
  <c r="AF115" i="2"/>
  <c r="AF163" i="2"/>
  <c r="AF184" i="2"/>
  <c r="AF180" i="2"/>
  <c r="AF156" i="2"/>
  <c r="AF147" i="2"/>
  <c r="AF155" i="2"/>
  <c r="AF150" i="2"/>
  <c r="AF145" i="2"/>
  <c r="AF170" i="2"/>
  <c r="AF169" i="2"/>
  <c r="AF162" i="2"/>
  <c r="AF161" i="2"/>
  <c r="AF160" i="2"/>
  <c r="AF132" i="2"/>
  <c r="AF120" i="2"/>
  <c r="AF108" i="2"/>
  <c r="AF137" i="2"/>
  <c r="AF135" i="2"/>
  <c r="AF140" i="2"/>
  <c r="AF122" i="2"/>
  <c r="AF118" i="2"/>
  <c r="AF142" i="2"/>
  <c r="AF126" i="2"/>
  <c r="AF141" i="2"/>
  <c r="AF128" i="2"/>
  <c r="AF124" i="2"/>
  <c r="AF134" i="2"/>
  <c r="AF130" i="2"/>
  <c r="AF98" i="2"/>
  <c r="AF86" i="2"/>
  <c r="AF74" i="2"/>
  <c r="AF138" i="2"/>
  <c r="AF136" i="2"/>
  <c r="AF125" i="2"/>
  <c r="AF123" i="2"/>
  <c r="AF143" i="2"/>
  <c r="AF133" i="2"/>
  <c r="AF129" i="2"/>
  <c r="AF131" i="2"/>
  <c r="AF116" i="2"/>
  <c r="AF112" i="2"/>
  <c r="AF104" i="2"/>
  <c r="AF92" i="2"/>
  <c r="AF80" i="2"/>
  <c r="AF103" i="2"/>
  <c r="AF82" i="2"/>
  <c r="AF78" i="2"/>
  <c r="AF117" i="2"/>
  <c r="AF113" i="2"/>
  <c r="AF107" i="2"/>
  <c r="AF101" i="2"/>
  <c r="AF121" i="2"/>
  <c r="AF106" i="2"/>
  <c r="AF105" i="2"/>
  <c r="AF114" i="2"/>
  <c r="AF81" i="2"/>
  <c r="AF77" i="2"/>
  <c r="AF73" i="2"/>
  <c r="AF100" i="2"/>
  <c r="AF96" i="2"/>
  <c r="AF85" i="2"/>
  <c r="AF102" i="2"/>
  <c r="AF111" i="2"/>
  <c r="AF110" i="2"/>
  <c r="AF109" i="2"/>
  <c r="AF93" i="2"/>
  <c r="AF119" i="2"/>
  <c r="AF99" i="2"/>
  <c r="AF95" i="2"/>
  <c r="AF72" i="2"/>
  <c r="AF55" i="2"/>
  <c r="AF43" i="2"/>
  <c r="AF70" i="2"/>
  <c r="AF66" i="2"/>
  <c r="AF56" i="2"/>
  <c r="AF57" i="2"/>
  <c r="AF88" i="2"/>
  <c r="AF75" i="2"/>
  <c r="AF58" i="2"/>
  <c r="AF94" i="2"/>
  <c r="AF59" i="2"/>
  <c r="AF91" i="2"/>
  <c r="AF90" i="2"/>
  <c r="AF83" i="2"/>
  <c r="AF67" i="2"/>
  <c r="AF60" i="2"/>
  <c r="AF48" i="2"/>
  <c r="AF36" i="2"/>
  <c r="AF69" i="2"/>
  <c r="AF61" i="2"/>
  <c r="AF49" i="2"/>
  <c r="AF37" i="2"/>
  <c r="AF76" i="2"/>
  <c r="AF62" i="2"/>
  <c r="AF50" i="2"/>
  <c r="AF97" i="2"/>
  <c r="AF79" i="2"/>
  <c r="AF71" i="2"/>
  <c r="AF63" i="2"/>
  <c r="AF84" i="2"/>
  <c r="AF64" i="2"/>
  <c r="AF52" i="2"/>
  <c r="AF89" i="2"/>
  <c r="AF87" i="2"/>
  <c r="AF68" i="2"/>
  <c r="AF65" i="2"/>
  <c r="AF54" i="2"/>
  <c r="AF42" i="2"/>
  <c r="AF30" i="2"/>
  <c r="AF26" i="2"/>
  <c r="AF17" i="2"/>
  <c r="AF51" i="2"/>
  <c r="AF47" i="2"/>
  <c r="AF32" i="2"/>
  <c r="AF28" i="2"/>
  <c r="AF19" i="2"/>
  <c r="AF44" i="2"/>
  <c r="AF45" i="2"/>
  <c r="AF34" i="2"/>
  <c r="AF21" i="2"/>
  <c r="AF46" i="2"/>
  <c r="AF41" i="2"/>
  <c r="AF22" i="2"/>
  <c r="AF10" i="2"/>
  <c r="AF53" i="2"/>
  <c r="AF29" i="2"/>
  <c r="AF23" i="2"/>
  <c r="AF31" i="2"/>
  <c r="AF27" i="2"/>
  <c r="AF24" i="2"/>
  <c r="AF38" i="2"/>
  <c r="AF25" i="2"/>
  <c r="AF39" i="2"/>
  <c r="AF33" i="2"/>
  <c r="AF40" i="2"/>
  <c r="AF35" i="2"/>
  <c r="AF15" i="2"/>
  <c r="AF16" i="2"/>
  <c r="AF4" i="2"/>
  <c r="AF6" i="2"/>
  <c r="AF8" i="2"/>
  <c r="AF18" i="2"/>
  <c r="AF3" i="2"/>
  <c r="AF5" i="2"/>
  <c r="AF20" i="2"/>
  <c r="AF9" i="2"/>
  <c r="AF12" i="2"/>
  <c r="AF11" i="2"/>
  <c r="AF7" i="2"/>
  <c r="AF13" i="2"/>
  <c r="AF14" i="2"/>
  <c r="AI195" i="2"/>
  <c r="AI183" i="2"/>
  <c r="AI196" i="2"/>
  <c r="AI197" i="2"/>
  <c r="AI198" i="2"/>
  <c r="AI199" i="2"/>
  <c r="AI200" i="2"/>
  <c r="AI188" i="2"/>
  <c r="AI176" i="2"/>
  <c r="AI189" i="2"/>
  <c r="AI177" i="2"/>
  <c r="AI190" i="2"/>
  <c r="AI191" i="2"/>
  <c r="AI179" i="2"/>
  <c r="AI192" i="2"/>
  <c r="AI180" i="2"/>
  <c r="AI194" i="2"/>
  <c r="AI181" i="2"/>
  <c r="AI173" i="2"/>
  <c r="AI167" i="2"/>
  <c r="AI155" i="2"/>
  <c r="AI193" i="2"/>
  <c r="AI161" i="2"/>
  <c r="AI149" i="2"/>
  <c r="AI172" i="2"/>
  <c r="AI144" i="2"/>
  <c r="AI187" i="2"/>
  <c r="AI156" i="2"/>
  <c r="AI185" i="2"/>
  <c r="AI171" i="2"/>
  <c r="AI146" i="2"/>
  <c r="AI174" i="2"/>
  <c r="AI158" i="2"/>
  <c r="AI153" i="2"/>
  <c r="AI182" i="2"/>
  <c r="AI168" i="2"/>
  <c r="AI152" i="2"/>
  <c r="AI151" i="2"/>
  <c r="AI148" i="2"/>
  <c r="AI166" i="2"/>
  <c r="AI165" i="2"/>
  <c r="AI164" i="2"/>
  <c r="AI157" i="2"/>
  <c r="AI139" i="2"/>
  <c r="AI140" i="2"/>
  <c r="AI175" i="2"/>
  <c r="AI163" i="2"/>
  <c r="AI141" i="2"/>
  <c r="AI184" i="2"/>
  <c r="AI178" i="2"/>
  <c r="AI130" i="2"/>
  <c r="AI118" i="2"/>
  <c r="AI106" i="2"/>
  <c r="AI147" i="2"/>
  <c r="AI145" i="2"/>
  <c r="AI143" i="2"/>
  <c r="AI169" i="2"/>
  <c r="AI162" i="2"/>
  <c r="AI150" i="2"/>
  <c r="AI186" i="2"/>
  <c r="AI170" i="2"/>
  <c r="AI160" i="2"/>
  <c r="AI159" i="2"/>
  <c r="AI154" i="2"/>
  <c r="AI135" i="2"/>
  <c r="AI123" i="2"/>
  <c r="AI111" i="2"/>
  <c r="AI142" i="2"/>
  <c r="AI124" i="2"/>
  <c r="AI132" i="2"/>
  <c r="AI128" i="2"/>
  <c r="AI113" i="2"/>
  <c r="AI138" i="2"/>
  <c r="AI134" i="2"/>
  <c r="AI136" i="2"/>
  <c r="AI125" i="2"/>
  <c r="AI108" i="2"/>
  <c r="AI101" i="2"/>
  <c r="AI89" i="2"/>
  <c r="AI77" i="2"/>
  <c r="AI127" i="2"/>
  <c r="AI133" i="2"/>
  <c r="AI131" i="2"/>
  <c r="AI129" i="2"/>
  <c r="AI112" i="2"/>
  <c r="AI137" i="2"/>
  <c r="AI126" i="2"/>
  <c r="AI122" i="2"/>
  <c r="AI95" i="2"/>
  <c r="AI83" i="2"/>
  <c r="AI117" i="2"/>
  <c r="AI92" i="2"/>
  <c r="AI88" i="2"/>
  <c r="AI105" i="2"/>
  <c r="AI121" i="2"/>
  <c r="AI114" i="2"/>
  <c r="AI98" i="2"/>
  <c r="AI94" i="2"/>
  <c r="AI104" i="2"/>
  <c r="AI100" i="2"/>
  <c r="AI115" i="2"/>
  <c r="AI102" i="2"/>
  <c r="AI91" i="2"/>
  <c r="AI87" i="2"/>
  <c r="AI110" i="2"/>
  <c r="AI109" i="2"/>
  <c r="AI97" i="2"/>
  <c r="AI119" i="2"/>
  <c r="AI116" i="2"/>
  <c r="AI120" i="2"/>
  <c r="AI103" i="2"/>
  <c r="AI99" i="2"/>
  <c r="AI107" i="2"/>
  <c r="AI84" i="2"/>
  <c r="AI70" i="2"/>
  <c r="AI58" i="2"/>
  <c r="AI46" i="2"/>
  <c r="AI81" i="2"/>
  <c r="AI75" i="2"/>
  <c r="AI74" i="2"/>
  <c r="AI59" i="2"/>
  <c r="AI67" i="2"/>
  <c r="AI60" i="2"/>
  <c r="AI48" i="2"/>
  <c r="AI90" i="2"/>
  <c r="AI82" i="2"/>
  <c r="AI61" i="2"/>
  <c r="AI49" i="2"/>
  <c r="AI96" i="2"/>
  <c r="AI73" i="2"/>
  <c r="AI69" i="2"/>
  <c r="AI62" i="2"/>
  <c r="AI93" i="2"/>
  <c r="AI79" i="2"/>
  <c r="AI76" i="2"/>
  <c r="AI71" i="2"/>
  <c r="AI63" i="2"/>
  <c r="AI51" i="2"/>
  <c r="AI39" i="2"/>
  <c r="AI27" i="2"/>
  <c r="AI64" i="2"/>
  <c r="AI52" i="2"/>
  <c r="AI40" i="2"/>
  <c r="AI85" i="2"/>
  <c r="AI53" i="2"/>
  <c r="AI65" i="2"/>
  <c r="AI86" i="2"/>
  <c r="AI78" i="2"/>
  <c r="AI72" i="2"/>
  <c r="AI68" i="2"/>
  <c r="AI55" i="2"/>
  <c r="AI80" i="2"/>
  <c r="AI66" i="2"/>
  <c r="AI56" i="2"/>
  <c r="AI57" i="2"/>
  <c r="AI45" i="2"/>
  <c r="AI33" i="2"/>
  <c r="AI42" i="2"/>
  <c r="AI32" i="2"/>
  <c r="AI20" i="2"/>
  <c r="AI43" i="2"/>
  <c r="AI34" i="2"/>
  <c r="AI21" i="2"/>
  <c r="AI44" i="2"/>
  <c r="AI41" i="2"/>
  <c r="AI22" i="2"/>
  <c r="AI50" i="2"/>
  <c r="AI29" i="2"/>
  <c r="AI23" i="2"/>
  <c r="AI54" i="2"/>
  <c r="AI24" i="2"/>
  <c r="AI36" i="2"/>
  <c r="AI31" i="2"/>
  <c r="AI25" i="2"/>
  <c r="AI13" i="2"/>
  <c r="AL13" i="2" s="1"/>
  <c r="AI37" i="2"/>
  <c r="AI14" i="2"/>
  <c r="AI38" i="2"/>
  <c r="AI35" i="2"/>
  <c r="AI17" i="2"/>
  <c r="AI30" i="2"/>
  <c r="AI26" i="2"/>
  <c r="AI18" i="2"/>
  <c r="AI47" i="2"/>
  <c r="AI28" i="2"/>
  <c r="AI19" i="2"/>
  <c r="AI7" i="2"/>
  <c r="BA3" i="2"/>
  <c r="AU4" i="2"/>
  <c r="AI6" i="2"/>
  <c r="BE7" i="2"/>
  <c r="BI7" i="2" s="1"/>
  <c r="AK8" i="2"/>
  <c r="AI10" i="2"/>
  <c r="AT11" i="2"/>
  <c r="AW11" i="2" s="1"/>
  <c r="AX11" i="2" s="1"/>
  <c r="AU13" i="2"/>
  <c r="AT13" i="2"/>
  <c r="AW13" i="2" s="1"/>
  <c r="AE14" i="2"/>
  <c r="AT16" i="2"/>
  <c r="AS16" i="2"/>
  <c r="AX27" i="2"/>
  <c r="AN2" i="2"/>
  <c r="BF2" i="2"/>
  <c r="AP5" i="2"/>
  <c r="AJ6" i="2"/>
  <c r="AP9" i="2"/>
  <c r="BE9" i="2"/>
  <c r="AJ10" i="2"/>
  <c r="AY10" i="2"/>
  <c r="BC10" i="2" s="1"/>
  <c r="AT12" i="2"/>
  <c r="AS12" i="2"/>
  <c r="AE13" i="2"/>
  <c r="BI15" i="2"/>
  <c r="BJ15" i="2" s="1"/>
  <c r="BA18" i="2"/>
  <c r="AZ18" i="2"/>
  <c r="AY18" i="2"/>
  <c r="AO2" i="2"/>
  <c r="BG2" i="2"/>
  <c r="BF5" i="2"/>
  <c r="BI5" i="2" s="1"/>
  <c r="BJ5" i="2" s="1"/>
  <c r="AK6" i="2"/>
  <c r="AY6" i="2"/>
  <c r="BC6" i="2" s="1"/>
  <c r="AE7" i="2"/>
  <c r="AS7" i="2"/>
  <c r="BF9" i="2"/>
  <c r="AK10" i="2"/>
  <c r="AZ10" i="2"/>
  <c r="AE11" i="2"/>
  <c r="AE12" i="2"/>
  <c r="BA16" i="2"/>
  <c r="AY16" i="2"/>
  <c r="BJ47" i="2"/>
  <c r="AP190" i="2"/>
  <c r="AP191" i="2"/>
  <c r="AP192" i="2"/>
  <c r="AP193" i="2"/>
  <c r="AP194" i="2"/>
  <c r="AP195" i="2"/>
  <c r="AP183" i="2"/>
  <c r="AP171" i="2"/>
  <c r="AP196" i="2"/>
  <c r="AP184" i="2"/>
  <c r="AP197" i="2"/>
  <c r="AP185" i="2"/>
  <c r="AP198" i="2"/>
  <c r="AP186" i="2"/>
  <c r="AP174" i="2"/>
  <c r="AP199" i="2"/>
  <c r="AP187" i="2"/>
  <c r="AP175" i="2"/>
  <c r="AP176" i="2"/>
  <c r="AP162" i="2"/>
  <c r="AP150" i="2"/>
  <c r="AP168" i="2"/>
  <c r="AP156" i="2"/>
  <c r="AP164" i="2"/>
  <c r="AP160" i="2"/>
  <c r="AP163" i="2"/>
  <c r="AP159" i="2"/>
  <c r="AP155" i="2"/>
  <c r="AP144" i="2"/>
  <c r="AP182" i="2"/>
  <c r="AP172" i="2"/>
  <c r="AP189" i="2"/>
  <c r="AP147" i="2"/>
  <c r="AP145" i="2"/>
  <c r="AP178" i="2"/>
  <c r="AP200" i="2"/>
  <c r="AP169" i="2"/>
  <c r="AP180" i="2"/>
  <c r="AP173" i="2"/>
  <c r="AP161" i="2"/>
  <c r="AP170" i="2"/>
  <c r="AP154" i="2"/>
  <c r="AP149" i="2"/>
  <c r="AP146" i="2"/>
  <c r="AP142" i="2"/>
  <c r="AP137" i="2"/>
  <c r="AP125" i="2"/>
  <c r="AP113" i="2"/>
  <c r="AP188" i="2"/>
  <c r="AP179" i="2"/>
  <c r="AP158" i="2"/>
  <c r="AP153" i="2"/>
  <c r="AP181" i="2"/>
  <c r="AP152" i="2"/>
  <c r="AP151" i="2"/>
  <c r="AP177" i="2"/>
  <c r="AP167" i="2"/>
  <c r="AP166" i="2"/>
  <c r="AP165" i="2"/>
  <c r="AP157" i="2"/>
  <c r="AP141" i="2"/>
  <c r="AP130" i="2"/>
  <c r="AP118" i="2"/>
  <c r="AP106" i="2"/>
  <c r="AP127" i="2"/>
  <c r="AP123" i="2"/>
  <c r="AP114" i="2"/>
  <c r="AP133" i="2"/>
  <c r="AP131" i="2"/>
  <c r="AP129" i="2"/>
  <c r="AP120" i="2"/>
  <c r="AP135" i="2"/>
  <c r="AP126" i="2"/>
  <c r="AP122" i="2"/>
  <c r="AP96" i="2"/>
  <c r="AP84" i="2"/>
  <c r="AP139" i="2"/>
  <c r="AP143" i="2"/>
  <c r="AP132" i="2"/>
  <c r="AP128" i="2"/>
  <c r="AP124" i="2"/>
  <c r="AP140" i="2"/>
  <c r="AP115" i="2"/>
  <c r="AP111" i="2"/>
  <c r="AP138" i="2"/>
  <c r="AP134" i="2"/>
  <c r="AP148" i="2"/>
  <c r="AP136" i="2"/>
  <c r="AP108" i="2"/>
  <c r="AP102" i="2"/>
  <c r="AP90" i="2"/>
  <c r="AP78" i="2"/>
  <c r="AP121" i="2"/>
  <c r="AP110" i="2"/>
  <c r="AP109" i="2"/>
  <c r="AP103" i="2"/>
  <c r="AP99" i="2"/>
  <c r="AP116" i="2"/>
  <c r="AP119" i="2"/>
  <c r="AP107" i="2"/>
  <c r="AP101" i="2"/>
  <c r="AP71" i="2"/>
  <c r="AP92" i="2"/>
  <c r="AP88" i="2"/>
  <c r="AP112" i="2"/>
  <c r="AP117" i="2"/>
  <c r="AP105" i="2"/>
  <c r="AP104" i="2"/>
  <c r="AP100" i="2"/>
  <c r="AP91" i="2"/>
  <c r="AP87" i="2"/>
  <c r="AP83" i="2"/>
  <c r="AP94" i="2"/>
  <c r="AP53" i="2"/>
  <c r="AP41" i="2"/>
  <c r="AP79" i="2"/>
  <c r="AP76" i="2"/>
  <c r="AP54" i="2"/>
  <c r="AP93" i="2"/>
  <c r="AP65" i="2"/>
  <c r="AP55" i="2"/>
  <c r="AP85" i="2"/>
  <c r="AP72" i="2"/>
  <c r="AP68" i="2"/>
  <c r="AP56" i="2"/>
  <c r="AP77" i="2"/>
  <c r="AP66" i="2"/>
  <c r="AP57" i="2"/>
  <c r="AP97" i="2"/>
  <c r="AP89" i="2"/>
  <c r="AP86" i="2"/>
  <c r="AP70" i="2"/>
  <c r="AP58" i="2"/>
  <c r="AP46" i="2"/>
  <c r="AP34" i="2"/>
  <c r="AP98" i="2"/>
  <c r="AP80" i="2"/>
  <c r="AP59" i="2"/>
  <c r="AP47" i="2"/>
  <c r="AP35" i="2"/>
  <c r="AP95" i="2"/>
  <c r="AP60" i="2"/>
  <c r="AP48" i="2"/>
  <c r="AP74" i="2"/>
  <c r="AP67" i="2"/>
  <c r="AP61" i="2"/>
  <c r="AP81" i="2"/>
  <c r="AP75" i="2"/>
  <c r="AP62" i="2"/>
  <c r="AP50" i="2"/>
  <c r="AP73" i="2"/>
  <c r="AP69" i="2"/>
  <c r="AP63" i="2"/>
  <c r="AP82" i="2"/>
  <c r="AP64" i="2"/>
  <c r="AP52" i="2"/>
  <c r="AP40" i="2"/>
  <c r="AP28" i="2"/>
  <c r="AP36" i="2"/>
  <c r="AP15" i="2"/>
  <c r="AP37" i="2"/>
  <c r="AP33" i="2"/>
  <c r="AP38" i="2"/>
  <c r="AP17" i="2"/>
  <c r="AP39" i="2"/>
  <c r="AP49" i="2"/>
  <c r="AP30" i="2"/>
  <c r="AP26" i="2"/>
  <c r="AP19" i="2"/>
  <c r="AP20" i="2"/>
  <c r="AP8" i="2"/>
  <c r="AP32" i="2"/>
  <c r="AP21" i="2"/>
  <c r="AP42" i="2"/>
  <c r="AP43" i="2"/>
  <c r="AP23" i="2"/>
  <c r="AP44" i="2"/>
  <c r="AP29" i="2"/>
  <c r="AP24" i="2"/>
  <c r="AP51" i="2"/>
  <c r="AP45" i="2"/>
  <c r="AP25" i="2"/>
  <c r="AP31" i="2"/>
  <c r="AP27" i="2"/>
  <c r="AP14" i="2"/>
  <c r="AP3" i="2"/>
  <c r="BI3" i="2"/>
  <c r="AJ4" i="2"/>
  <c r="AL4" i="2" s="1"/>
  <c r="AM4" i="2" s="1"/>
  <c r="BG5" i="2"/>
  <c r="BA6" i="2"/>
  <c r="AT7" i="2"/>
  <c r="AW9" i="2"/>
  <c r="AX9" i="2" s="1"/>
  <c r="BJ41" i="2"/>
  <c r="AS2" i="2"/>
  <c r="AW2" i="2" s="1"/>
  <c r="AE5" i="2"/>
  <c r="AJ13" i="2"/>
  <c r="AZ13" i="2"/>
  <c r="BC13" i="2" s="1"/>
  <c r="BA13" i="2"/>
  <c r="AK14" i="2"/>
  <c r="BF16" i="2"/>
  <c r="BE16" i="2"/>
  <c r="BI16" i="2" s="1"/>
  <c r="BJ16" i="2" s="1"/>
  <c r="BG17" i="2"/>
  <c r="BF17" i="2"/>
  <c r="BE17" i="2"/>
  <c r="BA22" i="2"/>
  <c r="AZ22" i="2"/>
  <c r="AY22" i="2"/>
  <c r="AX31" i="2"/>
  <c r="AT2" i="2"/>
  <c r="AW3" i="2"/>
  <c r="AJ12" i="2"/>
  <c r="AL12" i="2" s="1"/>
  <c r="AY12" i="2"/>
  <c r="BC12" i="2" s="1"/>
  <c r="BD12" i="2" s="1"/>
  <c r="AZ12" i="2"/>
  <c r="AK13" i="2"/>
  <c r="AX15" i="2"/>
  <c r="BL15" i="2" s="1"/>
  <c r="AE19" i="2"/>
  <c r="AD2" i="2"/>
  <c r="AP6" i="2"/>
  <c r="AJ7" i="2"/>
  <c r="AP10" i="2"/>
  <c r="BE10" i="2"/>
  <c r="BI10" i="2" s="1"/>
  <c r="AJ11" i="2"/>
  <c r="AL11" i="2" s="1"/>
  <c r="AK12" i="2"/>
  <c r="AX47" i="2"/>
  <c r="BL47" i="2" s="1"/>
  <c r="AE191" i="2"/>
  <c r="AE192" i="2"/>
  <c r="AE193" i="2"/>
  <c r="AE194" i="2"/>
  <c r="AE195" i="2"/>
  <c r="AE196" i="2"/>
  <c r="AE184" i="2"/>
  <c r="AE172" i="2"/>
  <c r="AE197" i="2"/>
  <c r="AE185" i="2"/>
  <c r="AE198" i="2"/>
  <c r="AE186" i="2"/>
  <c r="AE199" i="2"/>
  <c r="AE187" i="2"/>
  <c r="AE175" i="2"/>
  <c r="AE200" i="2"/>
  <c r="AE188" i="2"/>
  <c r="AE176" i="2"/>
  <c r="AE163" i="2"/>
  <c r="AE151" i="2"/>
  <c r="AE183" i="2"/>
  <c r="AE169" i="2"/>
  <c r="AE157" i="2"/>
  <c r="AE177" i="2"/>
  <c r="AE153" i="2"/>
  <c r="AE149" i="2"/>
  <c r="AE152" i="2"/>
  <c r="AE145" i="2"/>
  <c r="AE170" i="2"/>
  <c r="AE162" i="2"/>
  <c r="AE161" i="2"/>
  <c r="AE160" i="2"/>
  <c r="AE179" i="2"/>
  <c r="AE159" i="2"/>
  <c r="AE154" i="2"/>
  <c r="AE189" i="2"/>
  <c r="AE181" i="2"/>
  <c r="AE174" i="2"/>
  <c r="AE171" i="2"/>
  <c r="AE158" i="2"/>
  <c r="AE146" i="2"/>
  <c r="AE142" i="2"/>
  <c r="AE190" i="2"/>
  <c r="AE182" i="2"/>
  <c r="AE168" i="2"/>
  <c r="AE167" i="2"/>
  <c r="AE148" i="2"/>
  <c r="AE144" i="2"/>
  <c r="AE166" i="2"/>
  <c r="AE165" i="2"/>
  <c r="AE164" i="2"/>
  <c r="AE138" i="2"/>
  <c r="AE126" i="2"/>
  <c r="AE114" i="2"/>
  <c r="AE178" i="2"/>
  <c r="AE180" i="2"/>
  <c r="AE173" i="2"/>
  <c r="AE156" i="2"/>
  <c r="AE147" i="2"/>
  <c r="AE143" i="2"/>
  <c r="AE155" i="2"/>
  <c r="AE150" i="2"/>
  <c r="AE131" i="2"/>
  <c r="AE119" i="2"/>
  <c r="AE107" i="2"/>
  <c r="AE137" i="2"/>
  <c r="AE135" i="2"/>
  <c r="AE140" i="2"/>
  <c r="AE139" i="2"/>
  <c r="AE141" i="2"/>
  <c r="AE132" i="2"/>
  <c r="AE128" i="2"/>
  <c r="AE115" i="2"/>
  <c r="AE113" i="2"/>
  <c r="AE111" i="2"/>
  <c r="AE97" i="2"/>
  <c r="AE85" i="2"/>
  <c r="AE134" i="2"/>
  <c r="AE130" i="2"/>
  <c r="AE136" i="2"/>
  <c r="AE133" i="2"/>
  <c r="AE129" i="2"/>
  <c r="AE103" i="2"/>
  <c r="AE91" i="2"/>
  <c r="AE79" i="2"/>
  <c r="AE99" i="2"/>
  <c r="AE95" i="2"/>
  <c r="AE112" i="2"/>
  <c r="AE117" i="2"/>
  <c r="AE101" i="2"/>
  <c r="AE125" i="2"/>
  <c r="AE121" i="2"/>
  <c r="AE106" i="2"/>
  <c r="AE105" i="2"/>
  <c r="AE127" i="2"/>
  <c r="AE98" i="2"/>
  <c r="AE94" i="2"/>
  <c r="AE90" i="2"/>
  <c r="AE72" i="2"/>
  <c r="AE124" i="2"/>
  <c r="AE81" i="2"/>
  <c r="AE77" i="2"/>
  <c r="AE118" i="2"/>
  <c r="AE104" i="2"/>
  <c r="AE100" i="2"/>
  <c r="AE96" i="2"/>
  <c r="AE123" i="2"/>
  <c r="AE102" i="2"/>
  <c r="AE116" i="2"/>
  <c r="AE110" i="2"/>
  <c r="AE109" i="2"/>
  <c r="AE108" i="2"/>
  <c r="AE122" i="2"/>
  <c r="AE120" i="2"/>
  <c r="AE80" i="2"/>
  <c r="AE76" i="2"/>
  <c r="AE87" i="2"/>
  <c r="AE68" i="2"/>
  <c r="AE65" i="2"/>
  <c r="AE54" i="2"/>
  <c r="AE42" i="2"/>
  <c r="AE55" i="2"/>
  <c r="AE70" i="2"/>
  <c r="AE66" i="2"/>
  <c r="AE56" i="2"/>
  <c r="AE57" i="2"/>
  <c r="AE88" i="2"/>
  <c r="AE82" i="2"/>
  <c r="AE75" i="2"/>
  <c r="AE74" i="2"/>
  <c r="AE58" i="2"/>
  <c r="AE59" i="2"/>
  <c r="AE47" i="2"/>
  <c r="AE35" i="2"/>
  <c r="AE83" i="2"/>
  <c r="AE67" i="2"/>
  <c r="AE60" i="2"/>
  <c r="AE48" i="2"/>
  <c r="AE36" i="2"/>
  <c r="AE93" i="2"/>
  <c r="AE73" i="2"/>
  <c r="AE69" i="2"/>
  <c r="AE61" i="2"/>
  <c r="AE49" i="2"/>
  <c r="AE62" i="2"/>
  <c r="AE71" i="2"/>
  <c r="AE63" i="2"/>
  <c r="AE51" i="2"/>
  <c r="AE86" i="2"/>
  <c r="AE84" i="2"/>
  <c r="AE64" i="2"/>
  <c r="AE92" i="2"/>
  <c r="AE89" i="2"/>
  <c r="AE78" i="2"/>
  <c r="AE53" i="2"/>
  <c r="AE41" i="2"/>
  <c r="AE29" i="2"/>
  <c r="AE16" i="2"/>
  <c r="AE30" i="2"/>
  <c r="AE26" i="2"/>
  <c r="AE52" i="2"/>
  <c r="AE18" i="2"/>
  <c r="AE43" i="2"/>
  <c r="AE32" i="2"/>
  <c r="AE28" i="2"/>
  <c r="AE50" i="2"/>
  <c r="AE44" i="2"/>
  <c r="AE20" i="2"/>
  <c r="AE45" i="2"/>
  <c r="AE34" i="2"/>
  <c r="AE21" i="2"/>
  <c r="AE9" i="2"/>
  <c r="AE46" i="2"/>
  <c r="AE22" i="2"/>
  <c r="AE37" i="2"/>
  <c r="AE31" i="2"/>
  <c r="AE27" i="2"/>
  <c r="AE24" i="2"/>
  <c r="AE38" i="2"/>
  <c r="AE25" i="2"/>
  <c r="AE39" i="2"/>
  <c r="AE33" i="2"/>
  <c r="AE40" i="2"/>
  <c r="AE15" i="2"/>
  <c r="AE3" i="2"/>
  <c r="AK7" i="2"/>
  <c r="AE8" i="2"/>
  <c r="AK11" i="2"/>
  <c r="BD11" i="2"/>
  <c r="AL16" i="2"/>
  <c r="AJ17" i="2"/>
  <c r="AE23" i="2"/>
  <c r="AY2" i="2"/>
  <c r="BC2" i="2" s="1"/>
  <c r="AP4" i="2"/>
  <c r="BE4" i="2"/>
  <c r="BI4" i="2" s="1"/>
  <c r="BJ4" i="2" s="1"/>
  <c r="AJ5" i="2"/>
  <c r="AL5" i="2" s="1"/>
  <c r="AM5" i="2" s="1"/>
  <c r="BG6" i="2"/>
  <c r="BI6" i="2" s="1"/>
  <c r="BJ6" i="2" s="1"/>
  <c r="BL6" i="2" s="1"/>
  <c r="AZ7" i="2"/>
  <c r="BC7" i="2" s="1"/>
  <c r="AJ9" i="2"/>
  <c r="AL9" i="2" s="1"/>
  <c r="AM9" i="2" s="1"/>
  <c r="AY9" i="2"/>
  <c r="BC9" i="2" s="1"/>
  <c r="BD9" i="2" s="1"/>
  <c r="AS10" i="2"/>
  <c r="AW10" i="2" s="1"/>
  <c r="AX10" i="2" s="1"/>
  <c r="BF11" i="2"/>
  <c r="BI11" i="2" s="1"/>
  <c r="BJ11" i="2" s="1"/>
  <c r="AP13" i="2"/>
  <c r="BG13" i="2"/>
  <c r="BF13" i="2"/>
  <c r="BI13" i="2" s="1"/>
  <c r="AW14" i="2"/>
  <c r="AX14" i="2" s="1"/>
  <c r="AK17" i="2"/>
  <c r="AW19" i="2"/>
  <c r="AX32" i="2"/>
  <c r="AE6" i="2"/>
  <c r="AE10" i="2"/>
  <c r="BG11" i="2"/>
  <c r="AP12" i="2"/>
  <c r="BF12" i="2"/>
  <c r="BE12" i="2"/>
  <c r="BC15" i="2"/>
  <c r="BD15" i="2" s="1"/>
  <c r="AP18" i="2"/>
  <c r="BD47" i="2"/>
  <c r="AJ196" i="2"/>
  <c r="AJ184" i="2"/>
  <c r="AJ197" i="2"/>
  <c r="AJ185" i="2"/>
  <c r="AJ198" i="2"/>
  <c r="AJ199" i="2"/>
  <c r="AJ187" i="2"/>
  <c r="AJ200" i="2"/>
  <c r="AJ188" i="2"/>
  <c r="AJ189" i="2"/>
  <c r="AJ177" i="2"/>
  <c r="AJ190" i="2"/>
  <c r="AJ178" i="2"/>
  <c r="AJ191" i="2"/>
  <c r="AJ192" i="2"/>
  <c r="AJ180" i="2"/>
  <c r="AJ193" i="2"/>
  <c r="AJ181" i="2"/>
  <c r="AJ195" i="2"/>
  <c r="AJ168" i="2"/>
  <c r="AJ156" i="2"/>
  <c r="AJ176" i="2"/>
  <c r="AJ175" i="2"/>
  <c r="AJ170" i="2"/>
  <c r="AJ162" i="2"/>
  <c r="AJ150" i="2"/>
  <c r="AJ183" i="2"/>
  <c r="AJ179" i="2"/>
  <c r="AJ169" i="2"/>
  <c r="AJ165" i="2"/>
  <c r="AJ161" i="2"/>
  <c r="AJ145" i="2"/>
  <c r="AJ164" i="2"/>
  <c r="AJ160" i="2"/>
  <c r="AJ174" i="2"/>
  <c r="AJ158" i="2"/>
  <c r="AJ153" i="2"/>
  <c r="AJ182" i="2"/>
  <c r="AJ152" i="2"/>
  <c r="AJ151" i="2"/>
  <c r="AJ148" i="2"/>
  <c r="AJ167" i="2"/>
  <c r="AJ166" i="2"/>
  <c r="AJ157" i="2"/>
  <c r="AJ172" i="2"/>
  <c r="AJ140" i="2"/>
  <c r="AJ163" i="2"/>
  <c r="AJ141" i="2"/>
  <c r="AJ147" i="2"/>
  <c r="AJ143" i="2"/>
  <c r="AJ131" i="2"/>
  <c r="AJ119" i="2"/>
  <c r="AJ107" i="2"/>
  <c r="AJ173" i="2"/>
  <c r="AJ186" i="2"/>
  <c r="AJ155" i="2"/>
  <c r="AJ194" i="2"/>
  <c r="AJ159" i="2"/>
  <c r="AJ154" i="2"/>
  <c r="AJ149" i="2"/>
  <c r="AJ171" i="2"/>
  <c r="AJ146" i="2"/>
  <c r="AJ142" i="2"/>
  <c r="AJ136" i="2"/>
  <c r="AJ124" i="2"/>
  <c r="AJ112" i="2"/>
  <c r="AJ132" i="2"/>
  <c r="AJ128" i="2"/>
  <c r="AJ115" i="2"/>
  <c r="AJ111" i="2"/>
  <c r="AJ138" i="2"/>
  <c r="AJ134" i="2"/>
  <c r="AJ130" i="2"/>
  <c r="AJ121" i="2"/>
  <c r="AJ144" i="2"/>
  <c r="AJ127" i="2"/>
  <c r="AJ123" i="2"/>
  <c r="AJ102" i="2"/>
  <c r="AJ90" i="2"/>
  <c r="AJ78" i="2"/>
  <c r="AJ133" i="2"/>
  <c r="AJ129" i="2"/>
  <c r="AJ137" i="2"/>
  <c r="AJ120" i="2"/>
  <c r="AJ116" i="2"/>
  <c r="AJ135" i="2"/>
  <c r="AJ139" i="2"/>
  <c r="AJ109" i="2"/>
  <c r="AJ105" i="2"/>
  <c r="AJ96" i="2"/>
  <c r="AJ84" i="2"/>
  <c r="AJ106" i="2"/>
  <c r="AJ79" i="2"/>
  <c r="AJ75" i="2"/>
  <c r="AJ114" i="2"/>
  <c r="AJ125" i="2"/>
  <c r="AJ126" i="2"/>
  <c r="AJ104" i="2"/>
  <c r="AJ100" i="2"/>
  <c r="AJ118" i="2"/>
  <c r="AJ74" i="2"/>
  <c r="AJ65" i="2"/>
  <c r="AJ110" i="2"/>
  <c r="AJ97" i="2"/>
  <c r="AJ93" i="2"/>
  <c r="AJ89" i="2"/>
  <c r="AJ108" i="2"/>
  <c r="AJ103" i="2"/>
  <c r="AJ122" i="2"/>
  <c r="AJ113" i="2"/>
  <c r="AJ101" i="2"/>
  <c r="AJ117" i="2"/>
  <c r="AJ92" i="2"/>
  <c r="AJ88" i="2"/>
  <c r="AJ71" i="2"/>
  <c r="AJ81" i="2"/>
  <c r="AJ59" i="2"/>
  <c r="AJ47" i="2"/>
  <c r="AJ35" i="2"/>
  <c r="AJ67" i="2"/>
  <c r="AJ60" i="2"/>
  <c r="AJ94" i="2"/>
  <c r="AJ82" i="2"/>
  <c r="AJ61" i="2"/>
  <c r="AJ49" i="2"/>
  <c r="AJ91" i="2"/>
  <c r="AJ73" i="2"/>
  <c r="AJ69" i="2"/>
  <c r="AJ62" i="2"/>
  <c r="AJ50" i="2"/>
  <c r="AJ83" i="2"/>
  <c r="AJ76" i="2"/>
  <c r="AJ63" i="2"/>
  <c r="AJ64" i="2"/>
  <c r="AJ52" i="2"/>
  <c r="AJ40" i="2"/>
  <c r="AJ28" i="2"/>
  <c r="AJ85" i="2"/>
  <c r="AJ53" i="2"/>
  <c r="AJ41" i="2"/>
  <c r="AJ99" i="2"/>
  <c r="AJ77" i="2"/>
  <c r="AJ54" i="2"/>
  <c r="AJ98" i="2"/>
  <c r="AJ86" i="2"/>
  <c r="AJ72" i="2"/>
  <c r="AJ68" i="2"/>
  <c r="AJ80" i="2"/>
  <c r="AJ66" i="2"/>
  <c r="AJ56" i="2"/>
  <c r="AJ95" i="2"/>
  <c r="AJ87" i="2"/>
  <c r="AJ70" i="2"/>
  <c r="AJ57" i="2"/>
  <c r="AJ58" i="2"/>
  <c r="AJ46" i="2"/>
  <c r="AJ34" i="2"/>
  <c r="AJ51" i="2"/>
  <c r="AJ43" i="2"/>
  <c r="AJ21" i="2"/>
  <c r="AJ44" i="2"/>
  <c r="AJ22" i="2"/>
  <c r="AJ45" i="2"/>
  <c r="AJ29" i="2"/>
  <c r="AJ23" i="2"/>
  <c r="AJ24" i="2"/>
  <c r="AJ36" i="2"/>
  <c r="AJ31" i="2"/>
  <c r="AJ27" i="2"/>
  <c r="AJ25" i="2"/>
  <c r="AJ55" i="2"/>
  <c r="AJ37" i="2"/>
  <c r="AJ14" i="2"/>
  <c r="AJ38" i="2"/>
  <c r="AJ33" i="2"/>
  <c r="AJ15" i="2"/>
  <c r="AL15" i="2" s="1"/>
  <c r="AJ39" i="2"/>
  <c r="AJ30" i="2"/>
  <c r="AJ26" i="2"/>
  <c r="AJ18" i="2"/>
  <c r="AJ19" i="2"/>
  <c r="AJ48" i="2"/>
  <c r="AJ42" i="2"/>
  <c r="AJ32" i="2"/>
  <c r="AJ20" i="2"/>
  <c r="AJ8" i="2"/>
  <c r="AL8" i="2" s="1"/>
  <c r="AJ3" i="2"/>
  <c r="AL3" i="2" s="1"/>
  <c r="AM3" i="2" s="1"/>
  <c r="AY3" i="2"/>
  <c r="BC3" i="2" s="1"/>
  <c r="BD3" i="2" s="1"/>
  <c r="AS4" i="2"/>
  <c r="AW4" i="2" s="1"/>
  <c r="AX4" i="2" s="1"/>
  <c r="BA5" i="2"/>
  <c r="BC5" i="2" s="1"/>
  <c r="BD5" i="2" s="1"/>
  <c r="AP11" i="2"/>
  <c r="AP16" i="2"/>
  <c r="BI26" i="2"/>
  <c r="BJ26" i="2" s="1"/>
  <c r="BL26" i="2" s="1"/>
  <c r="AK197" i="2"/>
  <c r="AK185" i="2"/>
  <c r="AK198" i="2"/>
  <c r="AK186" i="2"/>
  <c r="AK199" i="2"/>
  <c r="AK200" i="2"/>
  <c r="AK188" i="2"/>
  <c r="AK189" i="2"/>
  <c r="AK190" i="2"/>
  <c r="AK178" i="2"/>
  <c r="AK191" i="2"/>
  <c r="AK179" i="2"/>
  <c r="AK192" i="2"/>
  <c r="AK193" i="2"/>
  <c r="AK181" i="2"/>
  <c r="AK194" i="2"/>
  <c r="AK182" i="2"/>
  <c r="AK170" i="2"/>
  <c r="AK196" i="2"/>
  <c r="AK172" i="2"/>
  <c r="AK169" i="2"/>
  <c r="AK157" i="2"/>
  <c r="AK177" i="2"/>
  <c r="AK163" i="2"/>
  <c r="AK151" i="2"/>
  <c r="AK195" i="2"/>
  <c r="AK173" i="2"/>
  <c r="AK152" i="2"/>
  <c r="AK146" i="2"/>
  <c r="AK184" i="2"/>
  <c r="AK148" i="2"/>
  <c r="AK168" i="2"/>
  <c r="AK167" i="2"/>
  <c r="AK166" i="2"/>
  <c r="AK165" i="2"/>
  <c r="AK164" i="2"/>
  <c r="AK141" i="2"/>
  <c r="AK175" i="2"/>
  <c r="AK147" i="2"/>
  <c r="AK143" i="2"/>
  <c r="AK180" i="2"/>
  <c r="AK156" i="2"/>
  <c r="AK145" i="2"/>
  <c r="AK132" i="2"/>
  <c r="AK120" i="2"/>
  <c r="AK108" i="2"/>
  <c r="AK162" i="2"/>
  <c r="AK155" i="2"/>
  <c r="AK150" i="2"/>
  <c r="AK187" i="2"/>
  <c r="AK176" i="2"/>
  <c r="AK161" i="2"/>
  <c r="AK160" i="2"/>
  <c r="AK159" i="2"/>
  <c r="AK154" i="2"/>
  <c r="AK149" i="2"/>
  <c r="AK183" i="2"/>
  <c r="AK171" i="2"/>
  <c r="AK142" i="2"/>
  <c r="AK174" i="2"/>
  <c r="AK158" i="2"/>
  <c r="AK153" i="2"/>
  <c r="AK137" i="2"/>
  <c r="AK125" i="2"/>
  <c r="AK113" i="2"/>
  <c r="AK138" i="2"/>
  <c r="AK134" i="2"/>
  <c r="AK130" i="2"/>
  <c r="AK136" i="2"/>
  <c r="AK119" i="2"/>
  <c r="AK144" i="2"/>
  <c r="AK127" i="2"/>
  <c r="AK114" i="2"/>
  <c r="AK110" i="2"/>
  <c r="AK106" i="2"/>
  <c r="AK103" i="2"/>
  <c r="AK91" i="2"/>
  <c r="AK79" i="2"/>
  <c r="AK133" i="2"/>
  <c r="AK129" i="2"/>
  <c r="AK131" i="2"/>
  <c r="AK135" i="2"/>
  <c r="AK139" i="2"/>
  <c r="AK140" i="2"/>
  <c r="AK128" i="2"/>
  <c r="AK124" i="2"/>
  <c r="AK107" i="2"/>
  <c r="AK97" i="2"/>
  <c r="AK85" i="2"/>
  <c r="AK105" i="2"/>
  <c r="AK98" i="2"/>
  <c r="AK94" i="2"/>
  <c r="AK90" i="2"/>
  <c r="AK121" i="2"/>
  <c r="AK126" i="2"/>
  <c r="AK104" i="2"/>
  <c r="AK100" i="2"/>
  <c r="AK96" i="2"/>
  <c r="AK118" i="2"/>
  <c r="AK115" i="2"/>
  <c r="AK102" i="2"/>
  <c r="AK123" i="2"/>
  <c r="AK93" i="2"/>
  <c r="AK89" i="2"/>
  <c r="AK66" i="2"/>
  <c r="AK111" i="2"/>
  <c r="AK109" i="2"/>
  <c r="AK80" i="2"/>
  <c r="AK76" i="2"/>
  <c r="AK116" i="2"/>
  <c r="AK99" i="2"/>
  <c r="AK122" i="2"/>
  <c r="AK101" i="2"/>
  <c r="AK117" i="2"/>
  <c r="AK112" i="2"/>
  <c r="AK75" i="2"/>
  <c r="AK72" i="2"/>
  <c r="AK74" i="2"/>
  <c r="AK67" i="2"/>
  <c r="AK60" i="2"/>
  <c r="AK48" i="2"/>
  <c r="AK36" i="2"/>
  <c r="AK88" i="2"/>
  <c r="AK82" i="2"/>
  <c r="AK61" i="2"/>
  <c r="AK73" i="2"/>
  <c r="AK69" i="2"/>
  <c r="AK62" i="2"/>
  <c r="AK50" i="2"/>
  <c r="AK83" i="2"/>
  <c r="AK63" i="2"/>
  <c r="AK51" i="2"/>
  <c r="AK71" i="2"/>
  <c r="AK64" i="2"/>
  <c r="AK53" i="2"/>
  <c r="AK41" i="2"/>
  <c r="AK29" i="2"/>
  <c r="AK77" i="2"/>
  <c r="AK54" i="2"/>
  <c r="AK42" i="2"/>
  <c r="AK86" i="2"/>
  <c r="AK84" i="2"/>
  <c r="AK68" i="2"/>
  <c r="AK65" i="2"/>
  <c r="AK55" i="2"/>
  <c r="AK78" i="2"/>
  <c r="AK95" i="2"/>
  <c r="AK92" i="2"/>
  <c r="AK87" i="2"/>
  <c r="AK70" i="2"/>
  <c r="AK57" i="2"/>
  <c r="AK58" i="2"/>
  <c r="AK81" i="2"/>
  <c r="AK59" i="2"/>
  <c r="AK47" i="2"/>
  <c r="AK35" i="2"/>
  <c r="AK52" i="2"/>
  <c r="AK44" i="2"/>
  <c r="AK34" i="2"/>
  <c r="AK22" i="2"/>
  <c r="AK45" i="2"/>
  <c r="AK23" i="2"/>
  <c r="AK46" i="2"/>
  <c r="AK24" i="2"/>
  <c r="AK31" i="2"/>
  <c r="AK27" i="2"/>
  <c r="AK25" i="2"/>
  <c r="AK37" i="2"/>
  <c r="AK38" i="2"/>
  <c r="AK33" i="2"/>
  <c r="AK15" i="2"/>
  <c r="AK3" i="2"/>
  <c r="AK39" i="2"/>
  <c r="AK16" i="2"/>
  <c r="AK49" i="2"/>
  <c r="AK40" i="2"/>
  <c r="AK30" i="2"/>
  <c r="AK26" i="2"/>
  <c r="AK18" i="2"/>
  <c r="AK19" i="2"/>
  <c r="AK32" i="2"/>
  <c r="AK28" i="2"/>
  <c r="AK20" i="2"/>
  <c r="AK56" i="2"/>
  <c r="AK43" i="2"/>
  <c r="AK21" i="2"/>
  <c r="AK9" i="2"/>
  <c r="AE4" i="2"/>
  <c r="AP7" i="2"/>
  <c r="AU17" i="2"/>
  <c r="AT17" i="2"/>
  <c r="AS17" i="2"/>
  <c r="AW18" i="2"/>
  <c r="AX21" i="2"/>
  <c r="BL21" i="2" s="1"/>
  <c r="BD41" i="2"/>
  <c r="AT18" i="2"/>
  <c r="BF18" i="2"/>
  <c r="BI18" i="2" s="1"/>
  <c r="AU19" i="2"/>
  <c r="BG19" i="2"/>
  <c r="BI19" i="2" s="1"/>
  <c r="AY23" i="2"/>
  <c r="BC23" i="2" s="1"/>
  <c r="AZ24" i="2"/>
  <c r="BC24" i="2" s="1"/>
  <c r="BF33" i="2"/>
  <c r="AS36" i="2"/>
  <c r="AW36" i="2" s="1"/>
  <c r="AX36" i="2" s="1"/>
  <c r="AT37" i="2"/>
  <c r="AW37" i="2" s="1"/>
  <c r="AX37" i="2" s="1"/>
  <c r="AU39" i="2"/>
  <c r="AT39" i="2"/>
  <c r="AW39" i="2" s="1"/>
  <c r="BC59" i="2"/>
  <c r="BD59" i="2" s="1"/>
  <c r="BD60" i="2"/>
  <c r="BJ71" i="2"/>
  <c r="AZ23" i="2"/>
  <c r="BE27" i="2"/>
  <c r="BI27" i="2" s="1"/>
  <c r="BJ28" i="2" s="1"/>
  <c r="BL28" i="2" s="1"/>
  <c r="BF31" i="2"/>
  <c r="BI31" i="2" s="1"/>
  <c r="AY32" i="2"/>
  <c r="BC32" i="2" s="1"/>
  <c r="AT38" i="2"/>
  <c r="AS38" i="2"/>
  <c r="BE42" i="2"/>
  <c r="BF45" i="2"/>
  <c r="BI45" i="2" s="1"/>
  <c r="BG45" i="2"/>
  <c r="BA49" i="2"/>
  <c r="AY49" i="2"/>
  <c r="BC49" i="2" s="1"/>
  <c r="BD49" i="2" s="1"/>
  <c r="AW68" i="2"/>
  <c r="AX69" i="2" s="1"/>
  <c r="BL69" i="2" s="1"/>
  <c r="BJ70" i="2"/>
  <c r="BD74" i="2"/>
  <c r="BF27" i="2"/>
  <c r="BI29" i="2"/>
  <c r="BJ29" i="2" s="1"/>
  <c r="BG31" i="2"/>
  <c r="BA32" i="2"/>
  <c r="AT33" i="2"/>
  <c r="AW33" i="2" s="1"/>
  <c r="BF42" i="2"/>
  <c r="BG43" i="2"/>
  <c r="BI43" i="2" s="1"/>
  <c r="BE44" i="2"/>
  <c r="BF44" i="2"/>
  <c r="BI54" i="2"/>
  <c r="BJ54" i="2" s="1"/>
  <c r="BD78" i="2"/>
  <c r="BC35" i="2"/>
  <c r="BD35" i="2" s="1"/>
  <c r="AW41" i="2"/>
  <c r="AX41" i="2" s="1"/>
  <c r="BL41" i="2" s="1"/>
  <c r="AU51" i="2"/>
  <c r="AT51" i="2"/>
  <c r="AS51" i="2"/>
  <c r="AW51" i="2" s="1"/>
  <c r="AX51" i="2" s="1"/>
  <c r="BI53" i="2"/>
  <c r="BJ53" i="2" s="1"/>
  <c r="AW29" i="2"/>
  <c r="AX29" i="2" s="1"/>
  <c r="BC36" i="2"/>
  <c r="BD36" i="2" s="1"/>
  <c r="AZ39" i="2"/>
  <c r="BC39" i="2" s="1"/>
  <c r="BA39" i="2"/>
  <c r="BL71" i="2"/>
  <c r="AZ19" i="2"/>
  <c r="BC19" i="2" s="1"/>
  <c r="AS24" i="2"/>
  <c r="AW24" i="2" s="1"/>
  <c r="AX25" i="2" s="1"/>
  <c r="BL25" i="2" s="1"/>
  <c r="BE24" i="2"/>
  <c r="BI24" i="2" s="1"/>
  <c r="BJ25" i="2" s="1"/>
  <c r="AT29" i="2"/>
  <c r="AZ36" i="2"/>
  <c r="AY38" i="2"/>
  <c r="BC38" i="2" s="1"/>
  <c r="BD38" i="2" s="1"/>
  <c r="AZ38" i="2"/>
  <c r="AS42" i="2"/>
  <c r="AT43" i="2"/>
  <c r="AW43" i="2" s="1"/>
  <c r="AT45" i="2"/>
  <c r="AW45" i="2" s="1"/>
  <c r="AU45" i="2"/>
  <c r="AU48" i="2"/>
  <c r="AT48" i="2"/>
  <c r="AW48" i="2" s="1"/>
  <c r="AZ51" i="2"/>
  <c r="BC51" i="2" s="1"/>
  <c r="BA51" i="2"/>
  <c r="BD72" i="2"/>
  <c r="AY17" i="2"/>
  <c r="BC17" i="2" s="1"/>
  <c r="AS23" i="2"/>
  <c r="AW23" i="2" s="1"/>
  <c r="AX23" i="2" s="1"/>
  <c r="BL23" i="2" s="1"/>
  <c r="BE23" i="2"/>
  <c r="BI23" i="2" s="1"/>
  <c r="BJ23" i="2" s="1"/>
  <c r="AT24" i="2"/>
  <c r="BF24" i="2"/>
  <c r="BE32" i="2"/>
  <c r="AY33" i="2"/>
  <c r="BC33" i="2" s="1"/>
  <c r="AT42" i="2"/>
  <c r="AU43" i="2"/>
  <c r="AS44" i="2"/>
  <c r="AT44" i="2"/>
  <c r="BC48" i="2"/>
  <c r="BD48" i="2" s="1"/>
  <c r="BJ65" i="2"/>
  <c r="BJ78" i="2"/>
  <c r="AS22" i="2"/>
  <c r="AW22" i="2" s="1"/>
  <c r="AX22" i="2" s="1"/>
  <c r="BE22" i="2"/>
  <c r="BI22" i="2" s="1"/>
  <c r="BJ22" i="2" s="1"/>
  <c r="BE30" i="2"/>
  <c r="BI30" i="2" s="1"/>
  <c r="BJ30" i="2" s="1"/>
  <c r="BG32" i="2"/>
  <c r="AZ33" i="2"/>
  <c r="BG51" i="2"/>
  <c r="BF51" i="2"/>
  <c r="BE51" i="2"/>
  <c r="AW53" i="2"/>
  <c r="AX53" i="2" s="1"/>
  <c r="AU55" i="2"/>
  <c r="AT55" i="2"/>
  <c r="AS55" i="2"/>
  <c r="BL70" i="2"/>
  <c r="BJ36" i="2"/>
  <c r="BG39" i="2"/>
  <c r="BF39" i="2"/>
  <c r="BI39" i="2" s="1"/>
  <c r="AX54" i="2"/>
  <c r="BD85" i="2"/>
  <c r="BG26" i="2"/>
  <c r="AZ27" i="2"/>
  <c r="BC27" i="2" s="1"/>
  <c r="BC29" i="2"/>
  <c r="BD29" i="2" s="1"/>
  <c r="BA31" i="2"/>
  <c r="BC31" i="2" s="1"/>
  <c r="BD31" i="2" s="1"/>
  <c r="AU32" i="2"/>
  <c r="BG37" i="2"/>
  <c r="BI37" i="2" s="1"/>
  <c r="BJ37" i="2" s="1"/>
  <c r="BF38" i="2"/>
  <c r="BE38" i="2"/>
  <c r="BC42" i="2"/>
  <c r="BD42" i="2" s="1"/>
  <c r="BA45" i="2"/>
  <c r="AZ45" i="2"/>
  <c r="BC45" i="2" s="1"/>
  <c r="AZ44" i="2"/>
  <c r="AY44" i="2"/>
  <c r="BC44" i="2" s="1"/>
  <c r="BD44" i="2" s="1"/>
  <c r="BD66" i="2"/>
  <c r="BD70" i="2"/>
  <c r="AX78" i="2"/>
  <c r="BL78" i="2" s="1"/>
  <c r="BE33" i="2"/>
  <c r="BI33" i="2" s="1"/>
  <c r="BG48" i="2"/>
  <c r="BI48" i="2" s="1"/>
  <c r="BF48" i="2"/>
  <c r="BD53" i="2"/>
  <c r="BG55" i="2"/>
  <c r="BF55" i="2"/>
  <c r="BE55" i="2"/>
  <c r="AX65" i="2"/>
  <c r="BL65" i="2" s="1"/>
  <c r="AZ50" i="2"/>
  <c r="BC50" i="2" s="1"/>
  <c r="BD50" i="2" s="1"/>
  <c r="AT56" i="2"/>
  <c r="AW56" i="2" s="1"/>
  <c r="BF56" i="2"/>
  <c r="BI56" i="2" s="1"/>
  <c r="AU57" i="2"/>
  <c r="BG57" i="2"/>
  <c r="AY61" i="2"/>
  <c r="BC61" i="2" s="1"/>
  <c r="BD61" i="2" s="1"/>
  <c r="AZ62" i="2"/>
  <c r="BC62" i="2" s="1"/>
  <c r="BD62" i="2" s="1"/>
  <c r="BA63" i="2"/>
  <c r="AU66" i="2"/>
  <c r="BA67" i="2"/>
  <c r="AU68" i="2"/>
  <c r="AU72" i="2"/>
  <c r="BE75" i="2"/>
  <c r="BI75" i="2" s="1"/>
  <c r="BG75" i="2"/>
  <c r="BF75" i="2"/>
  <c r="AU79" i="2"/>
  <c r="BE82" i="2"/>
  <c r="BI82" i="2" s="1"/>
  <c r="BJ82" i="2" s="1"/>
  <c r="BA87" i="2"/>
  <c r="BA89" i="2"/>
  <c r="AY89" i="2"/>
  <c r="AW91" i="2"/>
  <c r="AX91" i="2" s="1"/>
  <c r="BF97" i="2"/>
  <c r="BI97" i="2" s="1"/>
  <c r="BG97" i="2"/>
  <c r="AZ61" i="2"/>
  <c r="BF73" i="2"/>
  <c r="BE74" i="2"/>
  <c r="AT76" i="2"/>
  <c r="AS76" i="2"/>
  <c r="AW76" i="2" s="1"/>
  <c r="AX76" i="2" s="1"/>
  <c r="BC86" i="2"/>
  <c r="BD86" i="2" s="1"/>
  <c r="BJ96" i="2"/>
  <c r="AX104" i="2"/>
  <c r="BI122" i="2"/>
  <c r="BG73" i="2"/>
  <c r="BG74" i="2"/>
  <c r="BC84" i="2"/>
  <c r="BG89" i="2"/>
  <c r="BE89" i="2"/>
  <c r="BI89" i="2" s="1"/>
  <c r="BJ90" i="2" s="1"/>
  <c r="BF89" i="2"/>
  <c r="BF92" i="2"/>
  <c r="BE92" i="2"/>
  <c r="BI92" i="2" s="1"/>
  <c r="AY93" i="2"/>
  <c r="BC93" i="2" s="1"/>
  <c r="BD93" i="2" s="1"/>
  <c r="AZ93" i="2"/>
  <c r="AT94" i="2"/>
  <c r="AS94" i="2"/>
  <c r="AW94" i="2" s="1"/>
  <c r="AX94" i="2" s="1"/>
  <c r="BC104" i="2"/>
  <c r="BD104" i="2" s="1"/>
  <c r="BI73" i="2"/>
  <c r="BJ73" i="2" s="1"/>
  <c r="BJ99" i="2"/>
  <c r="AX121" i="2"/>
  <c r="AX122" i="2"/>
  <c r="AY57" i="2"/>
  <c r="BC57" i="2" s="1"/>
  <c r="BD57" i="2" s="1"/>
  <c r="AS63" i="2"/>
  <c r="AW63" i="2" s="1"/>
  <c r="AX64" i="2" s="1"/>
  <c r="BL64" i="2" s="1"/>
  <c r="BE63" i="2"/>
  <c r="BI63" i="2" s="1"/>
  <c r="BJ64" i="2" s="1"/>
  <c r="AS74" i="2"/>
  <c r="AZ76" i="2"/>
  <c r="BA76" i="2"/>
  <c r="AY76" i="2"/>
  <c r="AY79" i="2"/>
  <c r="AZ79" i="2"/>
  <c r="AT88" i="2"/>
  <c r="AW88" i="2" s="1"/>
  <c r="AX88" i="2" s="1"/>
  <c r="AU88" i="2"/>
  <c r="BD91" i="2"/>
  <c r="BE93" i="2"/>
  <c r="BI93" i="2" s="1"/>
  <c r="BF93" i="2"/>
  <c r="BG93" i="2"/>
  <c r="AZ94" i="2"/>
  <c r="AY94" i="2"/>
  <c r="BA94" i="2"/>
  <c r="AS50" i="2"/>
  <c r="AW50" i="2" s="1"/>
  <c r="AX50" i="2" s="1"/>
  <c r="BE50" i="2"/>
  <c r="BI50" i="2" s="1"/>
  <c r="BJ50" i="2" s="1"/>
  <c r="AY56" i="2"/>
  <c r="BC56" i="2" s="1"/>
  <c r="BD56" i="2" s="1"/>
  <c r="AZ57" i="2"/>
  <c r="AS62" i="2"/>
  <c r="AW62" i="2" s="1"/>
  <c r="AX62" i="2" s="1"/>
  <c r="BL62" i="2" s="1"/>
  <c r="BE62" i="2"/>
  <c r="BI62" i="2" s="1"/>
  <c r="BJ62" i="2" s="1"/>
  <c r="AT63" i="2"/>
  <c r="BF63" i="2"/>
  <c r="AS67" i="2"/>
  <c r="AW67" i="2" s="1"/>
  <c r="AX67" i="2" s="1"/>
  <c r="AT74" i="2"/>
  <c r="AS81" i="2"/>
  <c r="AW81" i="2" s="1"/>
  <c r="AX82" i="2" s="1"/>
  <c r="BL82" i="2" s="1"/>
  <c r="AU81" i="2"/>
  <c r="AT81" i="2"/>
  <c r="AY83" i="2"/>
  <c r="BC83" i="2" s="1"/>
  <c r="BD83" i="2" s="1"/>
  <c r="BE86" i="2"/>
  <c r="BI86" i="2" s="1"/>
  <c r="AY88" i="2"/>
  <c r="BD102" i="2"/>
  <c r="BI77" i="2"/>
  <c r="BJ77" i="2" s="1"/>
  <c r="AZ83" i="2"/>
  <c r="BI85" i="2"/>
  <c r="BJ85" i="2" s="1"/>
  <c r="BA88" i="2"/>
  <c r="AS92" i="2"/>
  <c r="AW92" i="2" s="1"/>
  <c r="AX92" i="2" s="1"/>
  <c r="AU95" i="2"/>
  <c r="AS95" i="2"/>
  <c r="AT95" i="2"/>
  <c r="BD106" i="2"/>
  <c r="BG79" i="2"/>
  <c r="BF79" i="2"/>
  <c r="BI79" i="2" s="1"/>
  <c r="AZ54" i="2"/>
  <c r="BC54" i="2" s="1"/>
  <c r="AT60" i="2"/>
  <c r="AW60" i="2" s="1"/>
  <c r="BF60" i="2"/>
  <c r="BI60" i="2" s="1"/>
  <c r="BI72" i="2"/>
  <c r="BJ72" i="2" s="1"/>
  <c r="BC73" i="2"/>
  <c r="BD73" i="2" s="1"/>
  <c r="AS80" i="2"/>
  <c r="AT80" i="2"/>
  <c r="BC82" i="2"/>
  <c r="BD82" i="2" s="1"/>
  <c r="BE83" i="2"/>
  <c r="AT89" i="2"/>
  <c r="AW89" i="2" s="1"/>
  <c r="BG91" i="2"/>
  <c r="BI91" i="2" s="1"/>
  <c r="BJ91" i="2" s="1"/>
  <c r="AU97" i="2"/>
  <c r="AS97" i="2"/>
  <c r="AW97" i="2" s="1"/>
  <c r="AX97" i="2" s="1"/>
  <c r="BC98" i="2"/>
  <c r="BD98" i="2" s="1"/>
  <c r="BI66" i="2"/>
  <c r="BJ66" i="2" s="1"/>
  <c r="AY75" i="2"/>
  <c r="BC75" i="2" s="1"/>
  <c r="BD75" i="2" s="1"/>
  <c r="AZ75" i="2"/>
  <c r="BF83" i="2"/>
  <c r="AW84" i="2"/>
  <c r="AX84" i="2" s="1"/>
  <c r="AW87" i="2"/>
  <c r="AX87" i="2" s="1"/>
  <c r="AS57" i="2"/>
  <c r="AW57" i="2" s="1"/>
  <c r="AX58" i="2" s="1"/>
  <c r="BE57" i="2"/>
  <c r="BI57" i="2" s="1"/>
  <c r="BJ57" i="2" s="1"/>
  <c r="AY63" i="2"/>
  <c r="BC63" i="2" s="1"/>
  <c r="BD64" i="2" s="1"/>
  <c r="AS66" i="2"/>
  <c r="AW66" i="2" s="1"/>
  <c r="AX66" i="2" s="1"/>
  <c r="AY67" i="2"/>
  <c r="BC67" i="2" s="1"/>
  <c r="BD67" i="2" s="1"/>
  <c r="AS72" i="2"/>
  <c r="AW72" i="2" s="1"/>
  <c r="AX72" i="2" s="1"/>
  <c r="BL72" i="2" s="1"/>
  <c r="AU77" i="2"/>
  <c r="AT77" i="2"/>
  <c r="AS77" i="2"/>
  <c r="AW77" i="2" s="1"/>
  <c r="AW85" i="2"/>
  <c r="AX85" i="2" s="1"/>
  <c r="BL85" i="2" s="1"/>
  <c r="BF88" i="2"/>
  <c r="BE88" i="2"/>
  <c r="AT68" i="2"/>
  <c r="AT79" i="2"/>
  <c r="AW79" i="2" s="1"/>
  <c r="AX79" i="2" s="1"/>
  <c r="BA80" i="2"/>
  <c r="AZ80" i="2"/>
  <c r="BC80" i="2" s="1"/>
  <c r="AU85" i="2"/>
  <c r="AT85" i="2"/>
  <c r="AZ87" i="2"/>
  <c r="BC87" i="2" s="1"/>
  <c r="BD87" i="2" s="1"/>
  <c r="AS93" i="2"/>
  <c r="AW93" i="2" s="1"/>
  <c r="AX93" i="2" s="1"/>
  <c r="AU93" i="2"/>
  <c r="BA98" i="2"/>
  <c r="AU99" i="2"/>
  <c r="AU103" i="2"/>
  <c r="AY107" i="2"/>
  <c r="BC107" i="2" s="1"/>
  <c r="BD107" i="2" s="1"/>
  <c r="AU108" i="2"/>
  <c r="AU109" i="2"/>
  <c r="AU110" i="2"/>
  <c r="BA112" i="2"/>
  <c r="AZ112" i="2"/>
  <c r="BC112" i="2" s="1"/>
  <c r="BE114" i="2"/>
  <c r="BI114" i="2" s="1"/>
  <c r="BJ114" i="2" s="1"/>
  <c r="BG114" i="2"/>
  <c r="AU115" i="2"/>
  <c r="AU118" i="2"/>
  <c r="AT118" i="2"/>
  <c r="AW118" i="2" s="1"/>
  <c r="BC124" i="2"/>
  <c r="BC126" i="2"/>
  <c r="BD126" i="2" s="1"/>
  <c r="AX135" i="2"/>
  <c r="BL135" i="2" s="1"/>
  <c r="BJ136" i="2"/>
  <c r="BJ137" i="2"/>
  <c r="BF117" i="2"/>
  <c r="BG117" i="2"/>
  <c r="BI117" i="2" s="1"/>
  <c r="BF122" i="2"/>
  <c r="BG122" i="2"/>
  <c r="AZ123" i="2"/>
  <c r="BC123" i="2" s="1"/>
  <c r="BD123" i="2" s="1"/>
  <c r="BA123" i="2"/>
  <c r="BD125" i="2"/>
  <c r="BE127" i="2"/>
  <c r="BF127" i="2"/>
  <c r="AX138" i="2"/>
  <c r="BE100" i="2"/>
  <c r="BI100" i="2" s="1"/>
  <c r="BJ100" i="2" s="1"/>
  <c r="AY101" i="2"/>
  <c r="BC101" i="2" s="1"/>
  <c r="BD101" i="2" s="1"/>
  <c r="BE104" i="2"/>
  <c r="BI104" i="2" s="1"/>
  <c r="BF104" i="2"/>
  <c r="AZ111" i="2"/>
  <c r="BC111" i="2" s="1"/>
  <c r="BA111" i="2"/>
  <c r="BE113" i="2"/>
  <c r="BI113" i="2" s="1"/>
  <c r="BJ113" i="2" s="1"/>
  <c r="BC118" i="2"/>
  <c r="BD120" i="2"/>
  <c r="BF105" i="2"/>
  <c r="BE105" i="2"/>
  <c r="BG123" i="2"/>
  <c r="BE123" i="2"/>
  <c r="BI123" i="2" s="1"/>
  <c r="BJ123" i="2" s="1"/>
  <c r="AY115" i="2"/>
  <c r="BA115" i="2"/>
  <c r="BG120" i="2"/>
  <c r="BE120" i="2"/>
  <c r="BJ124" i="2"/>
  <c r="AX128" i="2"/>
  <c r="BJ135" i="2"/>
  <c r="AY97" i="2"/>
  <c r="BC97" i="2" s="1"/>
  <c r="BD97" i="2" s="1"/>
  <c r="AS98" i="2"/>
  <c r="AW98" i="2" s="1"/>
  <c r="AX98" i="2" s="1"/>
  <c r="AS105" i="2"/>
  <c r="AW105" i="2" s="1"/>
  <c r="AX105" i="2" s="1"/>
  <c r="AS106" i="2"/>
  <c r="BG106" i="2"/>
  <c r="BE106" i="2"/>
  <c r="AY110" i="2"/>
  <c r="AZ110" i="2"/>
  <c r="BI125" i="2"/>
  <c r="BJ125" i="2" s="1"/>
  <c r="AU105" i="2"/>
  <c r="AT106" i="2"/>
  <c r="AT113" i="2"/>
  <c r="BE116" i="2"/>
  <c r="BI116" i="2" s="1"/>
  <c r="BJ116" i="2" s="1"/>
  <c r="BG116" i="2"/>
  <c r="BI119" i="2"/>
  <c r="BJ119" i="2" s="1"/>
  <c r="BC133" i="2"/>
  <c r="BD134" i="2"/>
  <c r="BD138" i="2"/>
  <c r="BJ112" i="2"/>
  <c r="AX127" i="2"/>
  <c r="BD130" i="2"/>
  <c r="BL136" i="2"/>
  <c r="BI103" i="2"/>
  <c r="BJ103" i="2" s="1"/>
  <c r="AZ104" i="2"/>
  <c r="AW113" i="2"/>
  <c r="AX113" i="2" s="1"/>
  <c r="BL113" i="2" s="1"/>
  <c r="AS120" i="2"/>
  <c r="AW120" i="2" s="1"/>
  <c r="AX120" i="2" s="1"/>
  <c r="AU120" i="2"/>
  <c r="BA104" i="2"/>
  <c r="BI108" i="2"/>
  <c r="BJ108" i="2" s="1"/>
  <c r="BE109" i="2"/>
  <c r="BI109" i="2" s="1"/>
  <c r="BJ109" i="2" s="1"/>
  <c r="BF109" i="2"/>
  <c r="BF110" i="2"/>
  <c r="BI110" i="2" s="1"/>
  <c r="BG110" i="2"/>
  <c r="BE121" i="2"/>
  <c r="BI121" i="2" s="1"/>
  <c r="BG121" i="2"/>
  <c r="AW103" i="2"/>
  <c r="AX103" i="2" s="1"/>
  <c r="BL103" i="2" s="1"/>
  <c r="AW108" i="2"/>
  <c r="AX108" i="2" s="1"/>
  <c r="BL108" i="2" s="1"/>
  <c r="AS116" i="2"/>
  <c r="AW116" i="2" s="1"/>
  <c r="AX116" i="2" s="1"/>
  <c r="BL116" i="2" s="1"/>
  <c r="AU116" i="2"/>
  <c r="BA117" i="2"/>
  <c r="AZ117" i="2"/>
  <c r="BC117" i="2" s="1"/>
  <c r="BD117" i="2" s="1"/>
  <c r="AY122" i="2"/>
  <c r="BC122" i="2" s="1"/>
  <c r="BD122" i="2" s="1"/>
  <c r="BA122" i="2"/>
  <c r="AT99" i="2"/>
  <c r="AW99" i="2" s="1"/>
  <c r="AT109" i="2"/>
  <c r="AW109" i="2" s="1"/>
  <c r="AX109" i="2" s="1"/>
  <c r="BL109" i="2" s="1"/>
  <c r="AS110" i="2"/>
  <c r="AW110" i="2" s="1"/>
  <c r="AU111" i="2"/>
  <c r="AS111" i="2"/>
  <c r="AW111" i="2" s="1"/>
  <c r="AS115" i="2"/>
  <c r="AW115" i="2" s="1"/>
  <c r="AX115" i="2" s="1"/>
  <c r="AY128" i="2"/>
  <c r="AS129" i="2"/>
  <c r="AW129" i="2" s="1"/>
  <c r="AX129" i="2" s="1"/>
  <c r="AZ132" i="2"/>
  <c r="BC132" i="2" s="1"/>
  <c r="BD132" i="2" s="1"/>
  <c r="AT133" i="2"/>
  <c r="AW133" i="2" s="1"/>
  <c r="AU137" i="2"/>
  <c r="AW141" i="2"/>
  <c r="AX141" i="2" s="1"/>
  <c r="BD171" i="2"/>
  <c r="BA128" i="2"/>
  <c r="AZ139" i="2"/>
  <c r="AY139" i="2"/>
  <c r="BA146" i="2"/>
  <c r="AZ146" i="2"/>
  <c r="AY146" i="2"/>
  <c r="BC159" i="2"/>
  <c r="BD159" i="2" s="1"/>
  <c r="BI159" i="2"/>
  <c r="AT123" i="2"/>
  <c r="AW123" i="2" s="1"/>
  <c r="AT125" i="2"/>
  <c r="AW125" i="2" s="1"/>
  <c r="AX125" i="2" s="1"/>
  <c r="BL125" i="2" s="1"/>
  <c r="BE134" i="2"/>
  <c r="BI134" i="2" s="1"/>
  <c r="BJ134" i="2" s="1"/>
  <c r="AY135" i="2"/>
  <c r="BC135" i="2" s="1"/>
  <c r="BD135" i="2" s="1"/>
  <c r="BG138" i="2"/>
  <c r="BI138" i="2" s="1"/>
  <c r="BJ138" i="2" s="1"/>
  <c r="BE139" i="2"/>
  <c r="AS142" i="2"/>
  <c r="AT142" i="2"/>
  <c r="BJ150" i="2"/>
  <c r="AX156" i="2"/>
  <c r="AX155" i="2"/>
  <c r="AX174" i="2"/>
  <c r="BF139" i="2"/>
  <c r="BF128" i="2"/>
  <c r="BI128" i="2" s="1"/>
  <c r="AY129" i="2"/>
  <c r="BC129" i="2" s="1"/>
  <c r="AS130" i="2"/>
  <c r="BC131" i="2"/>
  <c r="BD131" i="2" s="1"/>
  <c r="BF132" i="2"/>
  <c r="BI132" i="2" s="1"/>
  <c r="AY141" i="2"/>
  <c r="BC141" i="2" s="1"/>
  <c r="AZ141" i="2"/>
  <c r="BE126" i="2"/>
  <c r="BI126" i="2" s="1"/>
  <c r="BJ126" i="2" s="1"/>
  <c r="BG128" i="2"/>
  <c r="AZ129" i="2"/>
  <c r="AT130" i="2"/>
  <c r="AS132" i="2"/>
  <c r="AW132" i="2" s="1"/>
  <c r="AX132" i="2" s="1"/>
  <c r="AU134" i="2"/>
  <c r="AZ142" i="2"/>
  <c r="AY142" i="2"/>
  <c r="AS147" i="2"/>
  <c r="AW147" i="2" s="1"/>
  <c r="AU147" i="2"/>
  <c r="AT147" i="2"/>
  <c r="BD155" i="2"/>
  <c r="BI158" i="2"/>
  <c r="BJ158" i="2" s="1"/>
  <c r="AX161" i="2"/>
  <c r="AX166" i="2"/>
  <c r="AT132" i="2"/>
  <c r="AS139" i="2"/>
  <c r="AW139" i="2" s="1"/>
  <c r="AX139" i="2" s="1"/>
  <c r="AT143" i="2"/>
  <c r="AS143" i="2"/>
  <c r="AX151" i="2"/>
  <c r="AY121" i="2"/>
  <c r="BC121" i="2" s="1"/>
  <c r="BD121" i="2" s="1"/>
  <c r="AS126" i="2"/>
  <c r="AW126" i="2" s="1"/>
  <c r="BA127" i="2"/>
  <c r="BC127" i="2" s="1"/>
  <c r="BD127" i="2" s="1"/>
  <c r="AU128" i="2"/>
  <c r="AT139" i="2"/>
  <c r="BF141" i="2"/>
  <c r="BE141" i="2"/>
  <c r="AU122" i="2"/>
  <c r="AZ136" i="2"/>
  <c r="BC136" i="2" s="1"/>
  <c r="AS137" i="2"/>
  <c r="AW137" i="2" s="1"/>
  <c r="AX137" i="2" s="1"/>
  <c r="BL137" i="2" s="1"/>
  <c r="BI147" i="2"/>
  <c r="BJ147" i="2" s="1"/>
  <c r="BD153" i="2"/>
  <c r="BI161" i="2"/>
  <c r="BA140" i="2"/>
  <c r="AZ140" i="2"/>
  <c r="BC140" i="2" s="1"/>
  <c r="BG143" i="2"/>
  <c r="BI143" i="2" s="1"/>
  <c r="BJ143" i="2" s="1"/>
  <c r="BG147" i="2"/>
  <c r="AZ148" i="2"/>
  <c r="AY148" i="2"/>
  <c r="BC148" i="2" s="1"/>
  <c r="BD148" i="2" s="1"/>
  <c r="BE151" i="2"/>
  <c r="BI157" i="2"/>
  <c r="BJ157" i="2" s="1"/>
  <c r="BL157" i="2" s="1"/>
  <c r="BG163" i="2"/>
  <c r="BG164" i="2"/>
  <c r="BI164" i="2" s="1"/>
  <c r="BJ164" i="2" s="1"/>
  <c r="BE167" i="2"/>
  <c r="BI167" i="2" s="1"/>
  <c r="BJ168" i="2" s="1"/>
  <c r="AW169" i="2"/>
  <c r="AX169" i="2" s="1"/>
  <c r="AT175" i="2"/>
  <c r="AS175" i="2"/>
  <c r="BA176" i="2"/>
  <c r="BC176" i="2" s="1"/>
  <c r="BD176" i="2" s="1"/>
  <c r="BI177" i="2"/>
  <c r="BG186" i="2"/>
  <c r="BI186" i="2" s="1"/>
  <c r="BJ186" i="2" s="1"/>
  <c r="BG151" i="2"/>
  <c r="AZ159" i="2"/>
  <c r="AY160" i="2"/>
  <c r="AY161" i="2"/>
  <c r="AW163" i="2"/>
  <c r="AX163" i="2" s="1"/>
  <c r="BL163" i="2" s="1"/>
  <c r="BI163" i="2"/>
  <c r="BJ163" i="2" s="1"/>
  <c r="BE165" i="2"/>
  <c r="BI165" i="2" s="1"/>
  <c r="BG165" i="2"/>
  <c r="BF166" i="2"/>
  <c r="BI166" i="2" s="1"/>
  <c r="BJ166" i="2" s="1"/>
  <c r="BG166" i="2"/>
  <c r="BF167" i="2"/>
  <c r="BF171" i="2"/>
  <c r="BI171" i="2" s="1"/>
  <c r="BJ171" i="2" s="1"/>
  <c r="BE174" i="2"/>
  <c r="BI174" i="2" s="1"/>
  <c r="BJ174" i="2" s="1"/>
  <c r="BF174" i="2"/>
  <c r="BI181" i="2"/>
  <c r="AS182" i="2"/>
  <c r="BG183" i="2"/>
  <c r="BE183" i="2"/>
  <c r="AW185" i="2"/>
  <c r="AX185" i="2" s="1"/>
  <c r="BC199" i="2"/>
  <c r="BD199" i="2" s="1"/>
  <c r="BA159" i="2"/>
  <c r="BA160" i="2"/>
  <c r="AZ161" i="2"/>
  <c r="AZ169" i="2"/>
  <c r="BC169" i="2" s="1"/>
  <c r="BA169" i="2"/>
  <c r="BG171" i="2"/>
  <c r="AT172" i="2"/>
  <c r="AW172" i="2" s="1"/>
  <c r="AX172" i="2" s="1"/>
  <c r="AU172" i="2"/>
  <c r="BA173" i="2"/>
  <c r="AZ173" i="2"/>
  <c r="AY178" i="2"/>
  <c r="BC178" i="2" s="1"/>
  <c r="AT182" i="2"/>
  <c r="BA189" i="2"/>
  <c r="AZ189" i="2"/>
  <c r="AY189" i="2"/>
  <c r="BC189" i="2" s="1"/>
  <c r="BJ170" i="2"/>
  <c r="BL197" i="2"/>
  <c r="AX193" i="2"/>
  <c r="BL193" i="2" s="1"/>
  <c r="BE144" i="2"/>
  <c r="BI144" i="2" s="1"/>
  <c r="AU152" i="2"/>
  <c r="BF159" i="2"/>
  <c r="BE160" i="2"/>
  <c r="AU167" i="2"/>
  <c r="AT167" i="2"/>
  <c r="AW167" i="2" s="1"/>
  <c r="AT171" i="2"/>
  <c r="BG173" i="2"/>
  <c r="BE173" i="2"/>
  <c r="BI173" i="2" s="1"/>
  <c r="BI180" i="2"/>
  <c r="AU186" i="2"/>
  <c r="BF194" i="2"/>
  <c r="BE194" i="2"/>
  <c r="BG194" i="2"/>
  <c r="AY145" i="2"/>
  <c r="BC145" i="2" s="1"/>
  <c r="BD145" i="2" s="1"/>
  <c r="BG159" i="2"/>
  <c r="BG160" i="2"/>
  <c r="AY163" i="2"/>
  <c r="BC163" i="2" s="1"/>
  <c r="BD163" i="2" s="1"/>
  <c r="AU171" i="2"/>
  <c r="AU179" i="2"/>
  <c r="AT179" i="2"/>
  <c r="AS179" i="2"/>
  <c r="AW179" i="2" s="1"/>
  <c r="AX179" i="2" s="1"/>
  <c r="AW186" i="2"/>
  <c r="AX186" i="2" s="1"/>
  <c r="AZ145" i="2"/>
  <c r="AS146" i="2"/>
  <c r="AS153" i="2"/>
  <c r="AW153" i="2" s="1"/>
  <c r="AX153" i="2" s="1"/>
  <c r="BL153" i="2" s="1"/>
  <c r="AT153" i="2"/>
  <c r="BE155" i="2"/>
  <c r="BC157" i="2"/>
  <c r="BD157" i="2" s="1"/>
  <c r="BG161" i="2"/>
  <c r="BF161" i="2"/>
  <c r="AZ163" i="2"/>
  <c r="AZ164" i="2"/>
  <c r="AZ165" i="2"/>
  <c r="BC165" i="2" s="1"/>
  <c r="BD165" i="2" s="1"/>
  <c r="AW171" i="2"/>
  <c r="AX171" i="2" s="1"/>
  <c r="AT146" i="2"/>
  <c r="AY151" i="2"/>
  <c r="BC151" i="2" s="1"/>
  <c r="BD151" i="2" s="1"/>
  <c r="AY152" i="2"/>
  <c r="BC152" i="2" s="1"/>
  <c r="BF155" i="2"/>
  <c r="BA164" i="2"/>
  <c r="BC164" i="2" s="1"/>
  <c r="BD164" i="2" s="1"/>
  <c r="BA165" i="2"/>
  <c r="AU170" i="2"/>
  <c r="BE172" i="2"/>
  <c r="BC174" i="2"/>
  <c r="AY177" i="2"/>
  <c r="BC177" i="2" s="1"/>
  <c r="AZ177" i="2"/>
  <c r="BA179" i="2"/>
  <c r="BI185" i="2"/>
  <c r="BJ185" i="2" s="1"/>
  <c r="BC187" i="2"/>
  <c r="BD187" i="2" s="1"/>
  <c r="AU149" i="2"/>
  <c r="AS149" i="2"/>
  <c r="AW149" i="2" s="1"/>
  <c r="AX149" i="2" s="1"/>
  <c r="BL149" i="2" s="1"/>
  <c r="BJ154" i="2"/>
  <c r="AX158" i="2"/>
  <c r="AS160" i="2"/>
  <c r="AW160" i="2" s="1"/>
  <c r="AX160" i="2" s="1"/>
  <c r="AZ166" i="2"/>
  <c r="BC166" i="2" s="1"/>
  <c r="BD166" i="2" s="1"/>
  <c r="BA166" i="2"/>
  <c r="BA167" i="2"/>
  <c r="BC167" i="2" s="1"/>
  <c r="AZ167" i="2"/>
  <c r="BF172" i="2"/>
  <c r="BC179" i="2"/>
  <c r="BD179" i="2" s="1"/>
  <c r="BF182" i="2"/>
  <c r="BG182" i="2"/>
  <c r="BI182" i="2" s="1"/>
  <c r="BJ182" i="2" s="1"/>
  <c r="AW191" i="2"/>
  <c r="AX191" i="2" s="1"/>
  <c r="BJ197" i="2"/>
  <c r="BI156" i="2"/>
  <c r="AU160" i="2"/>
  <c r="AZ200" i="2"/>
  <c r="AY200" i="2"/>
  <c r="BA200" i="2"/>
  <c r="BG179" i="2"/>
  <c r="BF179" i="2"/>
  <c r="BE179" i="2"/>
  <c r="BG176" i="2"/>
  <c r="BF176" i="2"/>
  <c r="BC180" i="2"/>
  <c r="BI184" i="2"/>
  <c r="BF175" i="2"/>
  <c r="BE175" i="2"/>
  <c r="BI175" i="2" s="1"/>
  <c r="AU176" i="2"/>
  <c r="AT176" i="2"/>
  <c r="AW176" i="2" s="1"/>
  <c r="AZ188" i="2"/>
  <c r="AY188" i="2"/>
  <c r="BC188" i="2" s="1"/>
  <c r="BD188" i="2" s="1"/>
  <c r="BA188" i="2"/>
  <c r="AW192" i="2"/>
  <c r="BI169" i="2"/>
  <c r="BJ169" i="2" s="1"/>
  <c r="AW181" i="2"/>
  <c r="AX181" i="2" s="1"/>
  <c r="AT194" i="2"/>
  <c r="AS194" i="2"/>
  <c r="AU194" i="2"/>
  <c r="AZ172" i="2"/>
  <c r="AY172" i="2"/>
  <c r="AZ181" i="2"/>
  <c r="AY181" i="2"/>
  <c r="BC181" i="2" s="1"/>
  <c r="BD181" i="2" s="1"/>
  <c r="BA182" i="2"/>
  <c r="AZ182" i="2"/>
  <c r="BC182" i="2" s="1"/>
  <c r="BC185" i="2"/>
  <c r="BD186" i="2" s="1"/>
  <c r="AS178" i="2"/>
  <c r="AW178" i="2" s="1"/>
  <c r="AX178" i="2" s="1"/>
  <c r="BE178" i="2"/>
  <c r="BI178" i="2" s="1"/>
  <c r="BJ178" i="2" s="1"/>
  <c r="AY184" i="2"/>
  <c r="BC184" i="2" s="1"/>
  <c r="BD184" i="2" s="1"/>
  <c r="AZ185" i="2"/>
  <c r="AS190" i="2"/>
  <c r="AW190" i="2" s="1"/>
  <c r="AX190" i="2" s="1"/>
  <c r="BE190" i="2"/>
  <c r="BI190" i="2" s="1"/>
  <c r="BJ190" i="2" s="1"/>
  <c r="AT191" i="2"/>
  <c r="BF191" i="2"/>
  <c r="BI191" i="2" s="1"/>
  <c r="AY196" i="2"/>
  <c r="BC196" i="2" s="1"/>
  <c r="BD196" i="2" s="1"/>
  <c r="AZ197" i="2"/>
  <c r="BC197" i="2" s="1"/>
  <c r="AS188" i="2"/>
  <c r="BE188" i="2"/>
  <c r="AY194" i="2"/>
  <c r="AS200" i="2"/>
  <c r="AW200" i="2" s="1"/>
  <c r="AX200" i="2" s="1"/>
  <c r="BE200" i="2"/>
  <c r="AS187" i="2"/>
  <c r="AW187" i="2" s="1"/>
  <c r="BE187" i="2"/>
  <c r="BI187" i="2" s="1"/>
  <c r="AT188" i="2"/>
  <c r="BF188" i="2"/>
  <c r="AY193" i="2"/>
  <c r="BC193" i="2" s="1"/>
  <c r="AZ194" i="2"/>
  <c r="AS199" i="2"/>
  <c r="AW199" i="2" s="1"/>
  <c r="AX199" i="2" s="1"/>
  <c r="BE199" i="2"/>
  <c r="BI199" i="2" s="1"/>
  <c r="AT200" i="2"/>
  <c r="BF200" i="2"/>
  <c r="AY192" i="2"/>
  <c r="BC192" i="2" s="1"/>
  <c r="BD192" i="2" s="1"/>
  <c r="AS198" i="2"/>
  <c r="AW198" i="2" s="1"/>
  <c r="AX198" i="2" s="1"/>
  <c r="BE198" i="2"/>
  <c r="AT198" i="2"/>
  <c r="BF198" i="2"/>
  <c r="AS195" i="2"/>
  <c r="BE195" i="2"/>
  <c r="AT195" i="2"/>
  <c r="BF195" i="2"/>
  <c r="BD54" i="2" l="1"/>
  <c r="BD55" i="2"/>
  <c r="BJ129" i="2"/>
  <c r="BL129" i="2" s="1"/>
  <c r="BD81" i="2"/>
  <c r="BJ79" i="2"/>
  <c r="BJ80" i="2"/>
  <c r="BD45" i="2"/>
  <c r="BD46" i="2"/>
  <c r="BD136" i="2"/>
  <c r="BD137" i="2"/>
  <c r="AX123" i="2"/>
  <c r="BL123" i="2" s="1"/>
  <c r="AX124" i="2"/>
  <c r="BL124" i="2" s="1"/>
  <c r="AX133" i="2"/>
  <c r="BL133" i="2" s="1"/>
  <c r="AX134" i="2"/>
  <c r="BL134" i="2" s="1"/>
  <c r="BJ97" i="2"/>
  <c r="BJ98" i="2"/>
  <c r="BJ40" i="2"/>
  <c r="AX45" i="2"/>
  <c r="BL45" i="2" s="1"/>
  <c r="AX46" i="2"/>
  <c r="BD39" i="2"/>
  <c r="BD40" i="2"/>
  <c r="BD7" i="2"/>
  <c r="BD8" i="2"/>
  <c r="BL79" i="2"/>
  <c r="AX89" i="2"/>
  <c r="AX90" i="2"/>
  <c r="BL90" i="2" s="1"/>
  <c r="BD182" i="2"/>
  <c r="BD183" i="2"/>
  <c r="BJ45" i="2"/>
  <c r="BJ46" i="2"/>
  <c r="BD197" i="2"/>
  <c r="BD198" i="2"/>
  <c r="BD169" i="2"/>
  <c r="BD170" i="2"/>
  <c r="BD167" i="2"/>
  <c r="BD168" i="2"/>
  <c r="AX118" i="2"/>
  <c r="AX119" i="2"/>
  <c r="BL119" i="2" s="1"/>
  <c r="BJ48" i="2"/>
  <c r="BJ49" i="2"/>
  <c r="BJ191" i="2"/>
  <c r="BL191" i="2" s="1"/>
  <c r="BJ192" i="2"/>
  <c r="BJ14" i="2"/>
  <c r="BD24" i="2"/>
  <c r="BD25" i="2"/>
  <c r="AX167" i="2"/>
  <c r="AX168" i="2"/>
  <c r="BL168" i="2" s="1"/>
  <c r="BJ132" i="2"/>
  <c r="BJ133" i="2"/>
  <c r="BD111" i="2"/>
  <c r="BJ60" i="2"/>
  <c r="BJ61" i="2"/>
  <c r="BD27" i="2"/>
  <c r="BD28" i="2"/>
  <c r="BD51" i="2"/>
  <c r="BD52" i="2"/>
  <c r="BJ19" i="2"/>
  <c r="BJ20" i="2"/>
  <c r="AX99" i="2"/>
  <c r="BL99" i="2" s="1"/>
  <c r="AX100" i="2"/>
  <c r="BL100" i="2" s="1"/>
  <c r="BJ117" i="2"/>
  <c r="BJ118" i="2"/>
  <c r="AX60" i="2"/>
  <c r="AX61" i="2"/>
  <c r="AX48" i="2"/>
  <c r="BL48" i="2" s="1"/>
  <c r="AX49" i="2"/>
  <c r="BD20" i="2"/>
  <c r="BD13" i="2"/>
  <c r="BD14" i="2"/>
  <c r="BD189" i="2"/>
  <c r="BD190" i="2"/>
  <c r="BJ161" i="2"/>
  <c r="AX150" i="2"/>
  <c r="BL150" i="2" s="1"/>
  <c r="BD118" i="2"/>
  <c r="BJ94" i="2"/>
  <c r="BL94" i="2" s="1"/>
  <c r="BJ93" i="2"/>
  <c r="BL93" i="2" s="1"/>
  <c r="BJ122" i="2"/>
  <c r="BJ101" i="2"/>
  <c r="BL101" i="2" s="1"/>
  <c r="AX43" i="2"/>
  <c r="AX34" i="2"/>
  <c r="AX33" i="2"/>
  <c r="BD43" i="2"/>
  <c r="AL10" i="2"/>
  <c r="AM10" i="2" s="1"/>
  <c r="AL30" i="2"/>
  <c r="AM30" i="2" s="1"/>
  <c r="AL23" i="2"/>
  <c r="AL33" i="2"/>
  <c r="AL53" i="2"/>
  <c r="AL93" i="2"/>
  <c r="AL59" i="2"/>
  <c r="AM59" i="2" s="1"/>
  <c r="AL116" i="2"/>
  <c r="AL98" i="2"/>
  <c r="AM98" i="2" s="1"/>
  <c r="AL112" i="2"/>
  <c r="AL138" i="2"/>
  <c r="AL170" i="2"/>
  <c r="AL184" i="2"/>
  <c r="AL152" i="2"/>
  <c r="AL172" i="2"/>
  <c r="AL191" i="2"/>
  <c r="AL195" i="2"/>
  <c r="BI195" i="2"/>
  <c r="BD193" i="2"/>
  <c r="BI179" i="2"/>
  <c r="BJ179" i="2" s="1"/>
  <c r="BL179" i="2" s="1"/>
  <c r="BD152" i="2"/>
  <c r="BI155" i="2"/>
  <c r="BJ155" i="2" s="1"/>
  <c r="BI160" i="2"/>
  <c r="BJ160" i="2" s="1"/>
  <c r="AW143" i="2"/>
  <c r="AX110" i="2"/>
  <c r="BL110" i="2" s="1"/>
  <c r="BL120" i="2"/>
  <c r="BD133" i="2"/>
  <c r="BC110" i="2"/>
  <c r="BD110" i="2" s="1"/>
  <c r="BI120" i="2"/>
  <c r="BJ120" i="2" s="1"/>
  <c r="BI127" i="2"/>
  <c r="BJ127" i="2" s="1"/>
  <c r="BL127" i="2" s="1"/>
  <c r="BD124" i="2"/>
  <c r="BL66" i="2"/>
  <c r="BL97" i="2"/>
  <c r="BD105" i="2"/>
  <c r="BC88" i="2"/>
  <c r="BD88" i="2" s="1"/>
  <c r="BL122" i="2"/>
  <c r="BD99" i="2"/>
  <c r="BL53" i="2"/>
  <c r="AW42" i="2"/>
  <c r="AX42" i="2" s="1"/>
  <c r="BD30" i="2"/>
  <c r="BD37" i="2"/>
  <c r="BL31" i="2"/>
  <c r="AW7" i="2"/>
  <c r="BI2" i="2"/>
  <c r="AL17" i="2"/>
  <c r="AM17" i="2" s="1"/>
  <c r="AL29" i="2"/>
  <c r="AL45" i="2"/>
  <c r="AL85" i="2"/>
  <c r="AL62" i="2"/>
  <c r="AL74" i="2"/>
  <c r="AL119" i="2"/>
  <c r="AL114" i="2"/>
  <c r="AL129" i="2"/>
  <c r="AM129" i="2" s="1"/>
  <c r="AL113" i="2"/>
  <c r="AM113" i="2" s="1"/>
  <c r="AL186" i="2"/>
  <c r="AL141" i="2"/>
  <c r="AL168" i="2"/>
  <c r="AL149" i="2"/>
  <c r="AL190" i="2"/>
  <c r="AM190" i="2" s="1"/>
  <c r="AW195" i="2"/>
  <c r="BC172" i="2"/>
  <c r="BD172" i="2" s="1"/>
  <c r="BD141" i="2"/>
  <c r="BL174" i="2"/>
  <c r="BC146" i="2"/>
  <c r="AX117" i="2"/>
  <c r="BL117" i="2" s="1"/>
  <c r="BI106" i="2"/>
  <c r="BD119" i="2"/>
  <c r="BD63" i="2"/>
  <c r="BJ86" i="2"/>
  <c r="BL121" i="2"/>
  <c r="BI38" i="2"/>
  <c r="BJ38" i="2" s="1"/>
  <c r="BL54" i="2"/>
  <c r="BI51" i="2"/>
  <c r="AX19" i="2"/>
  <c r="BL19" i="2" s="1"/>
  <c r="AX30" i="2"/>
  <c r="BL30" i="2" s="1"/>
  <c r="BL9" i="2"/>
  <c r="AN200" i="2"/>
  <c r="AN188" i="2"/>
  <c r="AN189" i="2"/>
  <c r="AN190" i="2"/>
  <c r="AN191" i="2"/>
  <c r="AQ191" i="2" s="1"/>
  <c r="AN192" i="2"/>
  <c r="AQ192" i="2" s="1"/>
  <c r="AN193" i="2"/>
  <c r="AN181" i="2"/>
  <c r="AN194" i="2"/>
  <c r="AN182" i="2"/>
  <c r="AN195" i="2"/>
  <c r="AQ195" i="2" s="1"/>
  <c r="AN183" i="2"/>
  <c r="AQ183" i="2" s="1"/>
  <c r="AN196" i="2"/>
  <c r="AN184" i="2"/>
  <c r="AN172" i="2"/>
  <c r="AN197" i="2"/>
  <c r="AN185" i="2"/>
  <c r="AN173" i="2"/>
  <c r="AQ173" i="2" s="1"/>
  <c r="AN199" i="2"/>
  <c r="AN186" i="2"/>
  <c r="AN180" i="2"/>
  <c r="AN178" i="2"/>
  <c r="AQ178" i="2" s="1"/>
  <c r="AN160" i="2"/>
  <c r="AQ160" i="2" s="1"/>
  <c r="AN166" i="2"/>
  <c r="AN154" i="2"/>
  <c r="AN175" i="2"/>
  <c r="AN174" i="2"/>
  <c r="AN158" i="2"/>
  <c r="AQ158" i="2" s="1"/>
  <c r="AN168" i="2"/>
  <c r="AN157" i="2"/>
  <c r="AN153" i="2"/>
  <c r="AN142" i="2"/>
  <c r="AN177" i="2"/>
  <c r="AN165" i="2"/>
  <c r="AN164" i="2"/>
  <c r="AQ164" i="2" s="1"/>
  <c r="AR164" i="2" s="1"/>
  <c r="AN163" i="2"/>
  <c r="AQ163" i="2" s="1"/>
  <c r="AN156" i="2"/>
  <c r="AN147" i="2"/>
  <c r="AN145" i="2"/>
  <c r="AN155" i="2"/>
  <c r="AN169" i="2"/>
  <c r="AQ169" i="2" s="1"/>
  <c r="AN162" i="2"/>
  <c r="AN161" i="2"/>
  <c r="AN150" i="2"/>
  <c r="AN176" i="2"/>
  <c r="AN135" i="2"/>
  <c r="AN123" i="2"/>
  <c r="AQ123" i="2" s="1"/>
  <c r="AN111" i="2"/>
  <c r="AQ111" i="2" s="1"/>
  <c r="AN187" i="2"/>
  <c r="AQ187" i="2" s="1"/>
  <c r="AN170" i="2"/>
  <c r="AN159" i="2"/>
  <c r="AN149" i="2"/>
  <c r="AQ149" i="2" s="1"/>
  <c r="AN198" i="2"/>
  <c r="AQ198" i="2" s="1"/>
  <c r="AN171" i="2"/>
  <c r="AN144" i="2"/>
  <c r="AN179" i="2"/>
  <c r="AN148" i="2"/>
  <c r="AN167" i="2"/>
  <c r="AQ167" i="2" s="1"/>
  <c r="AN152" i="2"/>
  <c r="AQ152" i="2" s="1"/>
  <c r="AR152" i="2" s="1"/>
  <c r="AN151" i="2"/>
  <c r="AQ151" i="2" s="1"/>
  <c r="AN140" i="2"/>
  <c r="AN128" i="2"/>
  <c r="AN116" i="2"/>
  <c r="AN146" i="2"/>
  <c r="AQ146" i="2" s="1"/>
  <c r="AN136" i="2"/>
  <c r="AN121" i="2"/>
  <c r="AN141" i="2"/>
  <c r="AN125" i="2"/>
  <c r="AN127" i="2"/>
  <c r="AN129" i="2"/>
  <c r="AQ129" i="2" s="1"/>
  <c r="AN133" i="2"/>
  <c r="AQ133" i="2" s="1"/>
  <c r="AN131" i="2"/>
  <c r="AN137" i="2"/>
  <c r="AN120" i="2"/>
  <c r="AN94" i="2"/>
  <c r="AN82" i="2"/>
  <c r="AQ82" i="2" s="1"/>
  <c r="AN126" i="2"/>
  <c r="AN143" i="2"/>
  <c r="AN139" i="2"/>
  <c r="AN124" i="2"/>
  <c r="AN132" i="2"/>
  <c r="AN130" i="2"/>
  <c r="AN138" i="2"/>
  <c r="AN134" i="2"/>
  <c r="AN117" i="2"/>
  <c r="AQ117" i="2" s="1"/>
  <c r="AN100" i="2"/>
  <c r="AN88" i="2"/>
  <c r="AN76" i="2"/>
  <c r="AQ76" i="2" s="1"/>
  <c r="AN104" i="2"/>
  <c r="AN83" i="2"/>
  <c r="AN102" i="2"/>
  <c r="AN118" i="2"/>
  <c r="AN89" i="2"/>
  <c r="AN115" i="2"/>
  <c r="AQ115" i="2" s="1"/>
  <c r="AN97" i="2"/>
  <c r="AQ97" i="2" s="1"/>
  <c r="AN110" i="2"/>
  <c r="AN109" i="2"/>
  <c r="AN108" i="2"/>
  <c r="AN103" i="2"/>
  <c r="AN99" i="2"/>
  <c r="AQ99" i="2" s="1"/>
  <c r="AN78" i="2"/>
  <c r="AN69" i="2"/>
  <c r="AN119" i="2"/>
  <c r="AN101" i="2"/>
  <c r="AN86" i="2"/>
  <c r="AN107" i="2"/>
  <c r="AN122" i="2"/>
  <c r="AQ122" i="2" s="1"/>
  <c r="AN113" i="2"/>
  <c r="AQ113" i="2" s="1"/>
  <c r="AR113" i="2" s="1"/>
  <c r="AN112" i="2"/>
  <c r="AQ112" i="2" s="1"/>
  <c r="AN106" i="2"/>
  <c r="AN105" i="2"/>
  <c r="AN114" i="2"/>
  <c r="AN96" i="2"/>
  <c r="AN85" i="2"/>
  <c r="AN81" i="2"/>
  <c r="AN73" i="2"/>
  <c r="AN63" i="2"/>
  <c r="AN51" i="2"/>
  <c r="AN39" i="2"/>
  <c r="AN91" i="2"/>
  <c r="AQ91" i="2" s="1"/>
  <c r="AN90" i="2"/>
  <c r="AN71" i="2"/>
  <c r="AN64" i="2"/>
  <c r="AN53" i="2"/>
  <c r="AN93" i="2"/>
  <c r="AN79" i="2"/>
  <c r="AQ79" i="2" s="1"/>
  <c r="AN54" i="2"/>
  <c r="AN84" i="2"/>
  <c r="AN65" i="2"/>
  <c r="AN55" i="2"/>
  <c r="AN77" i="2"/>
  <c r="AQ77" i="2" s="1"/>
  <c r="AR77" i="2" s="1"/>
  <c r="AN72" i="2"/>
  <c r="AQ72" i="2" s="1"/>
  <c r="AN68" i="2"/>
  <c r="AQ68" i="2" s="1"/>
  <c r="AN56" i="2"/>
  <c r="AN44" i="2"/>
  <c r="AN32" i="2"/>
  <c r="AN70" i="2"/>
  <c r="AN66" i="2"/>
  <c r="AN57" i="2"/>
  <c r="AN45" i="2"/>
  <c r="AN98" i="2"/>
  <c r="AN92" i="2"/>
  <c r="AN87" i="2"/>
  <c r="AQ87" i="2" s="1"/>
  <c r="AN58" i="2"/>
  <c r="AN95" i="2"/>
  <c r="AQ95" i="2" s="1"/>
  <c r="AN80" i="2"/>
  <c r="AN60" i="2"/>
  <c r="AN74" i="2"/>
  <c r="AN67" i="2"/>
  <c r="AN61" i="2"/>
  <c r="AQ61" i="2" s="1"/>
  <c r="AN75" i="2"/>
  <c r="AN62" i="2"/>
  <c r="AN50" i="2"/>
  <c r="AN38" i="2"/>
  <c r="AQ38" i="2" s="1"/>
  <c r="AN26" i="2"/>
  <c r="AQ26" i="2" s="1"/>
  <c r="AN27" i="2"/>
  <c r="AN25" i="2"/>
  <c r="AN13" i="2"/>
  <c r="AN31" i="2"/>
  <c r="AN36" i="2"/>
  <c r="AN33" i="2"/>
  <c r="AQ33" i="2" s="1"/>
  <c r="AN37" i="2"/>
  <c r="AN59" i="2"/>
  <c r="AN40" i="2"/>
  <c r="AN35" i="2"/>
  <c r="AN17" i="2"/>
  <c r="AQ17" i="2" s="1"/>
  <c r="AN18" i="2"/>
  <c r="AQ18" i="2" s="1"/>
  <c r="AR18" i="2" s="1"/>
  <c r="AN6" i="2"/>
  <c r="AN49" i="2"/>
  <c r="AN30" i="2"/>
  <c r="AN19" i="2"/>
  <c r="AN28" i="2"/>
  <c r="AN47" i="2"/>
  <c r="AN21" i="2"/>
  <c r="AN48" i="2"/>
  <c r="AN42" i="2"/>
  <c r="AN34" i="2"/>
  <c r="AN22" i="2"/>
  <c r="AQ22" i="2" s="1"/>
  <c r="AN43" i="2"/>
  <c r="AQ43" i="2" s="1"/>
  <c r="AN23" i="2"/>
  <c r="AN52" i="2"/>
  <c r="AN46" i="2"/>
  <c r="AN41" i="2"/>
  <c r="AN29" i="2"/>
  <c r="AQ29" i="2" s="1"/>
  <c r="AN24" i="2"/>
  <c r="AQ24" i="2" s="1"/>
  <c r="AN12" i="2"/>
  <c r="AQ12" i="2" s="1"/>
  <c r="AN9" i="2"/>
  <c r="AN5" i="2"/>
  <c r="AN7" i="2"/>
  <c r="AN16" i="2"/>
  <c r="AQ16" i="2" s="1"/>
  <c r="AN11" i="2"/>
  <c r="AQ11" i="2" s="1"/>
  <c r="AN14" i="2"/>
  <c r="AQ14" i="2" s="1"/>
  <c r="AN4" i="2"/>
  <c r="AN20" i="2"/>
  <c r="AN10" i="2"/>
  <c r="AN15" i="2"/>
  <c r="AN8" i="2"/>
  <c r="AQ8" i="2" s="1"/>
  <c r="AN3" i="2"/>
  <c r="AQ3" i="2" s="1"/>
  <c r="AR3" i="2" s="1"/>
  <c r="BJ7" i="2"/>
  <c r="AL35" i="2"/>
  <c r="AL50" i="2"/>
  <c r="AL57" i="2"/>
  <c r="AM57" i="2" s="1"/>
  <c r="AL40" i="2"/>
  <c r="AL69" i="2"/>
  <c r="AM69" i="2" s="1"/>
  <c r="AL75" i="2"/>
  <c r="AM75" i="2" s="1"/>
  <c r="AL97" i="2"/>
  <c r="AL121" i="2"/>
  <c r="AL131" i="2"/>
  <c r="AL128" i="2"/>
  <c r="AM128" i="2" s="1"/>
  <c r="AL150" i="2"/>
  <c r="AM150" i="2" s="1"/>
  <c r="AL163" i="2"/>
  <c r="AM163" i="2" s="1"/>
  <c r="AL182" i="2"/>
  <c r="AL161" i="2"/>
  <c r="AL177" i="2"/>
  <c r="AM177" i="2" s="1"/>
  <c r="AX148" i="2"/>
  <c r="BJ121" i="2"/>
  <c r="BD6" i="2"/>
  <c r="AL6" i="2"/>
  <c r="AM6" i="2" s="1"/>
  <c r="AL38" i="2"/>
  <c r="AM38" i="2" s="1"/>
  <c r="AL22" i="2"/>
  <c r="AM22" i="2" s="1"/>
  <c r="AL56" i="2"/>
  <c r="AL52" i="2"/>
  <c r="AL73" i="2"/>
  <c r="AL81" i="2"/>
  <c r="AM81" i="2" s="1"/>
  <c r="AL109" i="2"/>
  <c r="AM109" i="2" s="1"/>
  <c r="AL105" i="2"/>
  <c r="AM105" i="2" s="1"/>
  <c r="AL133" i="2"/>
  <c r="AM133" i="2" s="1"/>
  <c r="AL132" i="2"/>
  <c r="AL162" i="2"/>
  <c r="AM162" i="2" s="1"/>
  <c r="AL175" i="2"/>
  <c r="AM175" i="2" s="1"/>
  <c r="AL153" i="2"/>
  <c r="AM153" i="2" s="1"/>
  <c r="AL193" i="2"/>
  <c r="AL189" i="2"/>
  <c r="BJ187" i="2"/>
  <c r="BL190" i="2"/>
  <c r="BJ175" i="2"/>
  <c r="AX170" i="2"/>
  <c r="BL170" i="2" s="1"/>
  <c r="AW146" i="2"/>
  <c r="AX146" i="2" s="1"/>
  <c r="BL146" i="2" s="1"/>
  <c r="BI194" i="2"/>
  <c r="BJ194" i="2" s="1"/>
  <c r="BJ144" i="2"/>
  <c r="BD178" i="2"/>
  <c r="AW175" i="2"/>
  <c r="AX175" i="2" s="1"/>
  <c r="BJ145" i="2"/>
  <c r="BL145" i="2" s="1"/>
  <c r="AX126" i="2"/>
  <c r="BL126" i="2" s="1"/>
  <c r="BC142" i="2"/>
  <c r="BL155" i="2"/>
  <c r="AW106" i="2"/>
  <c r="BC115" i="2"/>
  <c r="AX57" i="2"/>
  <c r="BL57" i="2" s="1"/>
  <c r="BJ115" i="2"/>
  <c r="AW95" i="2"/>
  <c r="BL50" i="2"/>
  <c r="BJ92" i="2"/>
  <c r="BL91" i="2"/>
  <c r="BI55" i="2"/>
  <c r="BJ55" i="2" s="1"/>
  <c r="AW44" i="2"/>
  <c r="AX44" i="2" s="1"/>
  <c r="BD68" i="2"/>
  <c r="BI42" i="2"/>
  <c r="BJ42" i="2" s="1"/>
  <c r="BL4" i="2"/>
  <c r="BL14" i="2"/>
  <c r="BD4" i="2"/>
  <c r="AL14" i="2"/>
  <c r="AM14" i="2" s="1"/>
  <c r="AL41" i="2"/>
  <c r="AL66" i="2"/>
  <c r="AL64" i="2"/>
  <c r="AL96" i="2"/>
  <c r="AM96" i="2" s="1"/>
  <c r="AL46" i="2"/>
  <c r="AM46" i="2" s="1"/>
  <c r="AL110" i="2"/>
  <c r="AL88" i="2"/>
  <c r="AM88" i="2" s="1"/>
  <c r="AL127" i="2"/>
  <c r="AL124" i="2"/>
  <c r="AL169" i="2"/>
  <c r="AM169" i="2" s="1"/>
  <c r="AL140" i="2"/>
  <c r="AM140" i="2" s="1"/>
  <c r="AL158" i="2"/>
  <c r="AM158" i="2" s="1"/>
  <c r="AL155" i="2"/>
  <c r="AL176" i="2"/>
  <c r="BI198" i="2"/>
  <c r="BJ198" i="2" s="1"/>
  <c r="BL198" i="2" s="1"/>
  <c r="AX187" i="2"/>
  <c r="BL187" i="2" s="1"/>
  <c r="AW194" i="2"/>
  <c r="AX194" i="2" s="1"/>
  <c r="BL194" i="2" s="1"/>
  <c r="BC173" i="2"/>
  <c r="BL185" i="2"/>
  <c r="BJ165" i="2"/>
  <c r="BL165" i="2" s="1"/>
  <c r="AW130" i="2"/>
  <c r="BL156" i="2"/>
  <c r="BC139" i="2"/>
  <c r="BD139" i="2" s="1"/>
  <c r="BC128" i="2"/>
  <c r="BD128" i="2" s="1"/>
  <c r="BJ110" i="2"/>
  <c r="BJ104" i="2"/>
  <c r="BL104" i="2" s="1"/>
  <c r="BI88" i="2"/>
  <c r="BJ88" i="2" s="1"/>
  <c r="BL88" i="2" s="1"/>
  <c r="BI83" i="2"/>
  <c r="BJ111" i="2"/>
  <c r="BC79" i="2"/>
  <c r="BD79" i="2" s="1"/>
  <c r="BC89" i="2"/>
  <c r="BJ58" i="2"/>
  <c r="BL58" i="2" s="1"/>
  <c r="AW38" i="2"/>
  <c r="AX38" i="2" s="1"/>
  <c r="BL38" i="2" s="1"/>
  <c r="BC22" i="2"/>
  <c r="BD22" i="2" s="1"/>
  <c r="AW12" i="2"/>
  <c r="AX12" i="2" s="1"/>
  <c r="AL37" i="2"/>
  <c r="AL44" i="2"/>
  <c r="AM44" i="2" s="1"/>
  <c r="AL80" i="2"/>
  <c r="AM80" i="2" s="1"/>
  <c r="AL27" i="2"/>
  <c r="AL49" i="2"/>
  <c r="AL58" i="2"/>
  <c r="AL87" i="2"/>
  <c r="AL92" i="2"/>
  <c r="AM92" i="2" s="1"/>
  <c r="AL77" i="2"/>
  <c r="AM77" i="2" s="1"/>
  <c r="AL142" i="2"/>
  <c r="AM142" i="2" s="1"/>
  <c r="AL143" i="2"/>
  <c r="AL139" i="2"/>
  <c r="AM139" i="2" s="1"/>
  <c r="AL174" i="2"/>
  <c r="AL167" i="2"/>
  <c r="AM167" i="2" s="1"/>
  <c r="AL188" i="2"/>
  <c r="AM188" i="2" s="1"/>
  <c r="BJ8" i="2"/>
  <c r="BI200" i="2"/>
  <c r="BJ200" i="2" s="1"/>
  <c r="BC200" i="2"/>
  <c r="BD200" i="2" s="1"/>
  <c r="BD177" i="2"/>
  <c r="BL171" i="2"/>
  <c r="BL186" i="2"/>
  <c r="BI183" i="2"/>
  <c r="BJ183" i="2" s="1"/>
  <c r="BL169" i="2"/>
  <c r="AX173" i="2"/>
  <c r="AX180" i="2"/>
  <c r="BD129" i="2"/>
  <c r="AX177" i="2"/>
  <c r="BL98" i="2"/>
  <c r="AX140" i="2"/>
  <c r="BL87" i="2"/>
  <c r="BL92" i="2"/>
  <c r="AX81" i="2"/>
  <c r="BL81" i="2" s="1"/>
  <c r="BC76" i="2"/>
  <c r="BJ24" i="2"/>
  <c r="BI12" i="2"/>
  <c r="BJ12" i="2" s="1"/>
  <c r="BC16" i="2"/>
  <c r="BD16" i="2" s="1"/>
  <c r="AW16" i="2"/>
  <c r="AX16" i="2" s="1"/>
  <c r="BL16" i="2" s="1"/>
  <c r="AL7" i="2"/>
  <c r="AM13" i="2"/>
  <c r="AL21" i="2"/>
  <c r="AL55" i="2"/>
  <c r="AL39" i="2"/>
  <c r="AM39" i="2" s="1"/>
  <c r="AL61" i="2"/>
  <c r="AM61" i="2" s="1"/>
  <c r="AL70" i="2"/>
  <c r="AL91" i="2"/>
  <c r="AL117" i="2"/>
  <c r="AL89" i="2"/>
  <c r="AM89" i="2" s="1"/>
  <c r="AL111" i="2"/>
  <c r="AM111" i="2" s="1"/>
  <c r="AL145" i="2"/>
  <c r="AL157" i="2"/>
  <c r="AL146" i="2"/>
  <c r="AL173" i="2"/>
  <c r="AM173" i="2" s="1"/>
  <c r="AL200" i="2"/>
  <c r="AM200" i="2" s="1"/>
  <c r="AX5" i="2"/>
  <c r="BL5" i="2" s="1"/>
  <c r="BL200" i="2"/>
  <c r="BJ180" i="2"/>
  <c r="BJ167" i="2"/>
  <c r="BL132" i="2"/>
  <c r="BD149" i="2"/>
  <c r="BJ159" i="2"/>
  <c r="BL159" i="2" s="1"/>
  <c r="BD112" i="2"/>
  <c r="BD113" i="2"/>
  <c r="BJ89" i="2"/>
  <c r="BL76" i="2"/>
  <c r="BD33" i="2"/>
  <c r="BD34" i="2"/>
  <c r="AX24" i="2"/>
  <c r="BL24" i="2" s="1"/>
  <c r="BD32" i="2"/>
  <c r="AM8" i="2"/>
  <c r="AX40" i="2"/>
  <c r="BJ10" i="2"/>
  <c r="AM12" i="2"/>
  <c r="BJ3" i="2"/>
  <c r="BD10" i="2"/>
  <c r="AL19" i="2"/>
  <c r="AM19" i="2" s="1"/>
  <c r="AL25" i="2"/>
  <c r="AM25" i="2" s="1"/>
  <c r="AL34" i="2"/>
  <c r="AM34" i="2" s="1"/>
  <c r="AL68" i="2"/>
  <c r="AL51" i="2"/>
  <c r="AM51" i="2" s="1"/>
  <c r="AL82" i="2"/>
  <c r="AL84" i="2"/>
  <c r="AM84" i="2" s="1"/>
  <c r="AL102" i="2"/>
  <c r="AM102" i="2" s="1"/>
  <c r="AL83" i="2"/>
  <c r="AL101" i="2"/>
  <c r="AL123" i="2"/>
  <c r="AM123" i="2" s="1"/>
  <c r="AL147" i="2"/>
  <c r="AM147" i="2" s="1"/>
  <c r="AL164" i="2"/>
  <c r="AM164" i="2" s="1"/>
  <c r="AL171" i="2"/>
  <c r="AM171" i="2" s="1"/>
  <c r="AL181" i="2"/>
  <c r="AL199" i="2"/>
  <c r="BC194" i="2"/>
  <c r="BL178" i="2"/>
  <c r="BJ184" i="2"/>
  <c r="BL184" i="2" s="1"/>
  <c r="BI172" i="2"/>
  <c r="BJ172" i="2" s="1"/>
  <c r="BL172" i="2" s="1"/>
  <c r="AW182" i="2"/>
  <c r="BC161" i="2"/>
  <c r="BJ162" i="2"/>
  <c r="BL162" i="2" s="1"/>
  <c r="BL166" i="2"/>
  <c r="BD158" i="2"/>
  <c r="BL138" i="2"/>
  <c r="AX77" i="2"/>
  <c r="BL77" i="2" s="1"/>
  <c r="AW80" i="2"/>
  <c r="AX80" i="2" s="1"/>
  <c r="BL80" i="2" s="1"/>
  <c r="BC94" i="2"/>
  <c r="BI32" i="2"/>
  <c r="BJ32" i="2" s="1"/>
  <c r="BL32" i="2" s="1"/>
  <c r="BJ31" i="2"/>
  <c r="BL37" i="2"/>
  <c r="AO189" i="2"/>
  <c r="AO190" i="2"/>
  <c r="AO191" i="2"/>
  <c r="AO192" i="2"/>
  <c r="AO193" i="2"/>
  <c r="AO194" i="2"/>
  <c r="AO182" i="2"/>
  <c r="AO170" i="2"/>
  <c r="AO195" i="2"/>
  <c r="AO183" i="2"/>
  <c r="AO196" i="2"/>
  <c r="AO184" i="2"/>
  <c r="AO197" i="2"/>
  <c r="AO185" i="2"/>
  <c r="AO173" i="2"/>
  <c r="AO198" i="2"/>
  <c r="AO186" i="2"/>
  <c r="AO174" i="2"/>
  <c r="AO200" i="2"/>
  <c r="AO161" i="2"/>
  <c r="AO149" i="2"/>
  <c r="AO167" i="2"/>
  <c r="AO155" i="2"/>
  <c r="AO156" i="2"/>
  <c r="AO181" i="2"/>
  <c r="AO143" i="2"/>
  <c r="AO163" i="2"/>
  <c r="AO199" i="2"/>
  <c r="AO175" i="2"/>
  <c r="AO172" i="2"/>
  <c r="AO147" i="2"/>
  <c r="AO145" i="2"/>
  <c r="AO178" i="2"/>
  <c r="AO169" i="2"/>
  <c r="AO162" i="2"/>
  <c r="AO150" i="2"/>
  <c r="AO180" i="2"/>
  <c r="AO176" i="2"/>
  <c r="AO160" i="2"/>
  <c r="AO187" i="2"/>
  <c r="AO159" i="2"/>
  <c r="AO136" i="2"/>
  <c r="AO124" i="2"/>
  <c r="AO112" i="2"/>
  <c r="AO154" i="2"/>
  <c r="AO146" i="2"/>
  <c r="AO142" i="2"/>
  <c r="AO188" i="2"/>
  <c r="AO171" i="2"/>
  <c r="AO179" i="2"/>
  <c r="AO158" i="2"/>
  <c r="AO153" i="2"/>
  <c r="AO148" i="2"/>
  <c r="AO168" i="2"/>
  <c r="AO152" i="2"/>
  <c r="AO151" i="2"/>
  <c r="AO140" i="2"/>
  <c r="AO177" i="2"/>
  <c r="AO166" i="2"/>
  <c r="AO165" i="2"/>
  <c r="AO164" i="2"/>
  <c r="AO157" i="2"/>
  <c r="AO129" i="2"/>
  <c r="AO117" i="2"/>
  <c r="AO105" i="2"/>
  <c r="AO141" i="2"/>
  <c r="AO125" i="2"/>
  <c r="AO127" i="2"/>
  <c r="AO123" i="2"/>
  <c r="AO144" i="2"/>
  <c r="AO133" i="2"/>
  <c r="AO131" i="2"/>
  <c r="AO137" i="2"/>
  <c r="AO135" i="2"/>
  <c r="AO118" i="2"/>
  <c r="AO95" i="2"/>
  <c r="AO83" i="2"/>
  <c r="AO126" i="2"/>
  <c r="AO139" i="2"/>
  <c r="AO132" i="2"/>
  <c r="AO128" i="2"/>
  <c r="AO113" i="2"/>
  <c r="AO130" i="2"/>
  <c r="AO138" i="2"/>
  <c r="AO134" i="2"/>
  <c r="AO121" i="2"/>
  <c r="AO119" i="2"/>
  <c r="AO101" i="2"/>
  <c r="AO89" i="2"/>
  <c r="AO77" i="2"/>
  <c r="AO102" i="2"/>
  <c r="AO91" i="2"/>
  <c r="AO87" i="2"/>
  <c r="AO115" i="2"/>
  <c r="AO97" i="2"/>
  <c r="AO93" i="2"/>
  <c r="AO110" i="2"/>
  <c r="AO109" i="2"/>
  <c r="AO108" i="2"/>
  <c r="AO111" i="2"/>
  <c r="AO103" i="2"/>
  <c r="AO116" i="2"/>
  <c r="AO86" i="2"/>
  <c r="AO82" i="2"/>
  <c r="AO70" i="2"/>
  <c r="AO120" i="2"/>
  <c r="AO107" i="2"/>
  <c r="AO84" i="2"/>
  <c r="AO122" i="2"/>
  <c r="AO106" i="2"/>
  <c r="AO98" i="2"/>
  <c r="AO94" i="2"/>
  <c r="AO114" i="2"/>
  <c r="AO104" i="2"/>
  <c r="AO100" i="2"/>
  <c r="AO90" i="2"/>
  <c r="AO71" i="2"/>
  <c r="AO64" i="2"/>
  <c r="AO52" i="2"/>
  <c r="AO40" i="2"/>
  <c r="AO53" i="2"/>
  <c r="AO96" i="2"/>
  <c r="AO79" i="2"/>
  <c r="AO76" i="2"/>
  <c r="AO54" i="2"/>
  <c r="AO65" i="2"/>
  <c r="AO55" i="2"/>
  <c r="AO85" i="2"/>
  <c r="AO72" i="2"/>
  <c r="AO68" i="2"/>
  <c r="AO56" i="2"/>
  <c r="AO66" i="2"/>
  <c r="AO57" i="2"/>
  <c r="AO45" i="2"/>
  <c r="AO33" i="2"/>
  <c r="AO99" i="2"/>
  <c r="AO92" i="2"/>
  <c r="AO78" i="2"/>
  <c r="AO58" i="2"/>
  <c r="AO46" i="2"/>
  <c r="AO34" i="2"/>
  <c r="AO80" i="2"/>
  <c r="AO59" i="2"/>
  <c r="AO47" i="2"/>
  <c r="AO74" i="2"/>
  <c r="AO67" i="2"/>
  <c r="AO61" i="2"/>
  <c r="AO88" i="2"/>
  <c r="AO81" i="2"/>
  <c r="AO75" i="2"/>
  <c r="AO62" i="2"/>
  <c r="AO73" i="2"/>
  <c r="AO69" i="2"/>
  <c r="AO63" i="2"/>
  <c r="AO51" i="2"/>
  <c r="AO39" i="2"/>
  <c r="AO27" i="2"/>
  <c r="AO31" i="2"/>
  <c r="AO14" i="2"/>
  <c r="AO50" i="2"/>
  <c r="AO36" i="2"/>
  <c r="AO60" i="2"/>
  <c r="AO37" i="2"/>
  <c r="AO16" i="2"/>
  <c r="AO38" i="2"/>
  <c r="AO35" i="2"/>
  <c r="AO18" i="2"/>
  <c r="AO49" i="2"/>
  <c r="AO30" i="2"/>
  <c r="AO26" i="2"/>
  <c r="AO19" i="2"/>
  <c r="AO7" i="2"/>
  <c r="AO28" i="2"/>
  <c r="AO20" i="2"/>
  <c r="AO32" i="2"/>
  <c r="AO48" i="2"/>
  <c r="AO42" i="2"/>
  <c r="AO22" i="2"/>
  <c r="AO43" i="2"/>
  <c r="AO23" i="2"/>
  <c r="AO44" i="2"/>
  <c r="AO41" i="2"/>
  <c r="AO29" i="2"/>
  <c r="AO24" i="2"/>
  <c r="AO25" i="2"/>
  <c r="AO13" i="2"/>
  <c r="AO21" i="2"/>
  <c r="AO17" i="2"/>
  <c r="AO11" i="2"/>
  <c r="AO12" i="2"/>
  <c r="AO4" i="2"/>
  <c r="AO10" i="2"/>
  <c r="AO6" i="2"/>
  <c r="AO15" i="2"/>
  <c r="AO8" i="2"/>
  <c r="AO3" i="2"/>
  <c r="AO9" i="2"/>
  <c r="AO5" i="2"/>
  <c r="AL28" i="2"/>
  <c r="AM28" i="2" s="1"/>
  <c r="AL31" i="2"/>
  <c r="AM31" i="2" s="1"/>
  <c r="AL43" i="2"/>
  <c r="AL72" i="2"/>
  <c r="AL63" i="2"/>
  <c r="AM63" i="2" s="1"/>
  <c r="AL90" i="2"/>
  <c r="AM90" i="2" s="1"/>
  <c r="AL107" i="2"/>
  <c r="AM107" i="2" s="1"/>
  <c r="AL115" i="2"/>
  <c r="AM115" i="2" s="1"/>
  <c r="AL95" i="2"/>
  <c r="AL108" i="2"/>
  <c r="AL135" i="2"/>
  <c r="AM135" i="2" s="1"/>
  <c r="AL106" i="2"/>
  <c r="AM106" i="2" s="1"/>
  <c r="AL165" i="2"/>
  <c r="AM165" i="2" s="1"/>
  <c r="AL185" i="2"/>
  <c r="AM185" i="2" s="1"/>
  <c r="AL194" i="2"/>
  <c r="AL198" i="2"/>
  <c r="BI188" i="2"/>
  <c r="BD185" i="2"/>
  <c r="AX192" i="2"/>
  <c r="BL192" i="2" s="1"/>
  <c r="BD180" i="2"/>
  <c r="BJ156" i="2"/>
  <c r="BL160" i="2"/>
  <c r="BJ181" i="2"/>
  <c r="BL181" i="2" s="1"/>
  <c r="BC160" i="2"/>
  <c r="BD160" i="2" s="1"/>
  <c r="AX154" i="2"/>
  <c r="BL154" i="2" s="1"/>
  <c r="AX164" i="2"/>
  <c r="BL164" i="2" s="1"/>
  <c r="AW142" i="2"/>
  <c r="AX142" i="2" s="1"/>
  <c r="BD175" i="2"/>
  <c r="BI105" i="2"/>
  <c r="BJ105" i="2" s="1"/>
  <c r="BL105" i="2" s="1"/>
  <c r="AW74" i="2"/>
  <c r="BD84" i="2"/>
  <c r="BI74" i="2"/>
  <c r="BJ74" i="2" s="1"/>
  <c r="BJ67" i="2"/>
  <c r="BL67" i="2" s="1"/>
  <c r="BL22" i="2"/>
  <c r="AX86" i="2"/>
  <c r="BL86" i="2" s="1"/>
  <c r="BL29" i="2"/>
  <c r="BI44" i="2"/>
  <c r="BJ44" i="2" s="1"/>
  <c r="AX73" i="2"/>
  <c r="BL73" i="2" s="1"/>
  <c r="BJ27" i="2"/>
  <c r="BL27" i="2" s="1"/>
  <c r="BL36" i="2"/>
  <c r="BL10" i="2"/>
  <c r="AX20" i="2"/>
  <c r="BL20" i="2" s="1"/>
  <c r="AX3" i="2"/>
  <c r="BI17" i="2"/>
  <c r="BJ17" i="2" s="1"/>
  <c r="BI9" i="2"/>
  <c r="BJ9" i="2" s="1"/>
  <c r="AX13" i="2"/>
  <c r="AL47" i="2"/>
  <c r="AM47" i="2" s="1"/>
  <c r="AL36" i="2"/>
  <c r="AM36" i="2" s="1"/>
  <c r="AL20" i="2"/>
  <c r="AL78" i="2"/>
  <c r="AL71" i="2"/>
  <c r="AL48" i="2"/>
  <c r="AM48" i="2" s="1"/>
  <c r="AL99" i="2"/>
  <c r="AM99" i="2" s="1"/>
  <c r="AL100" i="2"/>
  <c r="AL122" i="2"/>
  <c r="AM122" i="2" s="1"/>
  <c r="AL125" i="2"/>
  <c r="AL154" i="2"/>
  <c r="AL118" i="2"/>
  <c r="AM118" i="2" s="1"/>
  <c r="AL166" i="2"/>
  <c r="AL156" i="2"/>
  <c r="AM156" i="2" s="1"/>
  <c r="AL180" i="2"/>
  <c r="AL197" i="2"/>
  <c r="AW188" i="2"/>
  <c r="BI176" i="2"/>
  <c r="BJ176" i="2" s="1"/>
  <c r="BL158" i="2"/>
  <c r="BJ148" i="2"/>
  <c r="BL161" i="2"/>
  <c r="BI139" i="2"/>
  <c r="BL115" i="2"/>
  <c r="BJ63" i="2"/>
  <c r="BJ56" i="2"/>
  <c r="BD58" i="2"/>
  <c r="BJ87" i="2"/>
  <c r="AW55" i="2"/>
  <c r="AX55" i="2" s="1"/>
  <c r="BJ43" i="2"/>
  <c r="AW17" i="2"/>
  <c r="AX17" i="2" s="1"/>
  <c r="BL17" i="2" s="1"/>
  <c r="AX52" i="2"/>
  <c r="BC18" i="2"/>
  <c r="BD18" i="2" s="1"/>
  <c r="AL18" i="2"/>
  <c r="AM18" i="2" s="1"/>
  <c r="AL24" i="2"/>
  <c r="AM24" i="2" s="1"/>
  <c r="AL32" i="2"/>
  <c r="AM32" i="2" s="1"/>
  <c r="AL86" i="2"/>
  <c r="AM86" i="2" s="1"/>
  <c r="AL76" i="2"/>
  <c r="AM76" i="2" s="1"/>
  <c r="AL60" i="2"/>
  <c r="AL103" i="2"/>
  <c r="AM103" i="2" s="1"/>
  <c r="AL104" i="2"/>
  <c r="AL126" i="2"/>
  <c r="AM126" i="2" s="1"/>
  <c r="AL136" i="2"/>
  <c r="AM136" i="2" s="1"/>
  <c r="AL159" i="2"/>
  <c r="AM159" i="2" s="1"/>
  <c r="AL130" i="2"/>
  <c r="AM130" i="2" s="1"/>
  <c r="AL148" i="2"/>
  <c r="AL187" i="2"/>
  <c r="AL192" i="2"/>
  <c r="AM192" i="2" s="1"/>
  <c r="AL196" i="2"/>
  <c r="AM196" i="2" s="1"/>
  <c r="BI151" i="2"/>
  <c r="BI141" i="2"/>
  <c r="AX111" i="2"/>
  <c r="BL111" i="2" s="1"/>
  <c r="AX112" i="2"/>
  <c r="BL112" i="2" s="1"/>
  <c r="BD108" i="2"/>
  <c r="AX114" i="2"/>
  <c r="BL114" i="2" s="1"/>
  <c r="AX63" i="2"/>
  <c r="BL63" i="2" s="1"/>
  <c r="BJ34" i="2"/>
  <c r="BJ33" i="2"/>
  <c r="AX68" i="2"/>
  <c r="BL68" i="2" s="1"/>
  <c r="BJ76" i="2"/>
  <c r="AM16" i="2"/>
  <c r="AD190" i="2"/>
  <c r="AG190" i="2" s="1"/>
  <c r="AD191" i="2"/>
  <c r="AG191" i="2" s="1"/>
  <c r="AH191" i="2" s="1"/>
  <c r="AD192" i="2"/>
  <c r="AG192" i="2" s="1"/>
  <c r="AD193" i="2"/>
  <c r="AG193" i="2" s="1"/>
  <c r="AD194" i="2"/>
  <c r="AG194" i="2" s="1"/>
  <c r="AD195" i="2"/>
  <c r="AG195" i="2" s="1"/>
  <c r="AD183" i="2"/>
  <c r="AG183" i="2" s="1"/>
  <c r="AH183" i="2" s="1"/>
  <c r="BK183" i="2" s="1"/>
  <c r="AD171" i="2"/>
  <c r="AG171" i="2" s="1"/>
  <c r="AD196" i="2"/>
  <c r="AG196" i="2" s="1"/>
  <c r="AH196" i="2" s="1"/>
  <c r="BK196" i="2" s="1"/>
  <c r="AD184" i="2"/>
  <c r="AG184" i="2" s="1"/>
  <c r="AD197" i="2"/>
  <c r="AG197" i="2" s="1"/>
  <c r="AD185" i="2"/>
  <c r="AG185" i="2" s="1"/>
  <c r="AD198" i="2"/>
  <c r="AG198" i="2" s="1"/>
  <c r="AH198" i="2" s="1"/>
  <c r="AD186" i="2"/>
  <c r="AG186" i="2" s="1"/>
  <c r="AH186" i="2" s="1"/>
  <c r="AD174" i="2"/>
  <c r="AG174" i="2" s="1"/>
  <c r="AH174" i="2" s="1"/>
  <c r="AD199" i="2"/>
  <c r="AG199" i="2" s="1"/>
  <c r="AD187" i="2"/>
  <c r="AG187" i="2" s="1"/>
  <c r="AD175" i="2"/>
  <c r="AG175" i="2" s="1"/>
  <c r="AD170" i="2"/>
  <c r="AG170" i="2" s="1"/>
  <c r="AH170" i="2" s="1"/>
  <c r="AD162" i="2"/>
  <c r="AG162" i="2" s="1"/>
  <c r="AD150" i="2"/>
  <c r="AG150" i="2" s="1"/>
  <c r="AD180" i="2"/>
  <c r="AG180" i="2" s="1"/>
  <c r="AD178" i="2"/>
  <c r="AG178" i="2" s="1"/>
  <c r="AH178" i="2" s="1"/>
  <c r="AD172" i="2"/>
  <c r="AG172" i="2" s="1"/>
  <c r="AD168" i="2"/>
  <c r="AG168" i="2" s="1"/>
  <c r="AD156" i="2"/>
  <c r="AG156" i="2" s="1"/>
  <c r="AH156" i="2" s="1"/>
  <c r="BK156" i="2" s="1"/>
  <c r="AD166" i="2"/>
  <c r="AG166" i="2" s="1"/>
  <c r="AH166" i="2" s="1"/>
  <c r="AD173" i="2"/>
  <c r="AG173" i="2" s="1"/>
  <c r="AH173" i="2" s="1"/>
  <c r="BK173" i="2" s="1"/>
  <c r="AD169" i="2"/>
  <c r="AG169" i="2" s="1"/>
  <c r="AD165" i="2"/>
  <c r="AG165" i="2" s="1"/>
  <c r="AD161" i="2"/>
  <c r="AG161" i="2" s="1"/>
  <c r="AH161" i="2" s="1"/>
  <c r="AD144" i="2"/>
  <c r="AG144" i="2" s="1"/>
  <c r="AD155" i="2"/>
  <c r="AG155" i="2" s="1"/>
  <c r="AD160" i="2"/>
  <c r="AG160" i="2" s="1"/>
  <c r="AH160" i="2" s="1"/>
  <c r="AD179" i="2"/>
  <c r="AG179" i="2" s="1"/>
  <c r="AH179" i="2" s="1"/>
  <c r="AD159" i="2"/>
  <c r="AG159" i="2" s="1"/>
  <c r="AD154" i="2"/>
  <c r="AG154" i="2" s="1"/>
  <c r="AH154" i="2" s="1"/>
  <c r="AD149" i="2"/>
  <c r="AG149" i="2" s="1"/>
  <c r="AH149" i="2" s="1"/>
  <c r="AD189" i="2"/>
  <c r="AG189" i="2" s="1"/>
  <c r="AH189" i="2" s="1"/>
  <c r="AD181" i="2"/>
  <c r="AG181" i="2" s="1"/>
  <c r="AH181" i="2" s="1"/>
  <c r="AD200" i="2"/>
  <c r="AG200" i="2" s="1"/>
  <c r="AD177" i="2"/>
  <c r="AG177" i="2" s="1"/>
  <c r="AD158" i="2"/>
  <c r="AG158" i="2" s="1"/>
  <c r="AD153" i="2"/>
  <c r="AG153" i="2" s="1"/>
  <c r="AH153" i="2" s="1"/>
  <c r="BK153" i="2" s="1"/>
  <c r="AD146" i="2"/>
  <c r="AG146" i="2" s="1"/>
  <c r="AD142" i="2"/>
  <c r="AG142" i="2" s="1"/>
  <c r="AH142" i="2" s="1"/>
  <c r="AD152" i="2"/>
  <c r="AG152" i="2" s="1"/>
  <c r="AD182" i="2"/>
  <c r="AG182" i="2" s="1"/>
  <c r="AD167" i="2"/>
  <c r="AG167" i="2" s="1"/>
  <c r="AD157" i="2"/>
  <c r="AG157" i="2" s="1"/>
  <c r="AH157" i="2" s="1"/>
  <c r="AD151" i="2"/>
  <c r="AG151" i="2" s="1"/>
  <c r="AH151" i="2" s="1"/>
  <c r="BK151" i="2" s="1"/>
  <c r="AD148" i="2"/>
  <c r="AG148" i="2" s="1"/>
  <c r="AD137" i="2"/>
  <c r="AG137" i="2" s="1"/>
  <c r="AD125" i="2"/>
  <c r="AG125" i="2" s="1"/>
  <c r="AD113" i="2"/>
  <c r="AG113" i="2" s="1"/>
  <c r="AH113" i="2" s="1"/>
  <c r="AD164" i="2"/>
  <c r="AG164" i="2" s="1"/>
  <c r="AD163" i="2"/>
  <c r="AG163" i="2" s="1"/>
  <c r="AH163" i="2" s="1"/>
  <c r="BK163" i="2" s="1"/>
  <c r="AD188" i="2"/>
  <c r="AG188" i="2" s="1"/>
  <c r="AH188" i="2" s="1"/>
  <c r="BK188" i="2" s="1"/>
  <c r="AD176" i="2"/>
  <c r="AG176" i="2" s="1"/>
  <c r="AH176" i="2" s="1"/>
  <c r="AD141" i="2"/>
  <c r="AG141" i="2" s="1"/>
  <c r="AD147" i="2"/>
  <c r="AG147" i="2" s="1"/>
  <c r="AH147" i="2" s="1"/>
  <c r="AD145" i="2"/>
  <c r="AG145" i="2" s="1"/>
  <c r="AH145" i="2" s="1"/>
  <c r="AD143" i="2"/>
  <c r="AG143" i="2" s="1"/>
  <c r="AH143" i="2" s="1"/>
  <c r="AD130" i="2"/>
  <c r="AG130" i="2" s="1"/>
  <c r="AD118" i="2"/>
  <c r="AG118" i="2" s="1"/>
  <c r="AD106" i="2"/>
  <c r="AG106" i="2" s="1"/>
  <c r="AD133" i="2"/>
  <c r="AG133" i="2" s="1"/>
  <c r="AH133" i="2" s="1"/>
  <c r="BK133" i="2" s="1"/>
  <c r="AD131" i="2"/>
  <c r="AG131" i="2" s="1"/>
  <c r="AH131" i="2" s="1"/>
  <c r="AD129" i="2"/>
  <c r="AG129" i="2" s="1"/>
  <c r="AH129" i="2" s="1"/>
  <c r="BK129" i="2" s="1"/>
  <c r="AD120" i="2"/>
  <c r="AG120" i="2" s="1"/>
  <c r="AD116" i="2"/>
  <c r="AG116" i="2" s="1"/>
  <c r="AD112" i="2"/>
  <c r="AG112" i="2" s="1"/>
  <c r="AD135" i="2"/>
  <c r="AG135" i="2" s="1"/>
  <c r="AH135" i="2" s="1"/>
  <c r="BK135" i="2" s="1"/>
  <c r="AD140" i="2"/>
  <c r="AG140" i="2" s="1"/>
  <c r="AH140" i="2" s="1"/>
  <c r="BK140" i="2" s="1"/>
  <c r="AD139" i="2"/>
  <c r="AG139" i="2" s="1"/>
  <c r="AH139" i="2" s="1"/>
  <c r="BK139" i="2" s="1"/>
  <c r="AD126" i="2"/>
  <c r="AG126" i="2" s="1"/>
  <c r="AH126" i="2" s="1"/>
  <c r="AD122" i="2"/>
  <c r="AG122" i="2" s="1"/>
  <c r="AD132" i="2"/>
  <c r="AG132" i="2" s="1"/>
  <c r="AD128" i="2"/>
  <c r="AG128" i="2" s="1"/>
  <c r="AD124" i="2"/>
  <c r="AG124" i="2" s="1"/>
  <c r="AH124" i="2" s="1"/>
  <c r="AD96" i="2"/>
  <c r="AG96" i="2" s="1"/>
  <c r="AH96" i="2" s="1"/>
  <c r="BK96" i="2" s="1"/>
  <c r="AD84" i="2"/>
  <c r="AG84" i="2" s="1"/>
  <c r="AD138" i="2"/>
  <c r="AG138" i="2" s="1"/>
  <c r="AH138" i="2" s="1"/>
  <c r="AD134" i="2"/>
  <c r="AG134" i="2" s="1"/>
  <c r="AD121" i="2"/>
  <c r="AG121" i="2" s="1"/>
  <c r="AH121" i="2" s="1"/>
  <c r="AD119" i="2"/>
  <c r="AG119" i="2" s="1"/>
  <c r="AH119" i="2" s="1"/>
  <c r="AD117" i="2"/>
  <c r="AG117" i="2" s="1"/>
  <c r="AH117" i="2" s="1"/>
  <c r="AD136" i="2"/>
  <c r="AG136" i="2" s="1"/>
  <c r="AD114" i="2"/>
  <c r="AG114" i="2" s="1"/>
  <c r="AD110" i="2"/>
  <c r="AG110" i="2" s="1"/>
  <c r="AD102" i="2"/>
  <c r="AG102" i="2" s="1"/>
  <c r="AD90" i="2"/>
  <c r="AG90" i="2" s="1"/>
  <c r="AH90" i="2" s="1"/>
  <c r="AD78" i="2"/>
  <c r="AG78" i="2" s="1"/>
  <c r="AH78" i="2" s="1"/>
  <c r="AD80" i="2"/>
  <c r="AG80" i="2" s="1"/>
  <c r="AD76" i="2"/>
  <c r="AG76" i="2" s="1"/>
  <c r="AH76" i="2" s="1"/>
  <c r="AD103" i="2"/>
  <c r="AG103" i="2" s="1"/>
  <c r="AD107" i="2"/>
  <c r="AG107" i="2" s="1"/>
  <c r="AH107" i="2" s="1"/>
  <c r="BK107" i="2" s="1"/>
  <c r="AD101" i="2"/>
  <c r="AG101" i="2" s="1"/>
  <c r="AH101" i="2" s="1"/>
  <c r="AD105" i="2"/>
  <c r="AG105" i="2" s="1"/>
  <c r="AH105" i="2" s="1"/>
  <c r="BK105" i="2" s="1"/>
  <c r="AD79" i="2"/>
  <c r="AG79" i="2" s="1"/>
  <c r="AD75" i="2"/>
  <c r="AG75" i="2" s="1"/>
  <c r="AH75" i="2" s="1"/>
  <c r="BK75" i="2" s="1"/>
  <c r="AD71" i="2"/>
  <c r="AG71" i="2" s="1"/>
  <c r="AD127" i="2"/>
  <c r="AG127" i="2" s="1"/>
  <c r="AH127" i="2" s="1"/>
  <c r="AD98" i="2"/>
  <c r="AG98" i="2" s="1"/>
  <c r="AH98" i="2" s="1"/>
  <c r="BK98" i="2" s="1"/>
  <c r="AD94" i="2"/>
  <c r="AG94" i="2" s="1"/>
  <c r="AH94" i="2" s="1"/>
  <c r="AD115" i="2"/>
  <c r="AG115" i="2" s="1"/>
  <c r="AH115" i="2" s="1"/>
  <c r="AD104" i="2"/>
  <c r="AG104" i="2" s="1"/>
  <c r="AH104" i="2" s="1"/>
  <c r="AD123" i="2"/>
  <c r="AG123" i="2" s="1"/>
  <c r="AD111" i="2"/>
  <c r="AG111" i="2" s="1"/>
  <c r="AH111" i="2" s="1"/>
  <c r="BK111" i="2" s="1"/>
  <c r="AD109" i="2"/>
  <c r="AG109" i="2" s="1"/>
  <c r="AH109" i="2" s="1"/>
  <c r="BK109" i="2" s="1"/>
  <c r="AD108" i="2"/>
  <c r="AG108" i="2" s="1"/>
  <c r="AH108" i="2" s="1"/>
  <c r="AD97" i="2"/>
  <c r="AG97" i="2" s="1"/>
  <c r="AD93" i="2"/>
  <c r="AG93" i="2" s="1"/>
  <c r="AD89" i="2"/>
  <c r="AG89" i="2" s="1"/>
  <c r="AD95" i="2"/>
  <c r="AG95" i="2" s="1"/>
  <c r="AD92" i="2"/>
  <c r="AG92" i="2" s="1"/>
  <c r="AD53" i="2"/>
  <c r="AG53" i="2" s="1"/>
  <c r="AH53" i="2" s="1"/>
  <c r="AD41" i="2"/>
  <c r="AG41" i="2" s="1"/>
  <c r="AD87" i="2"/>
  <c r="AG87" i="2" s="1"/>
  <c r="AD72" i="2"/>
  <c r="AG72" i="2" s="1"/>
  <c r="AH72" i="2" s="1"/>
  <c r="AD68" i="2"/>
  <c r="AG68" i="2" s="1"/>
  <c r="AH68" i="2" s="1"/>
  <c r="AD65" i="2"/>
  <c r="AG65" i="2" s="1"/>
  <c r="AH65" i="2" s="1"/>
  <c r="AD54" i="2"/>
  <c r="AG54" i="2" s="1"/>
  <c r="AH54" i="2" s="1"/>
  <c r="AD55" i="2"/>
  <c r="AG55" i="2" s="1"/>
  <c r="AD81" i="2"/>
  <c r="AG81" i="2" s="1"/>
  <c r="AH81" i="2" s="1"/>
  <c r="AD70" i="2"/>
  <c r="AG70" i="2" s="1"/>
  <c r="AD66" i="2"/>
  <c r="AG66" i="2" s="1"/>
  <c r="AD56" i="2"/>
  <c r="AG56" i="2" s="1"/>
  <c r="AH56" i="2" s="1"/>
  <c r="AD57" i="2"/>
  <c r="AG57" i="2" s="1"/>
  <c r="AH57" i="2" s="1"/>
  <c r="BK57" i="2" s="1"/>
  <c r="AD88" i="2"/>
  <c r="AG88" i="2" s="1"/>
  <c r="AH88" i="2" s="1"/>
  <c r="BK88" i="2" s="1"/>
  <c r="AD82" i="2"/>
  <c r="AG82" i="2" s="1"/>
  <c r="AH82" i="2" s="1"/>
  <c r="AD74" i="2"/>
  <c r="AG74" i="2" s="1"/>
  <c r="AD58" i="2"/>
  <c r="AG58" i="2" s="1"/>
  <c r="AD46" i="2"/>
  <c r="AG46" i="2" s="1"/>
  <c r="AH46" i="2" s="1"/>
  <c r="BK46" i="2" s="1"/>
  <c r="AD34" i="2"/>
  <c r="AG34" i="2" s="1"/>
  <c r="AH34" i="2" s="1"/>
  <c r="BK34" i="2" s="1"/>
  <c r="AD91" i="2"/>
  <c r="AG91" i="2" s="1"/>
  <c r="AH91" i="2" s="1"/>
  <c r="AD59" i="2"/>
  <c r="AG59" i="2" s="1"/>
  <c r="AD47" i="2"/>
  <c r="AG47" i="2" s="1"/>
  <c r="AD35" i="2"/>
  <c r="AG35" i="2" s="1"/>
  <c r="AD100" i="2"/>
  <c r="AG100" i="2" s="1"/>
  <c r="AD83" i="2"/>
  <c r="AG83" i="2" s="1"/>
  <c r="AH83" i="2" s="1"/>
  <c r="AD67" i="2"/>
  <c r="AG67" i="2" s="1"/>
  <c r="AD60" i="2"/>
  <c r="AG60" i="2" s="1"/>
  <c r="AH60" i="2" s="1"/>
  <c r="AD48" i="2"/>
  <c r="AG48" i="2" s="1"/>
  <c r="AH48" i="2" s="1"/>
  <c r="AD99" i="2"/>
  <c r="AG99" i="2" s="1"/>
  <c r="AH99" i="2" s="1"/>
  <c r="AD73" i="2"/>
  <c r="AG73" i="2" s="1"/>
  <c r="AH73" i="2" s="1"/>
  <c r="AD69" i="2"/>
  <c r="AG69" i="2" s="1"/>
  <c r="AH69" i="2" s="1"/>
  <c r="BK69" i="2" s="1"/>
  <c r="AD61" i="2"/>
  <c r="AG61" i="2" s="1"/>
  <c r="AH61" i="2" s="1"/>
  <c r="BK61" i="2" s="1"/>
  <c r="AD85" i="2"/>
  <c r="AG85" i="2" s="1"/>
  <c r="AH85" i="2" s="1"/>
  <c r="AD62" i="2"/>
  <c r="AG62" i="2" s="1"/>
  <c r="AD50" i="2"/>
  <c r="AG50" i="2" s="1"/>
  <c r="AH50" i="2" s="1"/>
  <c r="AD77" i="2"/>
  <c r="AG77" i="2" s="1"/>
  <c r="AH77" i="2" s="1"/>
  <c r="AD63" i="2"/>
  <c r="AG63" i="2" s="1"/>
  <c r="AH63" i="2" s="1"/>
  <c r="BK63" i="2" s="1"/>
  <c r="AD86" i="2"/>
  <c r="AG86" i="2" s="1"/>
  <c r="AH86" i="2" s="1"/>
  <c r="AD64" i="2"/>
  <c r="AG64" i="2" s="1"/>
  <c r="AD52" i="2"/>
  <c r="AG52" i="2" s="1"/>
  <c r="AD40" i="2"/>
  <c r="AG40" i="2" s="1"/>
  <c r="AD28" i="2"/>
  <c r="AG28" i="2" s="1"/>
  <c r="AH28" i="2" s="1"/>
  <c r="BK28" i="2" s="1"/>
  <c r="AD15" i="2"/>
  <c r="AG15" i="2" s="1"/>
  <c r="AH15" i="2" s="1"/>
  <c r="AD51" i="2"/>
  <c r="AG51" i="2" s="1"/>
  <c r="AD30" i="2"/>
  <c r="AG30" i="2" s="1"/>
  <c r="AD26" i="2"/>
  <c r="AG26" i="2" s="1"/>
  <c r="AD17" i="2"/>
  <c r="AG17" i="2" s="1"/>
  <c r="AH17" i="2" s="1"/>
  <c r="BK17" i="2" s="1"/>
  <c r="AD42" i="2"/>
  <c r="AG42" i="2" s="1"/>
  <c r="AH42" i="2" s="1"/>
  <c r="BK42" i="2" s="1"/>
  <c r="AD43" i="2"/>
  <c r="AG43" i="2" s="1"/>
  <c r="AH43" i="2" s="1"/>
  <c r="AD32" i="2"/>
  <c r="AG32" i="2" s="1"/>
  <c r="AD19" i="2"/>
  <c r="AG19" i="2" s="1"/>
  <c r="AD44" i="2"/>
  <c r="AG44" i="2" s="1"/>
  <c r="AD20" i="2"/>
  <c r="AG20" i="2" s="1"/>
  <c r="AH20" i="2" s="1"/>
  <c r="AD8" i="2"/>
  <c r="AG8" i="2" s="1"/>
  <c r="AH8" i="2" s="1"/>
  <c r="BK8" i="2" s="1"/>
  <c r="AD45" i="2"/>
  <c r="AG45" i="2" s="1"/>
  <c r="AH45" i="2" s="1"/>
  <c r="AD21" i="2"/>
  <c r="AG21" i="2" s="1"/>
  <c r="AD29" i="2"/>
  <c r="AG29" i="2" s="1"/>
  <c r="AD36" i="2"/>
  <c r="AG36" i="2" s="1"/>
  <c r="AD23" i="2"/>
  <c r="AG23" i="2" s="1"/>
  <c r="AH23" i="2" s="1"/>
  <c r="AD49" i="2"/>
  <c r="AG49" i="2" s="1"/>
  <c r="AH49" i="2" s="1"/>
  <c r="AD37" i="2"/>
  <c r="AG37" i="2" s="1"/>
  <c r="AH37" i="2" s="1"/>
  <c r="AD31" i="2"/>
  <c r="AG31" i="2" s="1"/>
  <c r="AH31" i="2" s="1"/>
  <c r="BK31" i="2" s="1"/>
  <c r="AD27" i="2"/>
  <c r="AG27" i="2" s="1"/>
  <c r="AH27" i="2" s="1"/>
  <c r="AD24" i="2"/>
  <c r="AG24" i="2" s="1"/>
  <c r="AD38" i="2"/>
  <c r="AG38" i="2" s="1"/>
  <c r="AD25" i="2"/>
  <c r="AG25" i="2" s="1"/>
  <c r="AH25" i="2" s="1"/>
  <c r="BK25" i="2" s="1"/>
  <c r="AD39" i="2"/>
  <c r="AG39" i="2" s="1"/>
  <c r="AH39" i="2" s="1"/>
  <c r="AD33" i="2"/>
  <c r="AG33" i="2" s="1"/>
  <c r="AH33" i="2" s="1"/>
  <c r="AD14" i="2"/>
  <c r="AG14" i="2" s="1"/>
  <c r="AH14" i="2" s="1"/>
  <c r="BK14" i="2" s="1"/>
  <c r="AD22" i="2"/>
  <c r="AG22" i="2" s="1"/>
  <c r="AD4" i="2"/>
  <c r="AG4" i="2" s="1"/>
  <c r="AH4" i="2" s="1"/>
  <c r="BK4" i="2" s="1"/>
  <c r="AD10" i="2"/>
  <c r="AG10" i="2" s="1"/>
  <c r="AD6" i="2"/>
  <c r="AG6" i="2" s="1"/>
  <c r="AD18" i="2"/>
  <c r="AG18" i="2" s="1"/>
  <c r="AD16" i="2"/>
  <c r="AG16" i="2" s="1"/>
  <c r="AD3" i="2"/>
  <c r="AG3" i="2" s="1"/>
  <c r="AH3" i="2" s="1"/>
  <c r="BK3" i="2" s="1"/>
  <c r="AD9" i="2"/>
  <c r="AG9" i="2" s="1"/>
  <c r="AD5" i="2"/>
  <c r="AG5" i="2" s="1"/>
  <c r="AH5" i="2" s="1"/>
  <c r="BK5" i="2" s="1"/>
  <c r="AD12" i="2"/>
  <c r="AG12" i="2" s="1"/>
  <c r="AH12" i="2" s="1"/>
  <c r="BK12" i="2" s="1"/>
  <c r="AD11" i="2"/>
  <c r="AG11" i="2" s="1"/>
  <c r="AH11" i="2" s="1"/>
  <c r="AD7" i="2"/>
  <c r="AG7" i="2" s="1"/>
  <c r="AD13" i="2"/>
  <c r="AG13" i="2" s="1"/>
  <c r="BL11" i="2"/>
  <c r="AL26" i="2"/>
  <c r="AM26" i="2" s="1"/>
  <c r="AL54" i="2"/>
  <c r="AM54" i="2" s="1"/>
  <c r="AL42" i="2"/>
  <c r="AM42" i="2" s="1"/>
  <c r="AL65" i="2"/>
  <c r="AL79" i="2"/>
  <c r="AM79" i="2" s="1"/>
  <c r="AL67" i="2"/>
  <c r="AM67" i="2" s="1"/>
  <c r="AL120" i="2"/>
  <c r="AM120" i="2" s="1"/>
  <c r="AL94" i="2"/>
  <c r="AM94" i="2" s="1"/>
  <c r="AL137" i="2"/>
  <c r="AL134" i="2"/>
  <c r="AM134" i="2" s="1"/>
  <c r="AL160" i="2"/>
  <c r="AL178" i="2"/>
  <c r="AM178" i="2" s="1"/>
  <c r="AL151" i="2"/>
  <c r="AM151" i="2" s="1"/>
  <c r="AL144" i="2"/>
  <c r="AM144" i="2" s="1"/>
  <c r="AL179" i="2"/>
  <c r="AL183" i="2"/>
  <c r="AM183" i="2" s="1"/>
  <c r="BK39" i="2" l="1"/>
  <c r="BK54" i="2"/>
  <c r="BK189" i="2"/>
  <c r="AH192" i="2"/>
  <c r="BK192" i="2" s="1"/>
  <c r="AM100" i="2"/>
  <c r="AX147" i="2"/>
  <c r="BL147" i="2" s="1"/>
  <c r="AQ23" i="2"/>
  <c r="AR23" i="2" s="1"/>
  <c r="AQ6" i="2"/>
  <c r="AR6" i="2" s="1"/>
  <c r="AQ27" i="2"/>
  <c r="AR27" i="2" s="1"/>
  <c r="AQ58" i="2"/>
  <c r="AR72" i="2"/>
  <c r="AQ110" i="2"/>
  <c r="AR110" i="2" s="1"/>
  <c r="AQ134" i="2"/>
  <c r="AR134" i="2" s="1"/>
  <c r="AQ131" i="2"/>
  <c r="AR151" i="2"/>
  <c r="AQ166" i="2"/>
  <c r="AM186" i="2"/>
  <c r="BK186" i="2" s="1"/>
  <c r="AX7" i="2"/>
  <c r="BL7" i="2" s="1"/>
  <c r="AX8" i="2"/>
  <c r="BL8" i="2" s="1"/>
  <c r="AM116" i="2"/>
  <c r="BL34" i="2"/>
  <c r="BL46" i="2"/>
  <c r="AQ138" i="2"/>
  <c r="AH58" i="2"/>
  <c r="AH167" i="2"/>
  <c r="BK167" i="2" s="1"/>
  <c r="BK198" i="2"/>
  <c r="AX18" i="2"/>
  <c r="AX182" i="2"/>
  <c r="BL182" i="2" s="1"/>
  <c r="AX183" i="2"/>
  <c r="BL183" i="2" s="1"/>
  <c r="AM55" i="2"/>
  <c r="AX130" i="2"/>
  <c r="BL130" i="2" s="1"/>
  <c r="AX131" i="2"/>
  <c r="BL131" i="2" s="1"/>
  <c r="AM124" i="2"/>
  <c r="AX106" i="2"/>
  <c r="AX107" i="2"/>
  <c r="AR17" i="2"/>
  <c r="AQ92" i="2"/>
  <c r="AR92" i="2" s="1"/>
  <c r="AQ55" i="2"/>
  <c r="AQ51" i="2"/>
  <c r="AR51" i="2" s="1"/>
  <c r="AQ107" i="2"/>
  <c r="AR115" i="2"/>
  <c r="AQ130" i="2"/>
  <c r="AR130" i="2" s="1"/>
  <c r="AR167" i="2"/>
  <c r="AQ135" i="2"/>
  <c r="AQ165" i="2"/>
  <c r="AR165" i="2" s="1"/>
  <c r="AQ182" i="2"/>
  <c r="BJ195" i="2"/>
  <c r="BJ196" i="2"/>
  <c r="AM93" i="2"/>
  <c r="BL43" i="2"/>
  <c r="BK65" i="2"/>
  <c r="BD115" i="2"/>
  <c r="BD116" i="2"/>
  <c r="AH38" i="2"/>
  <c r="BK38" i="2" s="1"/>
  <c r="BK99" i="2"/>
  <c r="BK147" i="2"/>
  <c r="AH168" i="2"/>
  <c r="AH190" i="2"/>
  <c r="BK190" i="2" s="1"/>
  <c r="AX188" i="2"/>
  <c r="BL188" i="2" s="1"/>
  <c r="AX189" i="2"/>
  <c r="BL189" i="2" s="1"/>
  <c r="BJ188" i="2"/>
  <c r="BJ189" i="2"/>
  <c r="AH24" i="2"/>
  <c r="BK24" i="2" s="1"/>
  <c r="AH44" i="2"/>
  <c r="BK44" i="2" s="1"/>
  <c r="AH52" i="2"/>
  <c r="BK52" i="2" s="1"/>
  <c r="BK48" i="2"/>
  <c r="AH74" i="2"/>
  <c r="BK72" i="2"/>
  <c r="AH123" i="2"/>
  <c r="BK123" i="2" s="1"/>
  <c r="AH103" i="2"/>
  <c r="BK103" i="2" s="1"/>
  <c r="AH134" i="2"/>
  <c r="BK134" i="2" s="1"/>
  <c r="AH112" i="2"/>
  <c r="AH141" i="2"/>
  <c r="AH182" i="2"/>
  <c r="AH159" i="2"/>
  <c r="BK159" i="2" s="1"/>
  <c r="AH172" i="2"/>
  <c r="AH185" i="2"/>
  <c r="BK185" i="2" s="1"/>
  <c r="BJ141" i="2"/>
  <c r="BL141" i="2" s="1"/>
  <c r="BJ142" i="2"/>
  <c r="AM104" i="2"/>
  <c r="BK104" i="2" s="1"/>
  <c r="BL55" i="2"/>
  <c r="BJ199" i="2"/>
  <c r="BL199" i="2" s="1"/>
  <c r="AM71" i="2"/>
  <c r="AM198" i="2"/>
  <c r="AM72" i="2"/>
  <c r="AM101" i="2"/>
  <c r="AM21" i="2"/>
  <c r="AM87" i="2"/>
  <c r="BD89" i="2"/>
  <c r="BD90" i="2"/>
  <c r="AM127" i="2"/>
  <c r="AM73" i="2"/>
  <c r="BK73" i="2" s="1"/>
  <c r="AM161" i="2"/>
  <c r="AM50" i="2"/>
  <c r="AQ7" i="2"/>
  <c r="AR7" i="2" s="1"/>
  <c r="AQ34" i="2"/>
  <c r="AR34" i="2" s="1"/>
  <c r="AQ35" i="2"/>
  <c r="AQ50" i="2"/>
  <c r="AQ98" i="2"/>
  <c r="AR98" i="2" s="1"/>
  <c r="AQ65" i="2"/>
  <c r="AQ63" i="2"/>
  <c r="AQ86" i="2"/>
  <c r="AR86" i="2" s="1"/>
  <c r="AQ89" i="2"/>
  <c r="AQ132" i="2"/>
  <c r="AR132" i="2" s="1"/>
  <c r="AQ127" i="2"/>
  <c r="AQ148" i="2"/>
  <c r="AQ176" i="2"/>
  <c r="AQ177" i="2"/>
  <c r="AR178" i="2" s="1"/>
  <c r="AQ180" i="2"/>
  <c r="AQ194" i="2"/>
  <c r="BJ51" i="2"/>
  <c r="BL51" i="2" s="1"/>
  <c r="BJ52" i="2"/>
  <c r="BL52" i="2" s="1"/>
  <c r="AM114" i="2"/>
  <c r="AM195" i="2"/>
  <c r="AM53" i="2"/>
  <c r="BJ75" i="2"/>
  <c r="AM11" i="2"/>
  <c r="BJ39" i="2"/>
  <c r="BK145" i="2"/>
  <c r="AR195" i="2"/>
  <c r="AH9" i="2"/>
  <c r="BK9" i="2" s="1"/>
  <c r="AM65" i="2"/>
  <c r="AH16" i="2"/>
  <c r="BK16" i="2" s="1"/>
  <c r="AH19" i="2"/>
  <c r="BK19" i="2" s="1"/>
  <c r="AH64" i="2"/>
  <c r="BK60" i="2"/>
  <c r="AH87" i="2"/>
  <c r="BK76" i="2"/>
  <c r="AH116" i="2"/>
  <c r="BK116" i="2" s="1"/>
  <c r="AH152" i="2"/>
  <c r="BK179" i="2"/>
  <c r="BK178" i="2"/>
  <c r="AH197" i="2"/>
  <c r="BJ151" i="2"/>
  <c r="BL151" i="2" s="1"/>
  <c r="BJ152" i="2"/>
  <c r="BL152" i="2" s="1"/>
  <c r="AM197" i="2"/>
  <c r="AM78" i="2"/>
  <c r="BL142" i="2"/>
  <c r="AM194" i="2"/>
  <c r="AM43" i="2"/>
  <c r="BD94" i="2"/>
  <c r="BD95" i="2"/>
  <c r="BJ173" i="2"/>
  <c r="AM83" i="2"/>
  <c r="BK83" i="2" s="1"/>
  <c r="AM146" i="2"/>
  <c r="BL140" i="2"/>
  <c r="AM58" i="2"/>
  <c r="AM52" i="2"/>
  <c r="AM182" i="2"/>
  <c r="AM35" i="2"/>
  <c r="AQ5" i="2"/>
  <c r="AQ42" i="2"/>
  <c r="AQ40" i="2"/>
  <c r="AQ62" i="2"/>
  <c r="AR62" i="2" s="1"/>
  <c r="AQ45" i="2"/>
  <c r="AQ84" i="2"/>
  <c r="AR84" i="2" s="1"/>
  <c r="AQ73" i="2"/>
  <c r="AR73" i="2" s="1"/>
  <c r="AQ101" i="2"/>
  <c r="AR101" i="2" s="1"/>
  <c r="AQ118" i="2"/>
  <c r="AR118" i="2" s="1"/>
  <c r="AQ124" i="2"/>
  <c r="AR124" i="2" s="1"/>
  <c r="AQ125" i="2"/>
  <c r="AR125" i="2" s="1"/>
  <c r="AQ179" i="2"/>
  <c r="AR179" i="2" s="1"/>
  <c r="AQ150" i="2"/>
  <c r="AR150" i="2" s="1"/>
  <c r="AQ142" i="2"/>
  <c r="AQ186" i="2"/>
  <c r="AR186" i="2" s="1"/>
  <c r="AQ181" i="2"/>
  <c r="AR181" i="2" s="1"/>
  <c r="BJ177" i="2"/>
  <c r="AM119" i="2"/>
  <c r="BK119" i="2" s="1"/>
  <c r="BL42" i="2"/>
  <c r="AM191" i="2"/>
  <c r="BK191" i="2" s="1"/>
  <c r="AM33" i="2"/>
  <c r="AM15" i="2"/>
  <c r="BK15" i="2" s="1"/>
  <c r="BK101" i="2"/>
  <c r="AR123" i="2"/>
  <c r="BD146" i="2"/>
  <c r="BD147" i="2"/>
  <c r="AH40" i="2"/>
  <c r="BK40" i="2" s="1"/>
  <c r="AM179" i="2"/>
  <c r="AH18" i="2"/>
  <c r="BK18" i="2" s="1"/>
  <c r="AH32" i="2"/>
  <c r="BK32" i="2" s="1"/>
  <c r="BK86" i="2"/>
  <c r="AH67" i="2"/>
  <c r="BK67" i="2" s="1"/>
  <c r="AH41" i="2"/>
  <c r="BK115" i="2"/>
  <c r="AH80" i="2"/>
  <c r="BK80" i="2" s="1"/>
  <c r="AH84" i="2"/>
  <c r="BK84" i="2" s="1"/>
  <c r="AH120" i="2"/>
  <c r="BK120" i="2" s="1"/>
  <c r="BK142" i="2"/>
  <c r="BK160" i="2"/>
  <c r="AH180" i="2"/>
  <c r="BK180" i="2" s="1"/>
  <c r="AH184" i="2"/>
  <c r="BK184" i="2" s="1"/>
  <c r="AM60" i="2"/>
  <c r="AM180" i="2"/>
  <c r="AM20" i="2"/>
  <c r="BK20" i="2" s="1"/>
  <c r="BL40" i="2"/>
  <c r="AM157" i="2"/>
  <c r="AM7" i="2"/>
  <c r="AM49" i="2"/>
  <c r="BK49" i="2" s="1"/>
  <c r="BD173" i="2"/>
  <c r="AM110" i="2"/>
  <c r="BL44" i="2"/>
  <c r="BD142" i="2"/>
  <c r="BD143" i="2"/>
  <c r="AM189" i="2"/>
  <c r="AM56" i="2"/>
  <c r="AQ9" i="2"/>
  <c r="AR9" i="2" s="1"/>
  <c r="AQ48" i="2"/>
  <c r="AQ59" i="2"/>
  <c r="AR59" i="2" s="1"/>
  <c r="AQ75" i="2"/>
  <c r="AQ57" i="2"/>
  <c r="AQ54" i="2"/>
  <c r="AR54" i="2" s="1"/>
  <c r="AQ81" i="2"/>
  <c r="AQ119" i="2"/>
  <c r="AR119" i="2" s="1"/>
  <c r="AQ102" i="2"/>
  <c r="AQ139" i="2"/>
  <c r="AR139" i="2" s="1"/>
  <c r="AQ141" i="2"/>
  <c r="AQ144" i="2"/>
  <c r="AQ161" i="2"/>
  <c r="AR161" i="2" s="1"/>
  <c r="AQ153" i="2"/>
  <c r="AR153" i="2" s="1"/>
  <c r="AQ199" i="2"/>
  <c r="AR199" i="2" s="1"/>
  <c r="AQ193" i="2"/>
  <c r="AR193" i="2" s="1"/>
  <c r="AX176" i="2"/>
  <c r="BL176" i="2" s="1"/>
  <c r="AM74" i="2"/>
  <c r="BD17" i="2"/>
  <c r="AM172" i="2"/>
  <c r="AM23" i="2"/>
  <c r="BL118" i="2"/>
  <c r="BK157" i="2"/>
  <c r="AH6" i="2"/>
  <c r="BK6" i="2" s="1"/>
  <c r="BK37" i="2"/>
  <c r="BK43" i="2"/>
  <c r="BK53" i="2"/>
  <c r="BK94" i="2"/>
  <c r="BK78" i="2"/>
  <c r="AH146" i="2"/>
  <c r="BK146" i="2" s="1"/>
  <c r="AH155" i="2"/>
  <c r="AH150" i="2"/>
  <c r="BK150" i="2" s="1"/>
  <c r="AM145" i="2"/>
  <c r="BL177" i="2"/>
  <c r="AM27" i="2"/>
  <c r="BK27" i="2" s="1"/>
  <c r="BJ83" i="2"/>
  <c r="BL83" i="2" s="1"/>
  <c r="BJ84" i="2"/>
  <c r="BL84" i="2" s="1"/>
  <c r="AM193" i="2"/>
  <c r="AR12" i="2"/>
  <c r="AQ21" i="2"/>
  <c r="AQ37" i="2"/>
  <c r="AR37" i="2" s="1"/>
  <c r="AQ66" i="2"/>
  <c r="AR66" i="2" s="1"/>
  <c r="AR79" i="2"/>
  <c r="AQ85" i="2"/>
  <c r="AQ69" i="2"/>
  <c r="AR69" i="2" s="1"/>
  <c r="AQ83" i="2"/>
  <c r="AR83" i="2" s="1"/>
  <c r="AQ143" i="2"/>
  <c r="AR143" i="2" s="1"/>
  <c r="AQ121" i="2"/>
  <c r="AR122" i="2" s="1"/>
  <c r="AQ171" i="2"/>
  <c r="AQ162" i="2"/>
  <c r="AQ157" i="2"/>
  <c r="AR173" i="2"/>
  <c r="AR192" i="2"/>
  <c r="AM62" i="2"/>
  <c r="AM152" i="2"/>
  <c r="BD19" i="2"/>
  <c r="BL167" i="2"/>
  <c r="BL89" i="2"/>
  <c r="BD80" i="2"/>
  <c r="AH10" i="2"/>
  <c r="BK10" i="2" s="1"/>
  <c r="BK77" i="2"/>
  <c r="AH100" i="2"/>
  <c r="BK100" i="2" s="1"/>
  <c r="BK56" i="2"/>
  <c r="AH92" i="2"/>
  <c r="BK92" i="2" s="1"/>
  <c r="BK90" i="2"/>
  <c r="BK124" i="2"/>
  <c r="AH164" i="2"/>
  <c r="BK164" i="2" s="1"/>
  <c r="AH144" i="2"/>
  <c r="BK144" i="2" s="1"/>
  <c r="AH162" i="2"/>
  <c r="BK162" i="2" s="1"/>
  <c r="AH171" i="2"/>
  <c r="BK171" i="2" s="1"/>
  <c r="AM166" i="2"/>
  <c r="BK166" i="2" s="1"/>
  <c r="AM82" i="2"/>
  <c r="BK82" i="2" s="1"/>
  <c r="AR8" i="2"/>
  <c r="AR24" i="2"/>
  <c r="AQ47" i="2"/>
  <c r="AR47" i="2" s="1"/>
  <c r="AQ67" i="2"/>
  <c r="AR67" i="2" s="1"/>
  <c r="AQ70" i="2"/>
  <c r="AQ93" i="2"/>
  <c r="AR93" i="2" s="1"/>
  <c r="AQ96" i="2"/>
  <c r="AR96" i="2" s="1"/>
  <c r="AQ78" i="2"/>
  <c r="AR78" i="2" s="1"/>
  <c r="AQ104" i="2"/>
  <c r="AQ126" i="2"/>
  <c r="AQ136" i="2"/>
  <c r="AR136" i="2" s="1"/>
  <c r="AR198" i="2"/>
  <c r="AQ168" i="2"/>
  <c r="AR168" i="2" s="1"/>
  <c r="AQ185" i="2"/>
  <c r="AX195" i="2"/>
  <c r="BL195" i="2" s="1"/>
  <c r="AX196" i="2"/>
  <c r="BL196" i="2" s="1"/>
  <c r="AM85" i="2"/>
  <c r="BK85" i="2" s="1"/>
  <c r="AM184" i="2"/>
  <c r="BL49" i="2"/>
  <c r="AX74" i="2"/>
  <c r="BL74" i="2" s="1"/>
  <c r="AX75" i="2"/>
  <c r="AM40" i="2"/>
  <c r="AQ39" i="2"/>
  <c r="AR39" i="2" s="1"/>
  <c r="BK50" i="2"/>
  <c r="BK127" i="2"/>
  <c r="AH158" i="2"/>
  <c r="BK158" i="2" s="1"/>
  <c r="BK170" i="2"/>
  <c r="BD194" i="2"/>
  <c r="BD195" i="2"/>
  <c r="BL180" i="2"/>
  <c r="BL175" i="2"/>
  <c r="AM131" i="2"/>
  <c r="BK131" i="2" s="1"/>
  <c r="AQ15" i="2"/>
  <c r="AR15" i="2" s="1"/>
  <c r="AQ28" i="2"/>
  <c r="AR28" i="2" s="1"/>
  <c r="AQ36" i="2"/>
  <c r="AR36" i="2" s="1"/>
  <c r="AQ74" i="2"/>
  <c r="AR74" i="2" s="1"/>
  <c r="AQ32" i="2"/>
  <c r="AR32" i="2" s="1"/>
  <c r="AQ53" i="2"/>
  <c r="AQ114" i="2"/>
  <c r="AR114" i="2" s="1"/>
  <c r="AR99" i="2"/>
  <c r="AR76" i="2"/>
  <c r="AR146" i="2"/>
  <c r="AR149" i="2"/>
  <c r="AQ155" i="2"/>
  <c r="AR158" i="2"/>
  <c r="AQ197" i="2"/>
  <c r="AQ190" i="2"/>
  <c r="AR190" i="2" s="1"/>
  <c r="AM45" i="2"/>
  <c r="BK45" i="2" s="1"/>
  <c r="AX143" i="2"/>
  <c r="BL143" i="2" s="1"/>
  <c r="AX144" i="2"/>
  <c r="BL144" i="2" s="1"/>
  <c r="AM170" i="2"/>
  <c r="BJ128" i="2"/>
  <c r="BL128" i="2" s="1"/>
  <c r="BK23" i="2"/>
  <c r="AH35" i="2"/>
  <c r="BK35" i="2" s="1"/>
  <c r="AH66" i="2"/>
  <c r="AH95" i="2"/>
  <c r="BK95" i="2" s="1"/>
  <c r="AH102" i="2"/>
  <c r="BK102" i="2" s="1"/>
  <c r="AH128" i="2"/>
  <c r="BK128" i="2" s="1"/>
  <c r="BK113" i="2"/>
  <c r="BK161" i="2"/>
  <c r="AM64" i="2"/>
  <c r="AM160" i="2"/>
  <c r="AH13" i="2"/>
  <c r="BK13" i="2" s="1"/>
  <c r="AH22" i="2"/>
  <c r="BK22" i="2" s="1"/>
  <c r="AH36" i="2"/>
  <c r="BK36" i="2" s="1"/>
  <c r="AH26" i="2"/>
  <c r="BK26" i="2" s="1"/>
  <c r="AH62" i="2"/>
  <c r="AH47" i="2"/>
  <c r="BK47" i="2" s="1"/>
  <c r="AH70" i="2"/>
  <c r="AH89" i="2"/>
  <c r="BK89" i="2" s="1"/>
  <c r="AH71" i="2"/>
  <c r="BK71" i="2" s="1"/>
  <c r="AH110" i="2"/>
  <c r="BK110" i="2" s="1"/>
  <c r="AH132" i="2"/>
  <c r="AH106" i="2"/>
  <c r="BK106" i="2" s="1"/>
  <c r="AH125" i="2"/>
  <c r="BK125" i="2" s="1"/>
  <c r="AH177" i="2"/>
  <c r="BK177" i="2" s="1"/>
  <c r="AH165" i="2"/>
  <c r="BK165" i="2" s="1"/>
  <c r="AH175" i="2"/>
  <c r="BK175" i="2" s="1"/>
  <c r="AH195" i="2"/>
  <c r="AM187" i="2"/>
  <c r="BJ139" i="2"/>
  <c r="BL139" i="2" s="1"/>
  <c r="BJ140" i="2"/>
  <c r="AM154" i="2"/>
  <c r="BK154" i="2" s="1"/>
  <c r="AM108" i="2"/>
  <c r="BK108" i="2" s="1"/>
  <c r="AM199" i="2"/>
  <c r="AM68" i="2"/>
  <c r="BK68" i="2" s="1"/>
  <c r="AM117" i="2"/>
  <c r="BK117" i="2" s="1"/>
  <c r="AX39" i="2"/>
  <c r="BL39" i="2" s="1"/>
  <c r="BL173" i="2"/>
  <c r="AM174" i="2"/>
  <c r="BK174" i="2" s="1"/>
  <c r="AM37" i="2"/>
  <c r="AM176" i="2"/>
  <c r="BK176" i="2" s="1"/>
  <c r="AM66" i="2"/>
  <c r="AM121" i="2"/>
  <c r="BK121" i="2" s="1"/>
  <c r="AQ10" i="2"/>
  <c r="AR10" i="2" s="1"/>
  <c r="AQ41" i="2"/>
  <c r="AR41" i="2" s="1"/>
  <c r="AQ19" i="2"/>
  <c r="AR19" i="2" s="1"/>
  <c r="AQ31" i="2"/>
  <c r="AQ60" i="2"/>
  <c r="AR60" i="2" s="1"/>
  <c r="AQ44" i="2"/>
  <c r="AR44" i="2" s="1"/>
  <c r="AQ64" i="2"/>
  <c r="AR64" i="2" s="1"/>
  <c r="AQ105" i="2"/>
  <c r="AR105" i="2" s="1"/>
  <c r="AQ103" i="2"/>
  <c r="AR103" i="2" s="1"/>
  <c r="AQ88" i="2"/>
  <c r="AR88" i="2" s="1"/>
  <c r="AQ94" i="2"/>
  <c r="AR94" i="2" s="1"/>
  <c r="AQ116" i="2"/>
  <c r="AR116" i="2" s="1"/>
  <c r="AQ159" i="2"/>
  <c r="AR159" i="2" s="1"/>
  <c r="AQ145" i="2"/>
  <c r="AR145" i="2" s="1"/>
  <c r="AQ174" i="2"/>
  <c r="AR174" i="2" s="1"/>
  <c r="AQ172" i="2"/>
  <c r="AR172" i="2" s="1"/>
  <c r="AQ189" i="2"/>
  <c r="AM149" i="2"/>
  <c r="BK149" i="2" s="1"/>
  <c r="AM29" i="2"/>
  <c r="AM138" i="2"/>
  <c r="BK138" i="2" s="1"/>
  <c r="BL61" i="2"/>
  <c r="BD140" i="2"/>
  <c r="BJ18" i="2"/>
  <c r="AH7" i="2"/>
  <c r="BK7" i="2" s="1"/>
  <c r="AH29" i="2"/>
  <c r="BK29" i="2" s="1"/>
  <c r="AH30" i="2"/>
  <c r="BK30" i="2" s="1"/>
  <c r="AH59" i="2"/>
  <c r="BK59" i="2" s="1"/>
  <c r="BK81" i="2"/>
  <c r="AH93" i="2"/>
  <c r="AH114" i="2"/>
  <c r="BK114" i="2" s="1"/>
  <c r="AH122" i="2"/>
  <c r="BK122" i="2" s="1"/>
  <c r="AH118" i="2"/>
  <c r="BK118" i="2" s="1"/>
  <c r="AH137" i="2"/>
  <c r="BK137" i="2" s="1"/>
  <c r="AH200" i="2"/>
  <c r="BK200" i="2" s="1"/>
  <c r="AH169" i="2"/>
  <c r="BK169" i="2" s="1"/>
  <c r="AH187" i="2"/>
  <c r="AH194" i="2"/>
  <c r="BK194" i="2" s="1"/>
  <c r="AM148" i="2"/>
  <c r="AM125" i="2"/>
  <c r="AM95" i="2"/>
  <c r="AM181" i="2"/>
  <c r="BK181" i="2" s="1"/>
  <c r="BD174" i="2"/>
  <c r="AM91" i="2"/>
  <c r="BK91" i="2" s="1"/>
  <c r="AM155" i="2"/>
  <c r="AM41" i="2"/>
  <c r="AX95" i="2"/>
  <c r="BL95" i="2" s="1"/>
  <c r="AX96" i="2"/>
  <c r="BL96" i="2" s="1"/>
  <c r="AM132" i="2"/>
  <c r="AM97" i="2"/>
  <c r="AQ20" i="2"/>
  <c r="AR20" i="2" s="1"/>
  <c r="AQ46" i="2"/>
  <c r="AR46" i="2" s="1"/>
  <c r="AQ30" i="2"/>
  <c r="AR30" i="2" s="1"/>
  <c r="AQ13" i="2"/>
  <c r="AR13" i="2" s="1"/>
  <c r="AQ80" i="2"/>
  <c r="AR80" i="2" s="1"/>
  <c r="AQ56" i="2"/>
  <c r="AR56" i="2" s="1"/>
  <c r="AQ71" i="2"/>
  <c r="AQ106" i="2"/>
  <c r="AR106" i="2" s="1"/>
  <c r="AQ108" i="2"/>
  <c r="AR108" i="2" s="1"/>
  <c r="AQ100" i="2"/>
  <c r="AR100" i="2" s="1"/>
  <c r="AQ120" i="2"/>
  <c r="AQ128" i="2"/>
  <c r="AR128" i="2" s="1"/>
  <c r="AQ170" i="2"/>
  <c r="AR170" i="2" s="1"/>
  <c r="AQ147" i="2"/>
  <c r="AR147" i="2" s="1"/>
  <c r="AQ175" i="2"/>
  <c r="AR175" i="2" s="1"/>
  <c r="AQ184" i="2"/>
  <c r="AR184" i="2" s="1"/>
  <c r="AQ188" i="2"/>
  <c r="AR188" i="2" s="1"/>
  <c r="AM168" i="2"/>
  <c r="AM112" i="2"/>
  <c r="BD23" i="2"/>
  <c r="BL60" i="2"/>
  <c r="BD161" i="2"/>
  <c r="BD162" i="2"/>
  <c r="AM137" i="2"/>
  <c r="BK11" i="2"/>
  <c r="BK33" i="2"/>
  <c r="AH21" i="2"/>
  <c r="BK21" i="2" s="1"/>
  <c r="AH51" i="2"/>
  <c r="BK51" i="2" s="1"/>
  <c r="AH55" i="2"/>
  <c r="BK55" i="2" s="1"/>
  <c r="AH97" i="2"/>
  <c r="AH79" i="2"/>
  <c r="BK79" i="2" s="1"/>
  <c r="AH136" i="2"/>
  <c r="BK136" i="2" s="1"/>
  <c r="BK126" i="2"/>
  <c r="AH130" i="2"/>
  <c r="BK130" i="2" s="1"/>
  <c r="AH148" i="2"/>
  <c r="BK148" i="2" s="1"/>
  <c r="AH199" i="2"/>
  <c r="BK199" i="2" s="1"/>
  <c r="AH193" i="2"/>
  <c r="BK193" i="2" s="1"/>
  <c r="BL3" i="2"/>
  <c r="AM70" i="2"/>
  <c r="BD76" i="2"/>
  <c r="BD77" i="2"/>
  <c r="AM143" i="2"/>
  <c r="BK143" i="2" s="1"/>
  <c r="BL12" i="2"/>
  <c r="BL148" i="2"/>
  <c r="AQ4" i="2"/>
  <c r="AR4" i="2" s="1"/>
  <c r="AQ52" i="2"/>
  <c r="AQ49" i="2"/>
  <c r="AR49" i="2" s="1"/>
  <c r="AQ25" i="2"/>
  <c r="AR25" i="2" s="1"/>
  <c r="AR95" i="2"/>
  <c r="AQ90" i="2"/>
  <c r="AR90" i="2" s="1"/>
  <c r="AR112" i="2"/>
  <c r="AQ109" i="2"/>
  <c r="AR117" i="2"/>
  <c r="AQ137" i="2"/>
  <c r="AR137" i="2" s="1"/>
  <c r="AQ140" i="2"/>
  <c r="AR187" i="2"/>
  <c r="AQ156" i="2"/>
  <c r="AR156" i="2" s="1"/>
  <c r="AQ154" i="2"/>
  <c r="AR154" i="2" s="1"/>
  <c r="AQ196" i="2"/>
  <c r="AR196" i="2" s="1"/>
  <c r="AQ200" i="2"/>
  <c r="AR200" i="2" s="1"/>
  <c r="BJ106" i="2"/>
  <c r="BJ107" i="2"/>
  <c r="AM141" i="2"/>
  <c r="BL33" i="2"/>
  <c r="AX56" i="2"/>
  <c r="BL56" i="2" s="1"/>
  <c r="BJ13" i="2"/>
  <c r="BL13" i="2" s="1"/>
  <c r="BK70" i="2" l="1"/>
  <c r="AR70" i="2"/>
  <c r="AR141" i="2"/>
  <c r="AR127" i="2"/>
  <c r="BK168" i="2"/>
  <c r="AR109" i="2"/>
  <c r="BK97" i="2"/>
  <c r="AR71" i="2"/>
  <c r="BK195" i="2"/>
  <c r="BK62" i="2"/>
  <c r="BK66" i="2"/>
  <c r="AR197" i="2"/>
  <c r="AR185" i="2"/>
  <c r="AR33" i="2"/>
  <c r="AR85" i="2"/>
  <c r="AR102" i="2"/>
  <c r="BK197" i="2"/>
  <c r="BK64" i="2"/>
  <c r="AR89" i="2"/>
  <c r="BK74" i="2"/>
  <c r="AR107" i="2"/>
  <c r="AR91" i="2"/>
  <c r="AR155" i="2"/>
  <c r="AR29" i="2"/>
  <c r="AR169" i="2"/>
  <c r="BK155" i="2"/>
  <c r="AR81" i="2"/>
  <c r="AR45" i="2"/>
  <c r="AR63" i="2"/>
  <c r="AR55" i="2"/>
  <c r="AR58" i="2"/>
  <c r="AR68" i="2"/>
  <c r="BK93" i="2"/>
  <c r="AR11" i="2"/>
  <c r="AR61" i="2"/>
  <c r="BK152" i="2"/>
  <c r="AR65" i="2"/>
  <c r="BK172" i="2"/>
  <c r="BL18" i="2"/>
  <c r="AR189" i="2"/>
  <c r="BL75" i="2"/>
  <c r="AR57" i="2"/>
  <c r="AR160" i="2"/>
  <c r="AR40" i="2"/>
  <c r="AR182" i="2"/>
  <c r="AR38" i="2"/>
  <c r="AR183" i="2"/>
  <c r="AR31" i="2"/>
  <c r="AR82" i="2"/>
  <c r="AR126" i="2"/>
  <c r="AR157" i="2"/>
  <c r="AR21" i="2"/>
  <c r="AR75" i="2"/>
  <c r="AR142" i="2"/>
  <c r="AR42" i="2"/>
  <c r="AR194" i="2"/>
  <c r="AR50" i="2"/>
  <c r="BK182" i="2"/>
  <c r="AR16" i="2"/>
  <c r="AR166" i="2"/>
  <c r="BK132" i="2"/>
  <c r="AR104" i="2"/>
  <c r="AR162" i="2"/>
  <c r="AR97" i="2"/>
  <c r="AR5" i="2"/>
  <c r="AR180" i="2"/>
  <c r="AR35" i="2"/>
  <c r="BK141" i="2"/>
  <c r="AR133" i="2"/>
  <c r="AR22" i="2"/>
  <c r="BK58" i="2"/>
  <c r="AR163" i="2"/>
  <c r="AR14" i="2"/>
  <c r="AR191" i="2"/>
  <c r="AR52" i="2"/>
  <c r="AR171" i="2"/>
  <c r="AR48" i="2"/>
  <c r="BK41" i="2"/>
  <c r="AR87" i="2"/>
  <c r="AR43" i="2"/>
  <c r="AR177" i="2"/>
  <c r="BK112" i="2"/>
  <c r="AR135" i="2"/>
  <c r="BL107" i="2"/>
  <c r="AR111" i="2"/>
  <c r="AR120" i="2"/>
  <c r="BK187" i="2"/>
  <c r="AR121" i="2"/>
  <c r="AR176" i="2"/>
  <c r="AR26" i="2"/>
  <c r="BL106" i="2"/>
  <c r="AR138" i="2"/>
  <c r="AR140" i="2"/>
  <c r="AR53" i="2"/>
  <c r="AR144" i="2"/>
  <c r="BK87" i="2"/>
  <c r="AR148" i="2"/>
  <c r="AR129" i="2"/>
  <c r="AR131" i="2"/>
</calcChain>
</file>

<file path=xl/sharedStrings.xml><?xml version="1.0" encoding="utf-8"?>
<sst xmlns="http://schemas.openxmlformats.org/spreadsheetml/2006/main" count="128" uniqueCount="58">
  <si>
    <t>Date</t>
  </si>
  <si>
    <t>Close_ADA</t>
  </si>
  <si>
    <t>Close_BTC</t>
  </si>
  <si>
    <t>Close_DOGE</t>
  </si>
  <si>
    <t>Close_EOS</t>
  </si>
  <si>
    <t>Close_XRP</t>
  </si>
  <si>
    <t>Close_OMG</t>
  </si>
  <si>
    <t>Close_LTC</t>
  </si>
  <si>
    <t>Close_ETC</t>
  </si>
  <si>
    <t>Close_ETH</t>
  </si>
  <si>
    <t>ret_ADA</t>
  </si>
  <si>
    <t>ret_BTC</t>
  </si>
  <si>
    <t>ret_DOGE</t>
  </si>
  <si>
    <t>ret_EOS</t>
  </si>
  <si>
    <t>ret_ETC</t>
  </si>
  <si>
    <t>ret_ETH</t>
  </si>
  <si>
    <t>ret_LTC</t>
  </si>
  <si>
    <t>ret_OMG</t>
  </si>
  <si>
    <t>ret_XRP</t>
  </si>
  <si>
    <t>kim_ADA</t>
  </si>
  <si>
    <t>kim_BTC</t>
  </si>
  <si>
    <t>kim_DOGE</t>
  </si>
  <si>
    <t>kim_EOS</t>
  </si>
  <si>
    <t>kim_ETC</t>
  </si>
  <si>
    <t>kim_ETH</t>
  </si>
  <si>
    <t>kim_LTC</t>
  </si>
  <si>
    <t>kim_OMG</t>
  </si>
  <si>
    <t>kim_XRP</t>
  </si>
  <si>
    <t>ADA</t>
  </si>
  <si>
    <t>BTC</t>
  </si>
  <si>
    <t>ETH</t>
  </si>
  <si>
    <t>EW1</t>
  </si>
  <si>
    <t>ret_EW1</t>
  </si>
  <si>
    <t>DOGE</t>
  </si>
  <si>
    <t>LTC</t>
  </si>
  <si>
    <t>XRP</t>
  </si>
  <si>
    <t>EW2</t>
  </si>
  <si>
    <t>ret_EW2</t>
  </si>
  <si>
    <t>EOS</t>
  </si>
  <si>
    <t>ETC</t>
  </si>
  <si>
    <t>OMG</t>
  </si>
  <si>
    <t>EW3</t>
  </si>
  <si>
    <t>ret_EW3</t>
  </si>
  <si>
    <t>w_ADA</t>
  </si>
  <si>
    <t>w_BTC</t>
  </si>
  <si>
    <t>tot</t>
  </si>
  <si>
    <t>WL1</t>
  </si>
  <si>
    <t>ret_WL1</t>
  </si>
  <si>
    <t>w_LTC</t>
  </si>
  <si>
    <t>WL2</t>
  </si>
  <si>
    <t>ret_WL2</t>
  </si>
  <si>
    <t>w_EOS</t>
  </si>
  <si>
    <t>w_ETC</t>
  </si>
  <si>
    <t>w_OMG</t>
  </si>
  <si>
    <t>WL3</t>
  </si>
  <si>
    <t>ret_WL3</t>
  </si>
  <si>
    <t>KIM (EW)</t>
  </si>
  <si>
    <t>KIM (WL)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</si>
</sst>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Fill="1" applyBorder="1" applyAlignment="1">
      <alignment horizontal="center" vertical="top"/>
    </xf>
    <xf numFmtId="0" fontId="0" fillId="0" borderId="0" xfId="0" applyBorder="1"/>
    <xf numFmtId="0" fontId="1" fillId="0" borderId="5" xfId="0" applyFont="1" applyBorder="1" applyAlignment="1">
      <alignment horizontal="center" vertical="top"/>
    </xf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2" fontId="0" fillId="2" borderId="3" xfId="0" applyNumberFormat="1" applyFill="1" applyBorder="1"/>
    <xf numFmtId="2" fontId="0" fillId="3" borderId="3" xfId="0" applyNumberFormat="1" applyFill="1" applyBorder="1"/>
    <xf numFmtId="2" fontId="0" fillId="4" borderId="3" xfId="0" applyNumberFormat="1" applyFill="1" applyBorder="1"/>
    <xf numFmtId="0" fontId="0" fillId="2" borderId="3" xfId="0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8" xfId="0" applyBorder="1"/>
    <xf numFmtId="0" fontId="1" fillId="0" borderId="6" xfId="0" applyFont="1" applyBorder="1" applyAlignment="1">
      <alignment horizontal="center" vertical="top"/>
    </xf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2" borderId="0" xfId="0" applyFill="1" applyBorder="1" applyAlignment="1">
      <alignment horizontal="center" vertical="top"/>
    </xf>
    <xf numFmtId="2" fontId="0" fillId="0" borderId="0" xfId="0" applyNumberFormat="1"/>
    <xf numFmtId="0" fontId="0" fillId="0" borderId="12" xfId="0" applyBorder="1"/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141E-E7D0-43C2-B2C8-8CD3DB978DF7}">
  <dimension ref="A1:BL202"/>
  <sheetViews>
    <sheetView zoomScale="50" zoomScaleNormal="50" workbookViewId="0">
      <selection activeCell="Z10" sqref="Z10"/>
    </sheetView>
  </sheetViews>
  <sheetFormatPr defaultRowHeight="14.4" x14ac:dyDescent="0.3"/>
  <cols>
    <col min="1" max="1" width="10.77734375" bestFit="1" customWidth="1"/>
    <col min="2" max="2" width="10.44140625" style="4" bestFit="1" customWidth="1"/>
    <col min="3" max="4" width="10.44140625" style="4" customWidth="1"/>
    <col min="5" max="5" width="9.77734375" style="4" bestFit="1" customWidth="1"/>
    <col min="6" max="7" width="9.77734375" style="4" customWidth="1"/>
    <col min="8" max="8" width="11.6640625" style="4" bestFit="1" customWidth="1"/>
    <col min="9" max="10" width="11.6640625" style="4" customWidth="1"/>
    <col min="11" max="11" width="10" style="4" bestFit="1" customWidth="1"/>
    <col min="12" max="13" width="10" style="4" customWidth="1"/>
    <col min="14" max="14" width="9.6640625" style="4" bestFit="1" customWidth="1"/>
    <col min="15" max="16" width="9.6640625" style="4" customWidth="1"/>
    <col min="17" max="17" width="9.88671875" style="4" bestFit="1" customWidth="1"/>
    <col min="18" max="19" width="9.88671875" style="4" customWidth="1"/>
    <col min="20" max="20" width="9.5546875" style="4" bestFit="1" customWidth="1"/>
    <col min="21" max="22" width="9.5546875" style="4" customWidth="1"/>
    <col min="23" max="23" width="11.109375" style="4" bestFit="1" customWidth="1"/>
    <col min="24" max="25" width="11.109375" style="4" customWidth="1"/>
    <col min="26" max="26" width="10" style="4" bestFit="1" customWidth="1"/>
    <col min="27" max="27" width="11.44140625" bestFit="1" customWidth="1"/>
    <col min="29" max="29" width="10.77734375" bestFit="1" customWidth="1"/>
    <col min="44" max="44" width="8.88671875" style="27"/>
    <col min="50" max="50" width="8.88671875" style="27"/>
    <col min="56" max="56" width="8.88671875" style="27"/>
    <col min="62" max="62" width="8.88671875" style="27"/>
    <col min="63" max="63" width="14.33203125" bestFit="1" customWidth="1"/>
    <col min="64" max="64" width="12.109375" bestFit="1" customWidth="1"/>
  </cols>
  <sheetData>
    <row r="1" spans="1:64" x14ac:dyDescent="0.3">
      <c r="A1" s="3" t="s">
        <v>0</v>
      </c>
      <c r="B1" s="23" t="s">
        <v>1</v>
      </c>
      <c r="C1" s="7" t="s">
        <v>10</v>
      </c>
      <c r="D1" s="28" t="s">
        <v>19</v>
      </c>
      <c r="E1" s="24" t="s">
        <v>2</v>
      </c>
      <c r="F1" s="7" t="s">
        <v>11</v>
      </c>
      <c r="G1" s="28" t="s">
        <v>20</v>
      </c>
      <c r="H1" s="25" t="s">
        <v>3</v>
      </c>
      <c r="I1" s="7" t="s">
        <v>12</v>
      </c>
      <c r="J1" s="28" t="s">
        <v>21</v>
      </c>
      <c r="K1" s="24" t="s">
        <v>4</v>
      </c>
      <c r="L1" s="7" t="s">
        <v>13</v>
      </c>
      <c r="M1" s="28" t="s">
        <v>22</v>
      </c>
      <c r="N1" s="23" t="s">
        <v>8</v>
      </c>
      <c r="O1" s="7" t="s">
        <v>14</v>
      </c>
      <c r="P1" s="28" t="s">
        <v>23</v>
      </c>
      <c r="Q1" s="25" t="s">
        <v>9</v>
      </c>
      <c r="R1" s="7" t="s">
        <v>15</v>
      </c>
      <c r="S1" s="28" t="s">
        <v>24</v>
      </c>
      <c r="T1" s="24" t="s">
        <v>7</v>
      </c>
      <c r="U1" s="7" t="s">
        <v>16</v>
      </c>
      <c r="V1" s="28" t="s">
        <v>25</v>
      </c>
      <c r="W1" s="23" t="s">
        <v>6</v>
      </c>
      <c r="X1" s="7" t="s">
        <v>17</v>
      </c>
      <c r="Y1" s="28" t="s">
        <v>26</v>
      </c>
      <c r="Z1" s="25" t="s">
        <v>5</v>
      </c>
      <c r="AA1" s="5" t="s">
        <v>18</v>
      </c>
      <c r="AB1" s="5" t="s">
        <v>27</v>
      </c>
      <c r="AC1" s="26" t="s">
        <v>0</v>
      </c>
      <c r="AD1" s="17" t="s">
        <v>29</v>
      </c>
      <c r="AE1" s="17" t="s">
        <v>38</v>
      </c>
      <c r="AF1" s="17" t="s">
        <v>34</v>
      </c>
      <c r="AG1" s="18" t="s">
        <v>31</v>
      </c>
      <c r="AH1" s="21" t="s">
        <v>32</v>
      </c>
      <c r="AI1" s="29" t="s">
        <v>28</v>
      </c>
      <c r="AJ1" s="19" t="s">
        <v>39</v>
      </c>
      <c r="AK1" s="19" t="s">
        <v>40</v>
      </c>
      <c r="AL1" s="18" t="s">
        <v>36</v>
      </c>
      <c r="AM1" s="21" t="s">
        <v>37</v>
      </c>
      <c r="AN1" s="30" t="s">
        <v>33</v>
      </c>
      <c r="AO1" s="20" t="s">
        <v>30</v>
      </c>
      <c r="AP1" s="20" t="s">
        <v>35</v>
      </c>
      <c r="AQ1" s="18" t="s">
        <v>41</v>
      </c>
      <c r="AR1" s="21" t="s">
        <v>42</v>
      </c>
      <c r="AS1" s="31" t="s">
        <v>44</v>
      </c>
      <c r="AT1" s="17" t="s">
        <v>51</v>
      </c>
      <c r="AU1" s="17" t="s">
        <v>48</v>
      </c>
      <c r="AV1" s="18" t="s">
        <v>45</v>
      </c>
      <c r="AW1" s="18" t="s">
        <v>46</v>
      </c>
      <c r="AX1" s="21" t="s">
        <v>47</v>
      </c>
      <c r="AY1" s="29" t="s">
        <v>43</v>
      </c>
      <c r="AZ1" s="19" t="s">
        <v>52</v>
      </c>
      <c r="BA1" s="19" t="s">
        <v>53</v>
      </c>
      <c r="BB1" s="18" t="s">
        <v>45</v>
      </c>
      <c r="BC1" s="18" t="s">
        <v>49</v>
      </c>
      <c r="BD1" s="21" t="s">
        <v>50</v>
      </c>
      <c r="BE1" s="30" t="s">
        <v>33</v>
      </c>
      <c r="BF1" s="20" t="s">
        <v>30</v>
      </c>
      <c r="BG1" s="20" t="s">
        <v>35</v>
      </c>
      <c r="BH1" s="18" t="s">
        <v>45</v>
      </c>
      <c r="BI1" s="18" t="s">
        <v>54</v>
      </c>
      <c r="BJ1" s="21" t="s">
        <v>55</v>
      </c>
      <c r="BK1" s="22" t="s">
        <v>56</v>
      </c>
      <c r="BL1" s="22" t="s">
        <v>57</v>
      </c>
    </row>
    <row r="2" spans="1:64" x14ac:dyDescent="0.3">
      <c r="A2" s="2">
        <v>44365</v>
      </c>
      <c r="B2" s="6">
        <v>1.415486</v>
      </c>
      <c r="C2" s="6"/>
      <c r="D2" s="6"/>
      <c r="E2" s="4">
        <v>35824</v>
      </c>
      <c r="F2" s="6"/>
      <c r="G2" s="6"/>
      <c r="H2" s="4">
        <v>0.2929119</v>
      </c>
      <c r="I2" s="6"/>
      <c r="J2" s="6"/>
      <c r="K2" s="4">
        <v>4.5599999999999996</v>
      </c>
      <c r="L2" s="6"/>
      <c r="M2" s="6"/>
      <c r="N2" s="4">
        <v>52.484999999999999</v>
      </c>
      <c r="O2" s="6"/>
      <c r="P2" s="6"/>
      <c r="Q2" s="4">
        <v>2232.9</v>
      </c>
      <c r="R2" s="6"/>
      <c r="S2" s="6"/>
      <c r="T2" s="4">
        <v>156.22999999999999</v>
      </c>
      <c r="U2" s="6"/>
      <c r="V2" s="6"/>
      <c r="W2" s="4">
        <v>4.6254249999999999</v>
      </c>
      <c r="X2" s="6"/>
      <c r="Y2" s="6"/>
      <c r="Z2" s="4">
        <v>0.79529000000000005</v>
      </c>
      <c r="AA2" s="6"/>
      <c r="AB2" s="27"/>
      <c r="AC2" s="2">
        <v>44365</v>
      </c>
      <c r="AD2">
        <f>(AG2/3)/E2</f>
        <v>0.33482944394819114</v>
      </c>
      <c r="AE2">
        <f>(AG2/3)/K2</f>
        <v>2630.4671052631584</v>
      </c>
      <c r="AF2">
        <f>(AG2/3)/T2</f>
        <v>76.777379504576587</v>
      </c>
      <c r="AG2">
        <f>E2+K2+T2</f>
        <v>35984.79</v>
      </c>
      <c r="AH2" s="27"/>
      <c r="AI2">
        <f>(AL2/3)/B2</f>
        <v>13.782288909957428</v>
      </c>
      <c r="AJ2">
        <f>(AL2/3)/N2</f>
        <v>0.37169928551014575</v>
      </c>
      <c r="AK2">
        <f>(AL2/3)/W2</f>
        <v>4.2176961036012912</v>
      </c>
      <c r="AL2">
        <f>B2+N2+W2</f>
        <v>58.525911000000001</v>
      </c>
      <c r="AM2" s="27"/>
      <c r="AN2">
        <f>(AQ2/3)/H2</f>
        <v>2542.2754554071266</v>
      </c>
      <c r="AO2">
        <f>(AQ2/3)/Q2</f>
        <v>0.33349578304745697</v>
      </c>
      <c r="AP2">
        <f>(AQ2/3)/Z2</f>
        <v>936.34112583669685</v>
      </c>
      <c r="AQ2">
        <f>H2+Q2+Z2</f>
        <v>2233.9882019000001</v>
      </c>
      <c r="AS2">
        <f>E2/$AV2</f>
        <v>0.99553172326419026</v>
      </c>
      <c r="AT2">
        <f>K2/$AV2</f>
        <v>1.2672020595368209E-4</v>
      </c>
      <c r="AU2">
        <f>T2/$AV2</f>
        <v>4.341556529856086E-3</v>
      </c>
      <c r="AV2">
        <f>E2+K2+T2</f>
        <v>35984.79</v>
      </c>
      <c r="AW2">
        <f>AS2*E2+K2*AT2*T2</f>
        <v>35664.018730806209</v>
      </c>
      <c r="AY2">
        <f>B2/$BB2</f>
        <v>2.418562950690336E-2</v>
      </c>
      <c r="AZ2">
        <f>N2/$BB2</f>
        <v>0.89678228161198548</v>
      </c>
      <c r="BA2">
        <f>W2/$BB2</f>
        <v>7.9032088881111129E-2</v>
      </c>
      <c r="BB2">
        <f>B2+N2+W2</f>
        <v>58.525911000000001</v>
      </c>
      <c r="BC2">
        <f>AY2*B2+N2*AZ2+BA2*W2</f>
        <v>47.467409470086181</v>
      </c>
      <c r="BE2">
        <f>H2/$BH2</f>
        <v>1.3111613559591736E-4</v>
      </c>
      <c r="BF2">
        <f>Q2/$BH2</f>
        <v>0.99951288825112217</v>
      </c>
      <c r="BG2">
        <f>Z2/$BH2</f>
        <v>3.5599561328193604E-4</v>
      </c>
      <c r="BH2">
        <f>H2+Q2+Z2</f>
        <v>2233.9882019000001</v>
      </c>
      <c r="BI2">
        <f>BE2*H2+Q2*BF2+BG2*Z2</f>
        <v>2231.8126497011585</v>
      </c>
    </row>
    <row r="3" spans="1:64" x14ac:dyDescent="0.3">
      <c r="A3" s="2">
        <v>44366</v>
      </c>
      <c r="B3" s="6">
        <v>1.3844380000000001</v>
      </c>
      <c r="C3" s="8">
        <f>LN(B3/B2)*100</f>
        <v>-2.217865390626121</v>
      </c>
      <c r="D3" s="8">
        <f>('Upbit (in $)'!C3/Krak!C3)-1</f>
        <v>-5.0735482558356693E-2</v>
      </c>
      <c r="E3" s="4">
        <v>35490.5</v>
      </c>
      <c r="F3" s="8">
        <f>LN(E3/E2)*100</f>
        <v>-0.93530048216086548</v>
      </c>
      <c r="G3" s="8">
        <f>('Upbit (in $)'!F3/Krak!F3)-1</f>
        <v>0.29029275864484827</v>
      </c>
      <c r="H3" s="4">
        <v>0.28599999999999998</v>
      </c>
      <c r="I3" s="8">
        <f>LN(H3/H2)*100</f>
        <v>-2.3880070389283437</v>
      </c>
      <c r="J3" s="8">
        <f>('Upbit (in $)'!I3/Krak!I3)-1</f>
        <v>-2.6097419934569266E-2</v>
      </c>
      <c r="K3" s="4">
        <v>4.4638999999999998</v>
      </c>
      <c r="L3" s="8">
        <f>LN(K3/K2)*100</f>
        <v>-2.1299800131892463</v>
      </c>
      <c r="M3" s="8">
        <f>('Upbit (in $)'!L3/Krak!L3)-1</f>
        <v>5.1136384137017599E-2</v>
      </c>
      <c r="N3" s="4">
        <v>50.951999999999998</v>
      </c>
      <c r="O3" s="8">
        <f>LN(N3/N2)*100</f>
        <v>-2.9643401418696431</v>
      </c>
      <c r="P3" s="8">
        <f>('Upbit (in $)'!O3/Krak!O3)-1</f>
        <v>1.6253559936206807E-2</v>
      </c>
      <c r="Q3" s="4">
        <v>2166.27</v>
      </c>
      <c r="R3" s="8">
        <f>LN(Q3/Q2)*100</f>
        <v>-3.0294394502058477</v>
      </c>
      <c r="S3" s="8">
        <f>('Upbit (in $)'!R3/Krak!R3)-1</f>
        <v>-3.9474750940524328E-2</v>
      </c>
      <c r="T3" s="4">
        <v>152.80000000000001</v>
      </c>
      <c r="U3" s="8">
        <f>LN(T3/T2)*100</f>
        <v>-2.2199403691391475</v>
      </c>
      <c r="V3" s="8">
        <f>('Upbit (in $)'!U3/Krak!U3)-1</f>
        <v>5.678003430385048E-2</v>
      </c>
      <c r="W3" s="4">
        <v>4.4752349999999996</v>
      </c>
      <c r="X3" s="8">
        <f>LN(W3/W2)*100</f>
        <v>-3.3009394319990095</v>
      </c>
      <c r="Y3" s="8">
        <f>('Upbit (in $)'!X3/Krak!X3)-1</f>
        <v>-4.7090901972790644E-2</v>
      </c>
      <c r="Z3" s="4">
        <v>0.76056999999999997</v>
      </c>
      <c r="AA3" s="8">
        <f>LN(Z3/Z2)*100</f>
        <v>-4.463867584162017</v>
      </c>
      <c r="AB3" s="11">
        <f>('Upbit (in $)'!AA3/Krak!AA3)-1</f>
        <v>6.8124647213422262E-2</v>
      </c>
      <c r="AC3" s="2">
        <v>44366</v>
      </c>
      <c r="AD3">
        <f>$AD$2*E3</f>
        <v>11883.264380443277</v>
      </c>
      <c r="AE3">
        <f>$AE$2*K3</f>
        <v>11742.142111184212</v>
      </c>
      <c r="AF3">
        <f>$AF$2*T3</f>
        <v>11731.583588299303</v>
      </c>
      <c r="AG3">
        <f>SUM(AD3:AF3)</f>
        <v>35356.990079926793</v>
      </c>
      <c r="AH3" s="27">
        <f>LN(AG3/AG2)*100</f>
        <v>-1.7600237205508642</v>
      </c>
      <c r="AI3">
        <f>$AI$2*B3</f>
        <v>19.080724493923643</v>
      </c>
      <c r="AJ3">
        <f>$AJ$2*N3</f>
        <v>18.938821995312946</v>
      </c>
      <c r="AK3">
        <f>$AK$2*W3</f>
        <v>18.875181222200123</v>
      </c>
      <c r="AL3">
        <f>SUM(AI3:AK3)</f>
        <v>56.894727711436715</v>
      </c>
      <c r="AM3" s="27">
        <f>LN(AL3/AL2)*100</f>
        <v>-2.8266901264043627</v>
      </c>
      <c r="AN3">
        <f>$AN$2*H3</f>
        <v>727.09078024643816</v>
      </c>
      <c r="AO3">
        <f>$AO$2*Q3</f>
        <v>722.44190994221458</v>
      </c>
      <c r="AP3">
        <f>$AP$2*Z3</f>
        <v>712.15297007761649</v>
      </c>
      <c r="AQ3">
        <f>SUM(AN3:AP3)</f>
        <v>2161.6856602662692</v>
      </c>
      <c r="AR3" s="27">
        <f>LN(AQ3/AQ2)*100</f>
        <v>-3.2900103863087233</v>
      </c>
      <c r="AS3">
        <f t="shared" ref="AS3:AS66" si="0">E3/$AV3</f>
        <v>0.99558839369444974</v>
      </c>
      <c r="AT3">
        <f t="shared" ref="AT3:AT66" si="1">K3/$AV3</f>
        <v>1.2522244067039501E-4</v>
      </c>
      <c r="AU3">
        <f t="shared" ref="AU3:AU66" si="2">T3/$AV3</f>
        <v>4.28638386487967E-3</v>
      </c>
      <c r="AV3">
        <f t="shared" ref="AV3:AV66" si="3">E3+K3+T3</f>
        <v>35647.763900000005</v>
      </c>
      <c r="AW3">
        <f t="shared" ref="AW3:AW66" si="4">AS3*E3+K3*AT3*T3</f>
        <v>35334.015298626073</v>
      </c>
      <c r="AX3" s="11">
        <f>LN(AW3/AW2)*100</f>
        <v>-0.92961956832246173</v>
      </c>
      <c r="AY3">
        <f t="shared" ref="AY3:AY66" si="5">B3/$BB3</f>
        <v>2.4368900384257298E-2</v>
      </c>
      <c r="AZ3">
        <f t="shared" ref="AZ3:AZ66" si="6">N3/$BB3</f>
        <v>0.89685793974065853</v>
      </c>
      <c r="BA3">
        <f t="shared" ref="BA3:BA66" si="7">W3/$BB3</f>
        <v>7.8773159875084112E-2</v>
      </c>
      <c r="BB3">
        <f t="shared" ref="BB3:BB66" si="8">B3+N3+W3</f>
        <v>56.811672999999999</v>
      </c>
      <c r="BC3">
        <f t="shared" ref="BC3:BC66" si="9">AY3*B3+N3*AZ3+BA3*W3</f>
        <v>46.082971379509786</v>
      </c>
      <c r="BD3" s="11">
        <f>LN(BC3/BC2)*100</f>
        <v>-2.9599861764796129</v>
      </c>
      <c r="BE3">
        <f t="shared" ref="BE3:BE66" si="10">H3/$BH3</f>
        <v>1.3196041776213614E-4</v>
      </c>
      <c r="BF3">
        <f t="shared" ref="BF3:BF66" si="11">Q3/$BH3</f>
        <v>0.99951711253700237</v>
      </c>
      <c r="BG3">
        <f t="shared" ref="BG3:BG66" si="12">Z3/$BH3</f>
        <v>3.5092704523548215E-4</v>
      </c>
      <c r="BH3">
        <f t="shared" ref="BH3:BH66" si="13">H3+Q3+Z3</f>
        <v>2167.31657</v>
      </c>
      <c r="BI3">
        <f t="shared" ref="BI3:BI66" si="14">BE3*H3+Q3*BF3+BG3*Z3</f>
        <v>2165.2242400207947</v>
      </c>
      <c r="BJ3" s="11">
        <f>LN(BI3/BI2)*100</f>
        <v>-3.0290171531847339</v>
      </c>
      <c r="BK3" s="32">
        <f>AH3-AM3</f>
        <v>1.0666664058534985</v>
      </c>
      <c r="BL3" s="32">
        <f>AX3-BJ3</f>
        <v>2.0993975848622721</v>
      </c>
    </row>
    <row r="4" spans="1:64" x14ac:dyDescent="0.3">
      <c r="A4" s="2">
        <v>44367</v>
      </c>
      <c r="B4" s="6">
        <v>1.4256180000000001</v>
      </c>
      <c r="C4" s="8">
        <f t="shared" ref="C4:F67" si="15">LN(B4/B3)*100</f>
        <v>2.9311122800736062</v>
      </c>
      <c r="D4" s="8">
        <f>('Upbit (in $)'!C4/Krak!C4)-1</f>
        <v>-0.38341560019526932</v>
      </c>
      <c r="E4" s="4">
        <v>35595</v>
      </c>
      <c r="F4" s="8">
        <f t="shared" si="15"/>
        <v>0.29401235210462534</v>
      </c>
      <c r="G4" s="8">
        <f>('Upbit (in $)'!F4/Krak!F4)-1</f>
        <v>-2.9938089760812474</v>
      </c>
      <c r="H4" s="4">
        <v>0.28024700000000002</v>
      </c>
      <c r="I4" s="8">
        <f t="shared" ref="I4" si="16">LN(H4/H3)*100</f>
        <v>-2.032045365280061</v>
      </c>
      <c r="J4" s="8">
        <f>('Upbit (in $)'!I4/Krak!I4)-1</f>
        <v>0.32020882464140676</v>
      </c>
      <c r="K4" s="4">
        <v>4.5090000000000003</v>
      </c>
      <c r="L4" s="8">
        <f t="shared" ref="L4" si="17">LN(K4/K3)*100</f>
        <v>1.0052576044544976</v>
      </c>
      <c r="M4" s="8">
        <f>('Upbit (in $)'!L4/Krak!L4)-1</f>
        <v>-1</v>
      </c>
      <c r="N4" s="4">
        <v>50.966999999999999</v>
      </c>
      <c r="O4" s="8">
        <f t="shared" ref="O4" si="18">LN(N4/N3)*100</f>
        <v>2.9435139882260226E-2</v>
      </c>
      <c r="P4" s="8">
        <f>('Upbit (in $)'!O4/Krak!O4)-1</f>
        <v>-35.433342623602236</v>
      </c>
      <c r="Q4" s="4">
        <v>2243.1</v>
      </c>
      <c r="R4" s="8">
        <f t="shared" ref="R4" si="19">LN(Q4/Q3)*100</f>
        <v>3.4852043142063187</v>
      </c>
      <c r="S4" s="8">
        <f>('Upbit (in $)'!R4/Krak!R4)-1</f>
        <v>-0.30618706918703908</v>
      </c>
      <c r="T4" s="4">
        <v>154.86000000000001</v>
      </c>
      <c r="U4" s="8">
        <f t="shared" ref="U4" si="20">LN(T4/T3)*100</f>
        <v>1.3391606226157313</v>
      </c>
      <c r="V4" s="8">
        <f>('Upbit (in $)'!U4/Krak!U4)-1</f>
        <v>-0.56841865067069564</v>
      </c>
      <c r="W4" s="4">
        <v>4.5878800000000002</v>
      </c>
      <c r="X4" s="8">
        <f t="shared" ref="X4" si="21">LN(W4/W3)*100</f>
        <v>2.4859179423136917</v>
      </c>
      <c r="Y4" s="8">
        <f>('Upbit (in $)'!X4/Krak!X4)-1</f>
        <v>-0.51148800818838491</v>
      </c>
      <c r="Z4" s="4">
        <v>0.77410000000000001</v>
      </c>
      <c r="AA4" s="8">
        <f t="shared" ref="AA4" si="22">LN(Z4/Z3)*100</f>
        <v>1.7632912039745103</v>
      </c>
      <c r="AB4" s="11">
        <f>('Upbit (in $)'!AA4/Krak!AA4)-1</f>
        <v>-0.4363187498381359</v>
      </c>
      <c r="AC4" s="2">
        <v>44367</v>
      </c>
      <c r="AD4">
        <f t="shared" ref="AD4:AD67" si="23">$AD$2*E4</f>
        <v>11918.254057335864</v>
      </c>
      <c r="AE4">
        <f t="shared" ref="AE4:AE67" si="24">$AE$2*K4</f>
        <v>11860.776177631582</v>
      </c>
      <c r="AF4">
        <f t="shared" ref="AF4:AF67" si="25">$AF$2*T4</f>
        <v>11889.744990078731</v>
      </c>
      <c r="AG4">
        <f t="shared" ref="AG4:AG67" si="26">SUM(AD4:AF4)</f>
        <v>35668.775225046178</v>
      </c>
      <c r="AH4" s="27">
        <f t="shared" ref="AH4:AH67" si="27">LN(AG4/AG3)*100</f>
        <v>0.87795505332791457</v>
      </c>
      <c r="AI4">
        <f t="shared" ref="AI4:AI67" si="28">$AI$2*B4</f>
        <v>19.648279151235688</v>
      </c>
      <c r="AJ4">
        <f t="shared" ref="AJ4:AJ67" si="29">$AJ$2*N4</f>
        <v>18.944397484595598</v>
      </c>
      <c r="AK4">
        <f t="shared" ref="AK4:AK67" si="30">$AK$2*W4</f>
        <v>19.350283599790291</v>
      </c>
      <c r="AL4">
        <f t="shared" ref="AL4:AL67" si="31">SUM(AI4:AK4)</f>
        <v>57.94296023562157</v>
      </c>
      <c r="AM4" s="27">
        <f t="shared" ref="AM4:AM67" si="32">LN(AL4/AL3)*100</f>
        <v>1.8256404445234649</v>
      </c>
      <c r="AN4">
        <f t="shared" ref="AN4:AN67" si="33">$AN$2*H4</f>
        <v>712.46506955148106</v>
      </c>
      <c r="AO4">
        <f t="shared" ref="AO4:AO67" si="34">$AO$2*Q4</f>
        <v>748.06439095375072</v>
      </c>
      <c r="AP4">
        <f t="shared" ref="AP4:AP67" si="35">$AP$2*Z4</f>
        <v>724.82166551018702</v>
      </c>
      <c r="AQ4">
        <f t="shared" ref="AQ4:AQ67" si="36">SUM(AN4:AP4)</f>
        <v>2185.3511260154187</v>
      </c>
      <c r="AR4" s="27">
        <f t="shared" ref="AR4:AR67" si="37">LN(AQ4/AQ3)*100</f>
        <v>1.0888198427076465</v>
      </c>
      <c r="AS4">
        <f t="shared" si="0"/>
        <v>0.99554267060341639</v>
      </c>
      <c r="AT4">
        <f t="shared" si="1"/>
        <v>1.2611046219274631E-4</v>
      </c>
      <c r="AU4">
        <f t="shared" si="2"/>
        <v>4.3312189343909279E-3</v>
      </c>
      <c r="AV4">
        <f t="shared" si="3"/>
        <v>35754.368999999999</v>
      </c>
      <c r="AW4">
        <f t="shared" si="4"/>
        <v>35436.429418491593</v>
      </c>
      <c r="AX4" s="11">
        <f t="shared" ref="AX4:AX67" si="38">LN(AW4/AW3)*100</f>
        <v>0.28942644564825426</v>
      </c>
      <c r="AY4">
        <f t="shared" si="5"/>
        <v>2.5019402252328508E-2</v>
      </c>
      <c r="AZ4">
        <f t="shared" si="6"/>
        <v>0.89446392693865195</v>
      </c>
      <c r="BA4">
        <f t="shared" si="7"/>
        <v>8.0516670809019614E-2</v>
      </c>
      <c r="BB4">
        <f t="shared" si="8"/>
        <v>56.980497999999997</v>
      </c>
      <c r="BC4">
        <f t="shared" si="9"/>
        <v>45.993211898153717</v>
      </c>
      <c r="BD4" s="11">
        <f t="shared" ref="BD4:BD67" si="39">LN(BC4/BC3)*100</f>
        <v>-0.19496792024615073</v>
      </c>
      <c r="BE4">
        <f t="shared" si="10"/>
        <v>1.2487866548690647E-4</v>
      </c>
      <c r="BF4">
        <f t="shared" si="11"/>
        <v>0.99953018071087241</v>
      </c>
      <c r="BG4">
        <f t="shared" si="12"/>
        <v>3.4494062364062516E-4</v>
      </c>
      <c r="BH4">
        <f t="shared" si="13"/>
        <v>2244.1543470000001</v>
      </c>
      <c r="BI4">
        <f t="shared" si="14"/>
        <v>2242.0464503679659</v>
      </c>
      <c r="BJ4" s="11">
        <f t="shared" ref="BJ4:BJ67" si="40">LN(BI4/BI3)*100</f>
        <v>3.4865111550035106</v>
      </c>
      <c r="BK4" s="32">
        <f t="shared" ref="BK4:BK67" si="41">AH4-AM4</f>
        <v>-0.94768539119555029</v>
      </c>
      <c r="BL4" s="32">
        <f t="shared" ref="BL4:BL67" si="42">AX4-BJ4</f>
        <v>-3.1970847093552566</v>
      </c>
    </row>
    <row r="5" spans="1:64" x14ac:dyDescent="0.3">
      <c r="A5" s="2">
        <v>44368</v>
      </c>
      <c r="B5" s="6">
        <v>1.1744920000000001</v>
      </c>
      <c r="C5" s="8">
        <f t="shared" si="15"/>
        <v>-19.376969023280104</v>
      </c>
      <c r="D5" s="8">
        <f>('Upbit (in $)'!C5/Krak!C5)-1</f>
        <v>-5.5999161768094274E-2</v>
      </c>
      <c r="E5" s="4">
        <v>31655.200000000001</v>
      </c>
      <c r="F5" s="8">
        <f t="shared" si="15"/>
        <v>-11.730274646250487</v>
      </c>
      <c r="G5" s="8">
        <f>('Upbit (in $)'!F5/Krak!F5)-1</f>
        <v>-4.1649901436840553E-2</v>
      </c>
      <c r="H5" s="4">
        <v>0.1783672</v>
      </c>
      <c r="I5" s="8">
        <f t="shared" ref="I5" si="43">LN(H5/H4)*100</f>
        <v>-45.182701042706363</v>
      </c>
      <c r="J5" s="8">
        <f>('Upbit (in $)'!I5/Krak!I5)-1</f>
        <v>-2.4347373011250228E-2</v>
      </c>
      <c r="K5" s="4">
        <v>3.5310000000000001</v>
      </c>
      <c r="L5" s="8">
        <f t="shared" ref="L5" si="44">LN(K5/K4)*100</f>
        <v>-24.449428249269786</v>
      </c>
      <c r="M5" s="8">
        <f>('Upbit (in $)'!L5/Krak!L5)-1</f>
        <v>-1.9237659455174416E-2</v>
      </c>
      <c r="N5" s="4">
        <v>39.417000000000002</v>
      </c>
      <c r="O5" s="8">
        <f t="shared" ref="O5" si="45">LN(N5/N4)*100</f>
        <v>-25.698116914009251</v>
      </c>
      <c r="P5" s="8">
        <f>('Upbit (in $)'!O5/Krak!O5)-1</f>
        <v>-4.343755155861273E-2</v>
      </c>
      <c r="Q5" s="4">
        <v>1886.83</v>
      </c>
      <c r="R5" s="8">
        <f t="shared" ref="R5" si="46">LN(Q5/Q4)*100</f>
        <v>-17.296066545387532</v>
      </c>
      <c r="S5" s="8">
        <f>('Upbit (in $)'!R5/Krak!R5)-1</f>
        <v>-3.8533217499234884E-2</v>
      </c>
      <c r="T5" s="4">
        <v>124.69</v>
      </c>
      <c r="U5" s="8">
        <f t="shared" ref="U5" si="47">LN(T5/T4)*100</f>
        <v>-21.669082595008284</v>
      </c>
      <c r="V5" s="8">
        <f>('Upbit (in $)'!U5/Krak!U5)-1</f>
        <v>-2.1855197877883814E-2</v>
      </c>
      <c r="W5" s="4">
        <v>3.459946</v>
      </c>
      <c r="X5" s="8">
        <f t="shared" ref="X5" si="48">LN(W5/W4)*100</f>
        <v>-28.216506172619869</v>
      </c>
      <c r="Y5" s="8">
        <f>('Upbit (in $)'!X5/Krak!X5)-1</f>
        <v>-3.3791302047739058E-2</v>
      </c>
      <c r="Z5" s="4">
        <v>0.60823000000000005</v>
      </c>
      <c r="AA5" s="8">
        <f t="shared" ref="AA5" si="49">LN(Z5/Z4)*100</f>
        <v>-24.114796430423972</v>
      </c>
      <c r="AB5" s="11">
        <f>('Upbit (in $)'!AA5/Krak!AA5)-1</f>
        <v>-1.7304453942242004E-2</v>
      </c>
      <c r="AC5" s="2">
        <v>44368</v>
      </c>
      <c r="AD5">
        <f t="shared" si="23"/>
        <v>10599.09301406878</v>
      </c>
      <c r="AE5">
        <f t="shared" si="24"/>
        <v>9288.1793486842125</v>
      </c>
      <c r="AF5">
        <f t="shared" si="25"/>
        <v>9573.371450425655</v>
      </c>
      <c r="AG5">
        <f t="shared" si="26"/>
        <v>29460.643813178649</v>
      </c>
      <c r="AH5" s="27">
        <f t="shared" si="27"/>
        <v>-19.122039790208543</v>
      </c>
      <c r="AI5">
        <f t="shared" si="28"/>
        <v>16.18718806643372</v>
      </c>
      <c r="AJ5">
        <f t="shared" si="29"/>
        <v>14.651270736953416</v>
      </c>
      <c r="AK5">
        <f t="shared" si="30"/>
        <v>14.593000762870872</v>
      </c>
      <c r="AL5">
        <f t="shared" si="31"/>
        <v>45.431459566258006</v>
      </c>
      <c r="AM5" s="27">
        <f t="shared" si="32"/>
        <v>-24.325427537253677</v>
      </c>
      <c r="AN5">
        <f t="shared" si="33"/>
        <v>453.45855460969403</v>
      </c>
      <c r="AO5">
        <f t="shared" si="34"/>
        <v>629.24984832743326</v>
      </c>
      <c r="AP5">
        <f t="shared" si="35"/>
        <v>569.51076296765416</v>
      </c>
      <c r="AQ5">
        <f t="shared" si="36"/>
        <v>1652.2191659047812</v>
      </c>
      <c r="AR5" s="27">
        <f t="shared" si="37"/>
        <v>-27.965718073029795</v>
      </c>
      <c r="AS5">
        <f t="shared" si="0"/>
        <v>0.99596578983741246</v>
      </c>
      <c r="AT5">
        <f t="shared" si="1"/>
        <v>1.1109565581376531E-4</v>
      </c>
      <c r="AU5">
        <f t="shared" si="2"/>
        <v>3.9231145067738305E-3</v>
      </c>
      <c r="AV5">
        <f t="shared" si="3"/>
        <v>31783.420999999998</v>
      </c>
      <c r="AW5">
        <f t="shared" si="4"/>
        <v>31527.545183699927</v>
      </c>
      <c r="AX5" s="11">
        <f t="shared" si="38"/>
        <v>-11.687875661981813</v>
      </c>
      <c r="AY5">
        <f t="shared" si="5"/>
        <v>2.6661831107533878E-2</v>
      </c>
      <c r="AZ5">
        <f t="shared" si="6"/>
        <v>0.89479485323498398</v>
      </c>
      <c r="BA5">
        <f t="shared" si="7"/>
        <v>7.8543315657482043E-2</v>
      </c>
      <c r="BB5">
        <f t="shared" si="8"/>
        <v>44.051438000000005</v>
      </c>
      <c r="BC5">
        <f t="shared" si="9"/>
        <v>35.573198468140362</v>
      </c>
      <c r="BD5" s="11">
        <f t="shared" si="39"/>
        <v>-25.690131586445037</v>
      </c>
      <c r="BE5">
        <f t="shared" si="10"/>
        <v>9.4493341637587514E-5</v>
      </c>
      <c r="BF5">
        <f t="shared" si="11"/>
        <v>0.99958328550344033</v>
      </c>
      <c r="BG5">
        <f t="shared" si="12"/>
        <v>3.2222115492214855E-4</v>
      </c>
      <c r="BH5">
        <f t="shared" si="13"/>
        <v>1887.6165971999999</v>
      </c>
      <c r="BI5">
        <f t="shared" si="14"/>
        <v>1886.043943425542</v>
      </c>
      <c r="BJ5" s="11">
        <f t="shared" si="40"/>
        <v>-17.290755896701963</v>
      </c>
      <c r="BK5" s="32">
        <f t="shared" si="41"/>
        <v>5.2033877470451344</v>
      </c>
      <c r="BL5" s="32">
        <f t="shared" si="42"/>
        <v>5.6028802347201498</v>
      </c>
    </row>
    <row r="6" spans="1:64" x14ac:dyDescent="0.3">
      <c r="A6" s="2">
        <v>44369</v>
      </c>
      <c r="B6" s="6">
        <v>1.1543410000000001</v>
      </c>
      <c r="C6" s="8">
        <f t="shared" si="15"/>
        <v>-1.7306095314206453</v>
      </c>
      <c r="D6" s="8">
        <f>('Upbit (in $)'!C6/Krak!C6)-1</f>
        <v>1.1091067370675747</v>
      </c>
      <c r="E6" s="4">
        <v>32516.2</v>
      </c>
      <c r="F6" s="8">
        <f t="shared" si="15"/>
        <v>2.6835994590136711</v>
      </c>
      <c r="G6" s="8">
        <f>('Upbit (in $)'!F6/Krak!F6)-1</f>
        <v>-0.61237838860447991</v>
      </c>
      <c r="H6" s="4">
        <v>0.19055320000000001</v>
      </c>
      <c r="I6" s="8">
        <f t="shared" ref="I6" si="50">LN(H6/H5)*100</f>
        <v>6.6087073931393459</v>
      </c>
      <c r="J6" s="8">
        <f>('Upbit (in $)'!I6/Krak!I6)-1</f>
        <v>-0.37377744692075121</v>
      </c>
      <c r="K6" s="4">
        <v>3.3837000000000002</v>
      </c>
      <c r="L6" s="8">
        <f t="shared" ref="L6" si="51">LN(K6/K5)*100</f>
        <v>-4.2611331614405614</v>
      </c>
      <c r="M6" s="8">
        <f>('Upbit (in $)'!L6/Krak!L6)-1</f>
        <v>0.30169791488329722</v>
      </c>
      <c r="N6" s="4">
        <v>36.36</v>
      </c>
      <c r="O6" s="8">
        <f t="shared" ref="O6" si="52">LN(N6/N5)*100</f>
        <v>-8.0727926018516687</v>
      </c>
      <c r="P6" s="8">
        <f>('Upbit (in $)'!O6/Krak!O6)-1</f>
        <v>0.15817107993480195</v>
      </c>
      <c r="Q6" s="4">
        <v>1879.95</v>
      </c>
      <c r="R6" s="8">
        <f t="shared" ref="R6" si="53">LN(Q6/Q5)*100</f>
        <v>-0.36529914944631875</v>
      </c>
      <c r="S6" s="8">
        <f>('Upbit (in $)'!R6/Krak!R6)-1</f>
        <v>4.8233322294663763</v>
      </c>
      <c r="T6" s="4">
        <v>119.61</v>
      </c>
      <c r="U6" s="8">
        <f t="shared" ref="U6" si="54">LN(T6/T5)*100</f>
        <v>-4.1594206947121393</v>
      </c>
      <c r="V6" s="8">
        <f>('Upbit (in $)'!U6/Krak!U6)-1</f>
        <v>0.35884545271725221</v>
      </c>
      <c r="W6" s="4">
        <v>3.3168869999999999</v>
      </c>
      <c r="X6" s="8">
        <f t="shared" ref="X6" si="55">LN(W6/W5)*100</f>
        <v>-4.2226289554749723</v>
      </c>
      <c r="Y6" s="8">
        <f>('Upbit (in $)'!X6/Krak!X6)-1</f>
        <v>0.39783277889822211</v>
      </c>
      <c r="Z6" s="4">
        <v>0.54635999999999996</v>
      </c>
      <c r="AA6" s="8">
        <f t="shared" ref="AA6" si="56">LN(Z6/Z5)*100</f>
        <v>-10.727500077173712</v>
      </c>
      <c r="AB6" s="11">
        <f>('Upbit (in $)'!AA6/Krak!AA6)-1</f>
        <v>8.6600921296845712E-2</v>
      </c>
      <c r="AC6" s="2">
        <v>44369</v>
      </c>
      <c r="AD6">
        <f t="shared" si="23"/>
        <v>10887.381165308174</v>
      </c>
      <c r="AE6">
        <f t="shared" si="24"/>
        <v>8900.7115440789494</v>
      </c>
      <c r="AF6">
        <f t="shared" si="25"/>
        <v>9183.3423625424057</v>
      </c>
      <c r="AG6">
        <f t="shared" si="26"/>
        <v>28971.435071929525</v>
      </c>
      <c r="AH6" s="27">
        <f t="shared" si="27"/>
        <v>-1.6744917565567148</v>
      </c>
      <c r="AI6">
        <f t="shared" si="28"/>
        <v>15.909461162609167</v>
      </c>
      <c r="AJ6">
        <f t="shared" si="29"/>
        <v>13.5149860211489</v>
      </c>
      <c r="AK6">
        <f t="shared" si="30"/>
        <v>13.989621375985775</v>
      </c>
      <c r="AL6">
        <f t="shared" si="31"/>
        <v>43.414068559743846</v>
      </c>
      <c r="AM6" s="27">
        <f t="shared" si="32"/>
        <v>-4.5421258121415047</v>
      </c>
      <c r="AN6">
        <f t="shared" si="33"/>
        <v>484.43872330928531</v>
      </c>
      <c r="AO6">
        <f t="shared" si="34"/>
        <v>626.95539734006672</v>
      </c>
      <c r="AP6">
        <f t="shared" si="35"/>
        <v>511.57933751213767</v>
      </c>
      <c r="AQ6">
        <f t="shared" si="36"/>
        <v>1622.9734581614898</v>
      </c>
      <c r="AR6" s="27">
        <f t="shared" si="37"/>
        <v>-1.785939847969253</v>
      </c>
      <c r="AS6">
        <f t="shared" si="0"/>
        <v>0.99623171757456741</v>
      </c>
      <c r="AT6">
        <f t="shared" si="1"/>
        <v>1.0366984034902799E-4</v>
      </c>
      <c r="AU6">
        <f t="shared" si="2"/>
        <v>3.6646125850835587E-3</v>
      </c>
      <c r="AV6">
        <f t="shared" si="3"/>
        <v>32639.1937</v>
      </c>
      <c r="AW6">
        <f t="shared" si="4"/>
        <v>32393.711732707627</v>
      </c>
      <c r="AX6" s="11">
        <f t="shared" si="38"/>
        <v>2.7102707639160157</v>
      </c>
      <c r="AY6">
        <f t="shared" si="5"/>
        <v>2.8271033141594466E-2</v>
      </c>
      <c r="AZ6">
        <f t="shared" si="6"/>
        <v>0.8904948927815739</v>
      </c>
      <c r="BA6">
        <f t="shared" si="7"/>
        <v>8.1234074076831572E-2</v>
      </c>
      <c r="BB6">
        <f t="shared" si="8"/>
        <v>40.831228000000003</v>
      </c>
      <c r="BC6">
        <f t="shared" si="9"/>
        <v>32.680472958468208</v>
      </c>
      <c r="BD6" s="11">
        <f t="shared" si="39"/>
        <v>-8.4814760003633349</v>
      </c>
      <c r="BE6">
        <f t="shared" si="10"/>
        <v>1.013210644805161E-4</v>
      </c>
      <c r="BF6">
        <f t="shared" si="11"/>
        <v>0.99960816806092079</v>
      </c>
      <c r="BG6">
        <f t="shared" si="12"/>
        <v>2.9051087459866731E-4</v>
      </c>
      <c r="BH6">
        <f t="shared" si="13"/>
        <v>1880.6869132000002</v>
      </c>
      <c r="BI6">
        <f t="shared" si="14"/>
        <v>1879.2135535767027</v>
      </c>
      <c r="BJ6" s="11">
        <f t="shared" si="40"/>
        <v>-0.3628116986302663</v>
      </c>
      <c r="BK6" s="32">
        <f t="shared" si="41"/>
        <v>2.8676340555847899</v>
      </c>
      <c r="BL6" s="32">
        <f t="shared" si="42"/>
        <v>3.073082462546282</v>
      </c>
    </row>
    <row r="7" spans="1:64" x14ac:dyDescent="0.3">
      <c r="A7" s="2">
        <v>44370</v>
      </c>
      <c r="B7" s="6">
        <v>1.250003</v>
      </c>
      <c r="C7" s="8">
        <f t="shared" si="15"/>
        <v>7.961633294101361</v>
      </c>
      <c r="D7" s="8">
        <f>('Upbit (in $)'!C7/Krak!C7)-1</f>
        <v>-9.9238738316097419E-2</v>
      </c>
      <c r="E7" s="4">
        <v>33683.300000000003</v>
      </c>
      <c r="F7" s="8">
        <f t="shared" si="15"/>
        <v>3.5263738888457929</v>
      </c>
      <c r="G7" s="8">
        <f>('Upbit (in $)'!F7/Krak!F7)-1</f>
        <v>-4.5809460773257871E-2</v>
      </c>
      <c r="H7" s="4">
        <v>0.23455029999999999</v>
      </c>
      <c r="I7" s="8">
        <f t="shared" ref="I7" si="57">LN(H7/H6)*100</f>
        <v>20.773864314724701</v>
      </c>
      <c r="J7" s="8">
        <f>('Upbit (in $)'!I7/Krak!I7)-1</f>
        <v>-4.5452777598886662E-3</v>
      </c>
      <c r="K7" s="4">
        <v>3.669</v>
      </c>
      <c r="L7" s="8">
        <f t="shared" ref="L7" si="58">LN(K7/K6)*100</f>
        <v>8.0949360041301119</v>
      </c>
      <c r="M7" s="8">
        <f>('Upbit (in $)'!L7/Krak!L7)-1</f>
        <v>-5.1009100698918286E-2</v>
      </c>
      <c r="N7" s="4">
        <v>40.645000000000003</v>
      </c>
      <c r="O7" s="8">
        <f t="shared" ref="O7" si="59">LN(N7/N6)*100</f>
        <v>11.140655788925761</v>
      </c>
      <c r="P7" s="8">
        <f>('Upbit (in $)'!O7/Krak!O7)-1</f>
        <v>-8.2516152297984702E-2</v>
      </c>
      <c r="Q7" s="4">
        <v>1967.62</v>
      </c>
      <c r="R7" s="8">
        <f t="shared" ref="R7" si="60">LN(Q7/Q6)*100</f>
        <v>4.5579509811499292</v>
      </c>
      <c r="S7" s="8">
        <f>('Upbit (in $)'!R7/Krak!R7)-1</f>
        <v>-5.705739567445145E-2</v>
      </c>
      <c r="T7" s="4">
        <v>128.97999999999999</v>
      </c>
      <c r="U7" s="8">
        <f t="shared" ref="U7" si="61">LN(T7/T6)*100</f>
        <v>7.5420903520857951</v>
      </c>
      <c r="V7" s="8">
        <f>('Upbit (in $)'!U7/Krak!U7)-1</f>
        <v>-5.8604432250518035E-2</v>
      </c>
      <c r="W7" s="4">
        <v>3.7086350000000001</v>
      </c>
      <c r="X7" s="8">
        <f t="shared" ref="X7" si="62">LN(W7/W6)*100</f>
        <v>11.163719193352886</v>
      </c>
      <c r="Y7" s="8">
        <f>('Upbit (in $)'!X7/Krak!X7)-1</f>
        <v>-2.3835872357324539E-2</v>
      </c>
      <c r="Z7" s="4">
        <v>0.63771</v>
      </c>
      <c r="AA7" s="8">
        <f t="shared" ref="AA7" si="63">LN(Z7/Z6)*100</f>
        <v>15.460553541845284</v>
      </c>
      <c r="AB7" s="11">
        <f>('Upbit (in $)'!AA7/Krak!AA7)-1</f>
        <v>-5.0837789064272165E-2</v>
      </c>
      <c r="AC7" s="2">
        <v>44370</v>
      </c>
      <c r="AD7">
        <f t="shared" si="23"/>
        <v>11278.160609340108</v>
      </c>
      <c r="AE7">
        <f t="shared" si="24"/>
        <v>9651.1838092105281</v>
      </c>
      <c r="AF7">
        <f t="shared" si="25"/>
        <v>9902.7464085002866</v>
      </c>
      <c r="AG7">
        <f t="shared" si="26"/>
        <v>30832.090827050924</v>
      </c>
      <c r="AH7" s="27">
        <f t="shared" si="27"/>
        <v>6.2245710499297422</v>
      </c>
      <c r="AI7">
        <f t="shared" si="28"/>
        <v>17.227902484313514</v>
      </c>
      <c r="AJ7">
        <f t="shared" si="29"/>
        <v>15.107717459559876</v>
      </c>
      <c r="AK7">
        <f t="shared" si="30"/>
        <v>15.641895389179375</v>
      </c>
      <c r="AL7">
        <f t="shared" si="31"/>
        <v>47.977515333052764</v>
      </c>
      <c r="AM7" s="27">
        <f t="shared" si="32"/>
        <v>9.9948921658118959</v>
      </c>
      <c r="AN7">
        <f t="shared" si="33"/>
        <v>596.29147074837817</v>
      </c>
      <c r="AO7">
        <f t="shared" si="34"/>
        <v>656.19297263983731</v>
      </c>
      <c r="AP7">
        <f t="shared" si="35"/>
        <v>597.1140993573199</v>
      </c>
      <c r="AQ7">
        <f t="shared" si="36"/>
        <v>1849.5985427455353</v>
      </c>
      <c r="AR7" s="27">
        <f t="shared" si="37"/>
        <v>13.070867678795995</v>
      </c>
      <c r="AS7">
        <f t="shared" si="0"/>
        <v>0.99607732434183627</v>
      </c>
      <c r="AT7">
        <f t="shared" si="1"/>
        <v>1.084990990493864E-4</v>
      </c>
      <c r="AU7">
        <f t="shared" si="2"/>
        <v>3.8141765591141611E-3</v>
      </c>
      <c r="AV7">
        <f t="shared" si="3"/>
        <v>33815.949000000008</v>
      </c>
      <c r="AW7">
        <f t="shared" si="4"/>
        <v>33551.222683773791</v>
      </c>
      <c r="AX7" s="11">
        <f t="shared" si="38"/>
        <v>3.5108984745225538</v>
      </c>
      <c r="AY7">
        <f t="shared" si="5"/>
        <v>2.7410159689452842E-2</v>
      </c>
      <c r="AZ7">
        <f t="shared" si="6"/>
        <v>0.89126661342237656</v>
      </c>
      <c r="BA7">
        <f t="shared" si="7"/>
        <v>8.1323226888170633E-2</v>
      </c>
      <c r="BB7">
        <f t="shared" si="8"/>
        <v>45.603638000000004</v>
      </c>
      <c r="BC7">
        <f t="shared" si="9"/>
        <v>36.561392449945203</v>
      </c>
      <c r="BD7" s="11">
        <f t="shared" si="39"/>
        <v>11.221509026552813</v>
      </c>
      <c r="BE7">
        <f t="shared" si="10"/>
        <v>1.191522591835105E-4</v>
      </c>
      <c r="BF7">
        <f t="shared" si="11"/>
        <v>0.9995568891391694</v>
      </c>
      <c r="BG7">
        <f t="shared" si="12"/>
        <v>3.2395860164713701E-4</v>
      </c>
      <c r="BH7">
        <f t="shared" si="13"/>
        <v>1968.4922602999998</v>
      </c>
      <c r="BI7">
        <f t="shared" si="14"/>
        <v>1966.7483607468503</v>
      </c>
      <c r="BJ7" s="11">
        <f t="shared" si="40"/>
        <v>4.552823398865316</v>
      </c>
      <c r="BK7" s="32">
        <f t="shared" si="41"/>
        <v>-3.7703211158821537</v>
      </c>
      <c r="BL7" s="32">
        <f t="shared" si="42"/>
        <v>-1.0419249243427622</v>
      </c>
    </row>
    <row r="8" spans="1:64" x14ac:dyDescent="0.3">
      <c r="A8" s="2">
        <v>44371</v>
      </c>
      <c r="B8" s="6">
        <v>1.358665</v>
      </c>
      <c r="C8" s="8">
        <f t="shared" si="15"/>
        <v>8.3356648687450363</v>
      </c>
      <c r="D8" s="8">
        <f>('Upbit (in $)'!C8/Krak!C8)-1</f>
        <v>-4.6829004977492206E-3</v>
      </c>
      <c r="E8" s="4">
        <v>34666.6</v>
      </c>
      <c r="F8" s="8">
        <f t="shared" si="15"/>
        <v>2.8774521822564392</v>
      </c>
      <c r="G8" s="8">
        <f>('Upbit (in $)'!F8/Krak!F8)-1</f>
        <v>-0.10363761048437126</v>
      </c>
      <c r="H8" s="4">
        <v>0.26350430000000002</v>
      </c>
      <c r="I8" s="8">
        <f t="shared" ref="I8" si="64">LN(H8/H7)*100</f>
        <v>11.639962281521717</v>
      </c>
      <c r="J8" s="8">
        <f>('Upbit (in $)'!I8/Krak!I8)-1</f>
        <v>-4.7763396979310757E-2</v>
      </c>
      <c r="K8" s="4">
        <v>3.9213</v>
      </c>
      <c r="L8" s="8">
        <f t="shared" ref="L8" si="65">LN(K8/K7)*100</f>
        <v>6.6504086104333702</v>
      </c>
      <c r="M8" s="8">
        <f>('Upbit (in $)'!L8/Krak!L8)-1</f>
        <v>-5.9367221621822397E-2</v>
      </c>
      <c r="N8" s="4">
        <v>43.079000000000001</v>
      </c>
      <c r="O8" s="8">
        <f t="shared" ref="O8" si="66">LN(N8/N7)*100</f>
        <v>5.8159812192565497</v>
      </c>
      <c r="P8" s="8">
        <f>('Upbit (in $)'!O8/Krak!O8)-1</f>
        <v>-6.500507081029927E-2</v>
      </c>
      <c r="Q8" s="4">
        <v>1988.19</v>
      </c>
      <c r="R8" s="8">
        <f t="shared" ref="R8" si="67">LN(Q8/Q7)*100</f>
        <v>1.0399986553172704</v>
      </c>
      <c r="S8" s="8">
        <f>('Upbit (in $)'!R8/Krak!R8)-1</f>
        <v>5.9792244434946351E-3</v>
      </c>
      <c r="T8" s="4">
        <v>134.47999999999999</v>
      </c>
      <c r="U8" s="8">
        <f t="shared" ref="U8" si="68">LN(T8/T7)*100</f>
        <v>4.1758135518128743</v>
      </c>
      <c r="V8" s="8">
        <f>('Upbit (in $)'!U8/Krak!U8)-1</f>
        <v>-3.4911562406806929E-2</v>
      </c>
      <c r="W8" s="4">
        <v>3.8787400000000001</v>
      </c>
      <c r="X8" s="8">
        <f t="shared" ref="X8" si="69">LN(W8/W7)*100</f>
        <v>4.484647423674593</v>
      </c>
      <c r="Y8" s="8">
        <f>('Upbit (in $)'!X8/Krak!X8)-1</f>
        <v>6.0821180218946891E-2</v>
      </c>
      <c r="Z8" s="4">
        <v>0.67012000000000005</v>
      </c>
      <c r="AA8" s="8">
        <f t="shared" ref="AA8" si="70">LN(Z8/Z7)*100</f>
        <v>4.9573166272187894</v>
      </c>
      <c r="AB8" s="11">
        <f>('Upbit (in $)'!AA8/Krak!AA8)-1</f>
        <v>6.1940106798400896E-2</v>
      </c>
      <c r="AC8" s="2">
        <v>44371</v>
      </c>
      <c r="AD8">
        <f t="shared" si="23"/>
        <v>11607.398401574363</v>
      </c>
      <c r="AE8">
        <f t="shared" si="24"/>
        <v>10314.850659868423</v>
      </c>
      <c r="AF8">
        <f t="shared" si="25"/>
        <v>10325.021995775458</v>
      </c>
      <c r="AG8">
        <f t="shared" si="26"/>
        <v>32247.271057218248</v>
      </c>
      <c r="AH8" s="27">
        <f t="shared" si="27"/>
        <v>4.4877363743362206</v>
      </c>
      <c r="AI8">
        <f t="shared" si="28"/>
        <v>18.725513561847308</v>
      </c>
      <c r="AJ8">
        <f t="shared" si="29"/>
        <v>16.01243352049157</v>
      </c>
      <c r="AK8">
        <f t="shared" si="30"/>
        <v>16.359346584882474</v>
      </c>
      <c r="AL8">
        <f t="shared" si="31"/>
        <v>51.097293667221351</v>
      </c>
      <c r="AM8" s="27">
        <f t="shared" si="32"/>
        <v>6.2999063706010761</v>
      </c>
      <c r="AN8">
        <f t="shared" si="33"/>
        <v>669.90051428423612</v>
      </c>
      <c r="AO8">
        <f t="shared" si="34"/>
        <v>663.05298089712346</v>
      </c>
      <c r="AP8">
        <f t="shared" si="35"/>
        <v>627.46091524568737</v>
      </c>
      <c r="AQ8">
        <f t="shared" si="36"/>
        <v>1960.414410427047</v>
      </c>
      <c r="AR8" s="27">
        <f t="shared" si="37"/>
        <v>5.8187273164637876</v>
      </c>
      <c r="AS8">
        <f t="shared" si="0"/>
        <v>0.99602352263092708</v>
      </c>
      <c r="AT8">
        <f t="shared" si="1"/>
        <v>1.1266484279660118E-4</v>
      </c>
      <c r="AU8">
        <f t="shared" si="2"/>
        <v>3.8638125262762156E-3</v>
      </c>
      <c r="AV8">
        <f t="shared" si="3"/>
        <v>34805.001300000004</v>
      </c>
      <c r="AW8">
        <f t="shared" si="4"/>
        <v>34528.808461912602</v>
      </c>
      <c r="AX8" s="11">
        <f t="shared" si="38"/>
        <v>2.8720697093757228</v>
      </c>
      <c r="AY8">
        <f t="shared" si="5"/>
        <v>2.8120159188168074E-2</v>
      </c>
      <c r="AZ8">
        <f t="shared" si="6"/>
        <v>0.89160193106254482</v>
      </c>
      <c r="BA8">
        <f t="shared" si="7"/>
        <v>8.0277909749287016E-2</v>
      </c>
      <c r="BB8">
        <f t="shared" si="8"/>
        <v>48.316405000000003</v>
      </c>
      <c r="BC8">
        <f t="shared" si="9"/>
        <v>38.758902603987714</v>
      </c>
      <c r="BD8" s="11">
        <f t="shared" si="39"/>
        <v>5.8367641465186617</v>
      </c>
      <c r="BE8">
        <f t="shared" si="10"/>
        <v>1.3247256066989342E-4</v>
      </c>
      <c r="BF8">
        <f t="shared" si="11"/>
        <v>0.99953063535690068</v>
      </c>
      <c r="BG8">
        <f t="shared" si="12"/>
        <v>3.3689208242942894E-4</v>
      </c>
      <c r="BH8">
        <f t="shared" si="13"/>
        <v>1989.1236243000001</v>
      </c>
      <c r="BI8">
        <f t="shared" si="14"/>
        <v>1987.2570745754481</v>
      </c>
      <c r="BJ8" s="11">
        <f t="shared" si="40"/>
        <v>1.0373732703727567</v>
      </c>
      <c r="BK8" s="32">
        <f t="shared" si="41"/>
        <v>-1.8121699962648554</v>
      </c>
      <c r="BL8" s="32">
        <f t="shared" si="42"/>
        <v>1.8346964390029661</v>
      </c>
    </row>
    <row r="9" spans="1:64" x14ac:dyDescent="0.3">
      <c r="A9" s="2">
        <v>44372</v>
      </c>
      <c r="B9" s="6">
        <v>1.2547079999999999</v>
      </c>
      <c r="C9" s="8">
        <f t="shared" si="15"/>
        <v>-7.9599723809448273</v>
      </c>
      <c r="D9" s="8">
        <f>('Upbit (in $)'!C9/Krak!C9)-1</f>
        <v>-0.17319790295855275</v>
      </c>
      <c r="E9" s="4">
        <v>31583.7</v>
      </c>
      <c r="F9" s="8">
        <f t="shared" si="15"/>
        <v>-9.3135522668773625</v>
      </c>
      <c r="G9" s="8">
        <f>('Upbit (in $)'!F9/Krak!F9)-1</f>
        <v>-0.18066866373970769</v>
      </c>
      <c r="H9" s="4">
        <v>0.2376683</v>
      </c>
      <c r="I9" s="8">
        <f t="shared" ref="I9" si="71">LN(H9/H8)*100</f>
        <v>-10.319368254100784</v>
      </c>
      <c r="J9" s="8">
        <f>('Upbit (in $)'!I9/Krak!I9)-1</f>
        <v>-0.13657510235048798</v>
      </c>
      <c r="K9" s="4">
        <v>3.5472999999999999</v>
      </c>
      <c r="L9" s="8">
        <f t="shared" ref="L9" si="72">LN(K9/K8)*100</f>
        <v>-10.023648074549849</v>
      </c>
      <c r="M9" s="8">
        <f>('Upbit (in $)'!L9/Krak!L9)-1</f>
        <v>-0.13893615725525987</v>
      </c>
      <c r="N9" s="4">
        <v>39.610999999999997</v>
      </c>
      <c r="O9" s="8">
        <f t="shared" ref="O9" si="73">LN(N9/N8)*100</f>
        <v>-8.3928781925992553</v>
      </c>
      <c r="P9" s="8">
        <f>('Upbit (in $)'!O9/Krak!O9)-1</f>
        <v>-0.10745495445871056</v>
      </c>
      <c r="Q9" s="4">
        <v>1810.18</v>
      </c>
      <c r="R9" s="8">
        <f t="shared" ref="R9" si="74">LN(Q9/Q8)*100</f>
        <v>-9.3798389261205504</v>
      </c>
      <c r="S9" s="8">
        <f>('Upbit (in $)'!R9/Krak!R9)-1</f>
        <v>-0.13855785514873198</v>
      </c>
      <c r="T9" s="4">
        <v>125.21</v>
      </c>
      <c r="U9" s="8">
        <f t="shared" ref="U9" si="75">LN(T9/T8)*100</f>
        <v>-7.1423161419503778</v>
      </c>
      <c r="V9" s="8">
        <f>('Upbit (in $)'!U9/Krak!U9)-1</f>
        <v>-0.21399625234389807</v>
      </c>
      <c r="W9" s="4">
        <v>3.5362209999999998</v>
      </c>
      <c r="X9" s="8">
        <f t="shared" ref="X9" si="76">LN(W9/W8)*100</f>
        <v>-9.2451715804598891</v>
      </c>
      <c r="Y9" s="8">
        <f>('Upbit (in $)'!X9/Krak!X9)-1</f>
        <v>-2.3981479565901132E-2</v>
      </c>
      <c r="Z9" s="4">
        <v>0.61128000000000005</v>
      </c>
      <c r="AA9" s="8">
        <f t="shared" ref="AA9" si="77">LN(Z9/Z8)*100</f>
        <v>-9.1901681486020301</v>
      </c>
      <c r="AB9" s="11">
        <f>('Upbit (in $)'!AA9/Krak!AA9)-1</f>
        <v>-0.11391651767570787</v>
      </c>
      <c r="AC9" s="2">
        <v>44372</v>
      </c>
      <c r="AD9">
        <f t="shared" si="23"/>
        <v>10575.152708826485</v>
      </c>
      <c r="AE9">
        <f t="shared" si="24"/>
        <v>9331.0559625000005</v>
      </c>
      <c r="AF9">
        <f t="shared" si="25"/>
        <v>9613.2956877680335</v>
      </c>
      <c r="AG9">
        <f t="shared" si="26"/>
        <v>29519.504359094521</v>
      </c>
      <c r="AH9" s="27">
        <f t="shared" si="27"/>
        <v>-8.838221169286987</v>
      </c>
      <c r="AI9">
        <f t="shared" si="28"/>
        <v>17.292748153634864</v>
      </c>
      <c r="AJ9">
        <f t="shared" si="29"/>
        <v>14.723380398342382</v>
      </c>
      <c r="AK9">
        <f t="shared" si="30"/>
        <v>14.914705533173061</v>
      </c>
      <c r="AL9">
        <f t="shared" si="31"/>
        <v>46.930834085150309</v>
      </c>
      <c r="AM9" s="27">
        <f t="shared" si="32"/>
        <v>-8.5056631693312106</v>
      </c>
      <c r="AN9">
        <f t="shared" si="33"/>
        <v>604.21828561833763</v>
      </c>
      <c r="AO9">
        <f t="shared" si="34"/>
        <v>603.68739655684567</v>
      </c>
      <c r="AP9">
        <f t="shared" si="35"/>
        <v>572.36660340145613</v>
      </c>
      <c r="AQ9">
        <f t="shared" si="36"/>
        <v>1780.2722855766394</v>
      </c>
      <c r="AR9" s="27">
        <f t="shared" si="37"/>
        <v>-9.6389562754338645</v>
      </c>
      <c r="AS9">
        <f t="shared" si="0"/>
        <v>0.99593985105657523</v>
      </c>
      <c r="AT9">
        <f t="shared" si="1"/>
        <v>1.1185825073227611E-4</v>
      </c>
      <c r="AU9">
        <f t="shared" si="2"/>
        <v>3.9482906926925528E-3</v>
      </c>
      <c r="AV9">
        <f t="shared" si="3"/>
        <v>31712.457299999998</v>
      </c>
      <c r="AW9">
        <f t="shared" si="4"/>
        <v>31455.515156489058</v>
      </c>
      <c r="AX9" s="11">
        <f t="shared" si="38"/>
        <v>-9.3219673018348708</v>
      </c>
      <c r="AY9">
        <f t="shared" si="5"/>
        <v>2.8257961495321521E-2</v>
      </c>
      <c r="AZ9">
        <f t="shared" si="6"/>
        <v>0.89210088147296485</v>
      </c>
      <c r="BA9">
        <f t="shared" si="7"/>
        <v>7.964115703171365E-2</v>
      </c>
      <c r="BB9">
        <f t="shared" si="8"/>
        <v>44.401928999999996</v>
      </c>
      <c r="BC9">
        <f t="shared" si="9"/>
        <v>35.65409223833732</v>
      </c>
      <c r="BD9" s="11">
        <f t="shared" si="39"/>
        <v>-8.3496544464447773</v>
      </c>
      <c r="BE9">
        <f t="shared" si="10"/>
        <v>1.3123384925630124E-4</v>
      </c>
      <c r="BF9">
        <f t="shared" si="11"/>
        <v>0.9995312342738657</v>
      </c>
      <c r="BG9">
        <f t="shared" si="12"/>
        <v>3.3753187687795064E-4</v>
      </c>
      <c r="BH9">
        <f t="shared" si="13"/>
        <v>1811.0289483000001</v>
      </c>
      <c r="BI9">
        <f t="shared" si="14"/>
        <v>1809.3316871744778</v>
      </c>
      <c r="BJ9" s="11">
        <f t="shared" si="40"/>
        <v>-9.3797789958399918</v>
      </c>
      <c r="BK9" s="32">
        <f t="shared" si="41"/>
        <v>-0.3325579999557764</v>
      </c>
      <c r="BL9" s="32">
        <f t="shared" si="42"/>
        <v>5.7811694005120984E-2</v>
      </c>
    </row>
    <row r="10" spans="1:64" x14ac:dyDescent="0.3">
      <c r="A10" s="2">
        <v>44373</v>
      </c>
      <c r="B10" s="6">
        <v>1.2516609999999999</v>
      </c>
      <c r="C10" s="8">
        <f t="shared" si="15"/>
        <v>-0.24314069485292447</v>
      </c>
      <c r="D10" s="8">
        <f>('Upbit (in $)'!C10/Krak!C10)-1</f>
        <v>-1</v>
      </c>
      <c r="E10" s="4">
        <v>32277</v>
      </c>
      <c r="F10" s="8">
        <f t="shared" si="15"/>
        <v>2.1713737554164778</v>
      </c>
      <c r="G10" s="8">
        <f>('Upbit (in $)'!F10/Krak!F10)-1</f>
        <v>-0.412472211965213</v>
      </c>
      <c r="H10" s="4">
        <v>0.24575920000000001</v>
      </c>
      <c r="I10" s="8">
        <f t="shared" ref="I10" si="78">LN(H10/H9)*100</f>
        <v>3.3476190652837836</v>
      </c>
      <c r="J10" s="8">
        <f>('Upbit (in $)'!I10/Krak!I10)-1</f>
        <v>-5.1603611539090211E-2</v>
      </c>
      <c r="K10" s="4">
        <v>3.5583999999999998</v>
      </c>
      <c r="L10" s="8">
        <f t="shared" ref="L10" si="79">LN(K10/K9)*100</f>
        <v>0.31242549020911359</v>
      </c>
      <c r="M10" s="8">
        <f>('Upbit (in $)'!L10/Krak!L10)-1</f>
        <v>-0.23150907567393142</v>
      </c>
      <c r="N10" s="4">
        <v>40.433999999999997</v>
      </c>
      <c r="O10" s="8">
        <f t="shared" ref="O10" si="80">LN(N10/N9)*100</f>
        <v>2.0564157727026324</v>
      </c>
      <c r="P10" s="8">
        <f>('Upbit (in $)'!O10/Krak!O10)-1</f>
        <v>0.19358341293776382</v>
      </c>
      <c r="Q10" s="4">
        <v>1830.01</v>
      </c>
      <c r="R10" s="8">
        <f t="shared" ref="R10" si="81">LN(Q10/Q9)*100</f>
        <v>1.0895143472303264</v>
      </c>
      <c r="S10" s="8">
        <f>('Upbit (in $)'!R10/Krak!R10)-1</f>
        <v>-0.65543267309594211</v>
      </c>
      <c r="T10" s="4">
        <v>126.72</v>
      </c>
      <c r="U10" s="8">
        <f t="shared" ref="U10" si="82">LN(T10/T9)*100</f>
        <v>1.19876003852594</v>
      </c>
      <c r="V10" s="8">
        <f>('Upbit (in $)'!U10/Krak!U10)-1</f>
        <v>-0.6606658473261009</v>
      </c>
      <c r="W10" s="4">
        <v>3.5468489999999999</v>
      </c>
      <c r="X10" s="8">
        <f t="shared" ref="X10" si="83">LN(W10/W9)*100</f>
        <v>0.30009608760341422</v>
      </c>
      <c r="Y10" s="8">
        <f>('Upbit (in $)'!X10/Krak!X10)-1</f>
        <v>1.0110296614214898</v>
      </c>
      <c r="Z10" s="4">
        <v>0.61604999999999999</v>
      </c>
      <c r="AA10" s="8">
        <f t="shared" ref="AA10" si="84">LN(Z10/Z9)*100</f>
        <v>0.77730097313658542</v>
      </c>
      <c r="AB10" s="11">
        <f>('Upbit (in $)'!AA10/Krak!AA10)-1</f>
        <v>-1.1790540242354663</v>
      </c>
      <c r="AC10" s="2">
        <v>44373</v>
      </c>
      <c r="AD10">
        <f t="shared" si="23"/>
        <v>10807.289962315765</v>
      </c>
      <c r="AE10">
        <f t="shared" si="24"/>
        <v>9360.2541473684214</v>
      </c>
      <c r="AF10">
        <f t="shared" si="25"/>
        <v>9729.2295308199446</v>
      </c>
      <c r="AG10">
        <f t="shared" si="26"/>
        <v>29896.773640504129</v>
      </c>
      <c r="AH10" s="27">
        <f t="shared" si="27"/>
        <v>1.2699359986870686</v>
      </c>
      <c r="AI10">
        <f t="shared" si="28"/>
        <v>17.250753519326224</v>
      </c>
      <c r="AJ10">
        <f t="shared" si="29"/>
        <v>15.029288910317232</v>
      </c>
      <c r="AK10">
        <f t="shared" si="30"/>
        <v>14.959531207362136</v>
      </c>
      <c r="AL10">
        <f t="shared" si="31"/>
        <v>47.239573637005591</v>
      </c>
      <c r="AM10" s="27">
        <f t="shared" si="32"/>
        <v>0.65570632115240124</v>
      </c>
      <c r="AN10">
        <f t="shared" si="33"/>
        <v>624.78758210049114</v>
      </c>
      <c r="AO10">
        <f t="shared" si="34"/>
        <v>610.30061793467678</v>
      </c>
      <c r="AP10">
        <f t="shared" si="35"/>
        <v>576.8329505716971</v>
      </c>
      <c r="AQ10">
        <f t="shared" si="36"/>
        <v>1811.921150606865</v>
      </c>
      <c r="AR10" s="27">
        <f t="shared" si="37"/>
        <v>1.7621369525910615</v>
      </c>
      <c r="AS10">
        <f t="shared" si="0"/>
        <v>0.99597996479704376</v>
      </c>
      <c r="AT10">
        <f t="shared" si="1"/>
        <v>1.0980249424462621E-4</v>
      </c>
      <c r="AU10">
        <f t="shared" si="2"/>
        <v>3.9102327087115092E-3</v>
      </c>
      <c r="AV10">
        <f t="shared" si="3"/>
        <v>32407.278400000003</v>
      </c>
      <c r="AW10">
        <f t="shared" si="4"/>
        <v>32147.294835944078</v>
      </c>
      <c r="AX10" s="11">
        <f t="shared" si="38"/>
        <v>2.1753974723523481</v>
      </c>
      <c r="AY10">
        <f t="shared" si="5"/>
        <v>2.7671712226449516E-2</v>
      </c>
      <c r="AZ10">
        <f t="shared" si="6"/>
        <v>0.89391457604276214</v>
      </c>
      <c r="BA10">
        <f t="shared" si="7"/>
        <v>7.8413711730788316E-2</v>
      </c>
      <c r="BB10">
        <f t="shared" si="8"/>
        <v>45.232509999999998</v>
      </c>
      <c r="BC10">
        <f t="shared" si="9"/>
        <v>36.457299165748744</v>
      </c>
      <c r="BD10" s="11">
        <f t="shared" si="39"/>
        <v>2.227776030119804</v>
      </c>
      <c r="BE10">
        <f t="shared" si="10"/>
        <v>1.3423069750982978E-4</v>
      </c>
      <c r="BF10">
        <f t="shared" si="11"/>
        <v>0.99952929025633053</v>
      </c>
      <c r="BG10">
        <f t="shared" si="12"/>
        <v>3.3647904615953598E-4</v>
      </c>
      <c r="BH10">
        <f t="shared" si="13"/>
        <v>1830.8718092000001</v>
      </c>
      <c r="BI10">
        <f t="shared" si="14"/>
        <v>1829.1488367383324</v>
      </c>
      <c r="BJ10" s="11">
        <f t="shared" si="40"/>
        <v>1.0893198627689542</v>
      </c>
      <c r="BK10" s="32">
        <f t="shared" si="41"/>
        <v>0.6142296775346674</v>
      </c>
      <c r="BL10" s="32">
        <f t="shared" si="42"/>
        <v>1.0860776095833939</v>
      </c>
    </row>
    <row r="11" spans="1:64" x14ac:dyDescent="0.3">
      <c r="A11" s="2">
        <v>44374</v>
      </c>
      <c r="B11" s="6">
        <v>1.336381</v>
      </c>
      <c r="C11" s="8">
        <f t="shared" si="15"/>
        <v>6.5493744858385607</v>
      </c>
      <c r="D11" s="8">
        <f>('Upbit (in $)'!C11/Krak!C11)-1</f>
        <v>-0.24020973809543134</v>
      </c>
      <c r="E11" s="4">
        <v>34675.300000000003</v>
      </c>
      <c r="F11" s="8">
        <f t="shared" si="15"/>
        <v>7.1672715649989529</v>
      </c>
      <c r="G11" s="8">
        <f>('Upbit (in $)'!F11/Krak!F11)-1</f>
        <v>-0.15268518120933217</v>
      </c>
      <c r="H11" s="4">
        <v>0.26500000000000001</v>
      </c>
      <c r="I11" s="8">
        <f t="shared" ref="I11" si="85">LN(H11/H10)*100</f>
        <v>7.5377631240546403</v>
      </c>
      <c r="J11" s="8">
        <f>('Upbit (in $)'!I11/Krak!I11)-1</f>
        <v>-0.23914700518453347</v>
      </c>
      <c r="K11" s="4">
        <v>3.7696999999999998</v>
      </c>
      <c r="L11" s="8">
        <f t="shared" ref="L11" si="86">LN(K11/K10)*100</f>
        <v>5.768441706272518</v>
      </c>
      <c r="M11" s="8">
        <f>('Upbit (in $)'!L11/Krak!L11)-1</f>
        <v>-0.28733399763851053</v>
      </c>
      <c r="N11" s="4">
        <v>42.267000000000003</v>
      </c>
      <c r="O11" s="8">
        <f t="shared" ref="O11" si="87">LN(N11/N10)*100</f>
        <v>4.4335624547114518</v>
      </c>
      <c r="P11" s="8">
        <f>('Upbit (in $)'!O11/Krak!O11)-1</f>
        <v>-0.33463351648620643</v>
      </c>
      <c r="Q11" s="4">
        <v>1983.32</v>
      </c>
      <c r="R11" s="8">
        <f t="shared" ref="R11" si="88">LN(Q11/Q10)*100</f>
        <v>8.0450776858482076</v>
      </c>
      <c r="S11" s="8">
        <f>('Upbit (in $)'!R11/Krak!R11)-1</f>
        <v>-0.17779169817066831</v>
      </c>
      <c r="T11" s="4">
        <v>132.51</v>
      </c>
      <c r="U11" s="8">
        <f t="shared" ref="U11" si="89">LN(T11/T10)*100</f>
        <v>4.4678186210429027</v>
      </c>
      <c r="V11" s="8">
        <f>('Upbit (in $)'!U11/Krak!U11)-1</f>
        <v>-0.2480214021110001</v>
      </c>
      <c r="W11" s="4">
        <v>3.69828</v>
      </c>
      <c r="X11" s="8">
        <f t="shared" ref="X11" si="90">LN(W11/W10)*100</f>
        <v>4.180824300375777</v>
      </c>
      <c r="Y11" s="8">
        <f>('Upbit (in $)'!X11/Krak!X11)-1</f>
        <v>-0.29103499317993731</v>
      </c>
      <c r="Z11" s="4">
        <v>0.64793999999999996</v>
      </c>
      <c r="AA11" s="8">
        <f t="shared" ref="AA11" si="91">LN(Z11/Z10)*100</f>
        <v>5.0469970402046025</v>
      </c>
      <c r="AB11" s="11">
        <f>('Upbit (in $)'!AA11/Krak!AA11)-1</f>
        <v>-0.21546187229410396</v>
      </c>
      <c r="AC11" s="2">
        <v>44374</v>
      </c>
      <c r="AD11">
        <f t="shared" si="23"/>
        <v>11610.311417736713</v>
      </c>
      <c r="AE11">
        <f t="shared" si="24"/>
        <v>9916.0718467105271</v>
      </c>
      <c r="AF11">
        <f t="shared" si="25"/>
        <v>10173.770558151442</v>
      </c>
      <c r="AG11">
        <f t="shared" si="26"/>
        <v>31700.153822598684</v>
      </c>
      <c r="AH11" s="27">
        <f t="shared" si="27"/>
        <v>5.8570963744754261</v>
      </c>
      <c r="AI11">
        <f t="shared" si="28"/>
        <v>18.418389035777817</v>
      </c>
      <c r="AJ11">
        <f t="shared" si="29"/>
        <v>15.710613700657332</v>
      </c>
      <c r="AK11">
        <f t="shared" si="30"/>
        <v>15.598221146026583</v>
      </c>
      <c r="AL11">
        <f t="shared" si="31"/>
        <v>49.727223882461729</v>
      </c>
      <c r="AM11" s="27">
        <f t="shared" si="32"/>
        <v>5.1320581546316326</v>
      </c>
      <c r="AN11">
        <f t="shared" si="33"/>
        <v>673.70299568288863</v>
      </c>
      <c r="AO11">
        <f t="shared" si="34"/>
        <v>661.42885643368231</v>
      </c>
      <c r="AP11">
        <f t="shared" si="35"/>
        <v>606.69286907462936</v>
      </c>
      <c r="AQ11">
        <f t="shared" si="36"/>
        <v>1941.8247211912003</v>
      </c>
      <c r="AR11" s="27">
        <f t="shared" si="37"/>
        <v>6.9240417386244122</v>
      </c>
      <c r="AS11">
        <f t="shared" si="0"/>
        <v>0.99608521930994132</v>
      </c>
      <c r="AT11">
        <f t="shared" si="1"/>
        <v>1.0828867958554606E-4</v>
      </c>
      <c r="AU11">
        <f t="shared" si="2"/>
        <v>3.8064920104731699E-3</v>
      </c>
      <c r="AV11">
        <f t="shared" si="3"/>
        <v>34811.579700000002</v>
      </c>
      <c r="AW11">
        <f t="shared" si="4"/>
        <v>34539.607897818365</v>
      </c>
      <c r="AX11" s="11">
        <f t="shared" si="38"/>
        <v>7.1778415353155349</v>
      </c>
      <c r="AY11">
        <f t="shared" si="5"/>
        <v>2.8252305981390377E-2</v>
      </c>
      <c r="AZ11">
        <f t="shared" si="6"/>
        <v>0.89356270174106567</v>
      </c>
      <c r="BA11">
        <f t="shared" si="7"/>
        <v>7.8184992277543913E-2</v>
      </c>
      <c r="BB11">
        <f t="shared" si="8"/>
        <v>47.301661000000003</v>
      </c>
      <c r="BC11">
        <f t="shared" si="9"/>
        <v>38.095120552649533</v>
      </c>
      <c r="BD11" s="11">
        <f t="shared" si="39"/>
        <v>4.3944514578903737</v>
      </c>
      <c r="BE11">
        <f t="shared" si="10"/>
        <v>1.3355286804179353E-4</v>
      </c>
      <c r="BF11">
        <f t="shared" si="11"/>
        <v>0.9995399028099996</v>
      </c>
      <c r="BG11">
        <f t="shared" si="12"/>
        <v>3.2654432195848939E-4</v>
      </c>
      <c r="BH11">
        <f t="shared" si="13"/>
        <v>1984.2329400000001</v>
      </c>
      <c r="BI11">
        <f t="shared" si="14"/>
        <v>1982.4077270137664</v>
      </c>
      <c r="BJ11" s="11">
        <f t="shared" si="40"/>
        <v>8.0461387576083254</v>
      </c>
      <c r="BK11" s="32">
        <f t="shared" si="41"/>
        <v>0.72503821984379346</v>
      </c>
      <c r="BL11" s="32">
        <f t="shared" si="42"/>
        <v>-0.86829722229279049</v>
      </c>
    </row>
    <row r="12" spans="1:64" x14ac:dyDescent="0.3">
      <c r="A12" s="2">
        <v>44375</v>
      </c>
      <c r="B12" s="6">
        <v>1.3260000000000001</v>
      </c>
      <c r="C12" s="8">
        <f t="shared" si="15"/>
        <v>-0.77983223355173104</v>
      </c>
      <c r="D12" s="8">
        <f>('Upbit (in $)'!C12/Krak!C12)-1</f>
        <v>-1</v>
      </c>
      <c r="E12" s="4">
        <v>34472</v>
      </c>
      <c r="F12" s="8">
        <f t="shared" si="15"/>
        <v>-0.58802176163345288</v>
      </c>
      <c r="G12" s="8">
        <f>('Upbit (in $)'!F12/Krak!F12)-1</f>
        <v>-0.88938243716531218</v>
      </c>
      <c r="H12" s="4">
        <v>0.2570808</v>
      </c>
      <c r="I12" s="8">
        <f t="shared" ref="I12" si="92">LN(H12/H11)*100</f>
        <v>-3.0339393616187773</v>
      </c>
      <c r="J12" s="8">
        <f>('Upbit (in $)'!I12/Krak!I12)-1</f>
        <v>-0.23471476075847331</v>
      </c>
      <c r="K12" s="4">
        <v>3.8298999999999999</v>
      </c>
      <c r="L12" s="8">
        <f t="shared" ref="L12" si="93">LN(K12/K11)*100</f>
        <v>1.5843270494320443</v>
      </c>
      <c r="M12" s="8">
        <f>('Upbit (in $)'!L12/Krak!L12)-1</f>
        <v>0.7902017085607187</v>
      </c>
      <c r="N12" s="4">
        <v>43.396000000000001</v>
      </c>
      <c r="O12" s="8">
        <f t="shared" ref="O12" si="94">LN(N12/N11)*100</f>
        <v>2.6360631220954875</v>
      </c>
      <c r="P12" s="8">
        <f>('Upbit (in $)'!O12/Krak!O12)-1</f>
        <v>4.9253146057457897E-2</v>
      </c>
      <c r="Q12" s="4">
        <v>2083.4499999999998</v>
      </c>
      <c r="R12" s="8">
        <f t="shared" ref="R12" si="95">LN(Q12/Q11)*100</f>
        <v>4.9252965334503225</v>
      </c>
      <c r="S12" s="8">
        <f>('Upbit (in $)'!R12/Krak!R12)-1</f>
        <v>0.15902349055712262</v>
      </c>
      <c r="T12" s="4">
        <v>137.53</v>
      </c>
      <c r="U12" s="8">
        <f t="shared" ref="U12" si="96">LN(T12/T11)*100</f>
        <v>3.7183960850071718</v>
      </c>
      <c r="V12" s="8">
        <f>('Upbit (in $)'!U12/Krak!U12)-1</f>
        <v>0.16215797593766923</v>
      </c>
      <c r="W12" s="4">
        <v>3.8552770000000001</v>
      </c>
      <c r="X12" s="8">
        <f t="shared" ref="X12" si="97">LN(W12/W11)*100</f>
        <v>4.1575012465831467</v>
      </c>
      <c r="Y12" s="8">
        <f>('Upbit (in $)'!X12/Krak!X12)-1</f>
        <v>0.15212694643986024</v>
      </c>
      <c r="Z12" s="4">
        <v>0.64359</v>
      </c>
      <c r="AA12" s="8">
        <f t="shared" ref="AA12" si="98">LN(Z12/Z11)*100</f>
        <v>-0.67362220761993341</v>
      </c>
      <c r="AB12" s="11">
        <f>('Upbit (in $)'!AA12/Krak!AA12)-1</f>
        <v>-1</v>
      </c>
      <c r="AC12" s="2">
        <v>44375</v>
      </c>
      <c r="AD12">
        <f t="shared" si="23"/>
        <v>11542.240591782045</v>
      </c>
      <c r="AE12">
        <f t="shared" si="24"/>
        <v>10074.42596644737</v>
      </c>
      <c r="AF12">
        <f t="shared" si="25"/>
        <v>10559.193003264418</v>
      </c>
      <c r="AG12">
        <f t="shared" si="26"/>
        <v>32175.859561493831</v>
      </c>
      <c r="AH12" s="27">
        <f t="shared" si="27"/>
        <v>1.4894935003919358</v>
      </c>
      <c r="AI12">
        <f t="shared" si="28"/>
        <v>18.275315094603549</v>
      </c>
      <c r="AJ12">
        <f t="shared" si="29"/>
        <v>16.130262193998284</v>
      </c>
      <c r="AK12">
        <f t="shared" si="30"/>
        <v>16.260386781203675</v>
      </c>
      <c r="AL12">
        <f t="shared" si="31"/>
        <v>50.665964069805511</v>
      </c>
      <c r="AM12" s="27">
        <f t="shared" si="32"/>
        <v>1.8701817669546792</v>
      </c>
      <c r="AN12">
        <f t="shared" si="33"/>
        <v>653.57020789642843</v>
      </c>
      <c r="AO12">
        <f t="shared" si="34"/>
        <v>694.82178919022419</v>
      </c>
      <c r="AP12">
        <f t="shared" si="35"/>
        <v>602.61978517723969</v>
      </c>
      <c r="AQ12">
        <f t="shared" si="36"/>
        <v>1951.0117822638924</v>
      </c>
      <c r="AR12" s="27">
        <f t="shared" si="37"/>
        <v>0.47199917697840227</v>
      </c>
      <c r="AS12">
        <f t="shared" si="0"/>
        <v>0.99591603067692958</v>
      </c>
      <c r="AT12">
        <f t="shared" si="1"/>
        <v>1.1064802755539488E-4</v>
      </c>
      <c r="AU12">
        <f t="shared" si="2"/>
        <v>3.9733212955151464E-3</v>
      </c>
      <c r="AV12">
        <f t="shared" si="3"/>
        <v>34613.359899999996</v>
      </c>
      <c r="AW12">
        <f t="shared" si="4"/>
        <v>34331.275690704344</v>
      </c>
      <c r="AX12" s="11">
        <f t="shared" si="38"/>
        <v>-0.60499541084832564</v>
      </c>
      <c r="AY12">
        <f t="shared" si="5"/>
        <v>2.729671323487317E-2</v>
      </c>
      <c r="AZ12">
        <f t="shared" si="6"/>
        <v>0.89333949286618097</v>
      </c>
      <c r="BA12">
        <f t="shared" si="7"/>
        <v>7.9363793898945795E-2</v>
      </c>
      <c r="BB12">
        <f t="shared" si="8"/>
        <v>48.577277000000002</v>
      </c>
      <c r="BC12">
        <f t="shared" si="9"/>
        <v>39.109525483421578</v>
      </c>
      <c r="BD12" s="11">
        <f t="shared" si="39"/>
        <v>2.6279851376187864</v>
      </c>
      <c r="BE12">
        <f t="shared" si="10"/>
        <v>1.233385550720835E-4</v>
      </c>
      <c r="BF12">
        <f t="shared" si="11"/>
        <v>0.99956788902528837</v>
      </c>
      <c r="BG12">
        <f t="shared" si="12"/>
        <v>3.087724196394372E-4</v>
      </c>
      <c r="BH12">
        <f t="shared" si="13"/>
        <v>2084.3506708</v>
      </c>
      <c r="BI12">
        <f t="shared" si="14"/>
        <v>2082.5499488205528</v>
      </c>
      <c r="BJ12" s="11">
        <f t="shared" si="40"/>
        <v>4.9280950106366479</v>
      </c>
      <c r="BK12" s="32">
        <f t="shared" si="41"/>
        <v>-0.38068826656274335</v>
      </c>
      <c r="BL12" s="32">
        <f t="shared" si="42"/>
        <v>-5.5330904214849737</v>
      </c>
    </row>
    <row r="13" spans="1:64" x14ac:dyDescent="0.3">
      <c r="A13" s="2">
        <v>44376</v>
      </c>
      <c r="B13" s="6">
        <v>1.3712679999999999</v>
      </c>
      <c r="C13" s="8">
        <f t="shared" si="15"/>
        <v>3.3568967466684576</v>
      </c>
      <c r="D13" s="8">
        <f>('Upbit (in $)'!C13/Krak!C13)-1</f>
        <v>-0.14474265820285259</v>
      </c>
      <c r="E13" s="4">
        <v>35903.300000000003</v>
      </c>
      <c r="F13" s="8">
        <f t="shared" si="15"/>
        <v>4.06818129616987</v>
      </c>
      <c r="G13" s="8">
        <f>('Upbit (in $)'!F13/Krak!F13)-1</f>
        <v>-5.3287764756415501E-2</v>
      </c>
      <c r="H13" s="4">
        <v>0.26328679999999999</v>
      </c>
      <c r="I13" s="8">
        <f t="shared" ref="I13" si="99">LN(H13/H12)*100</f>
        <v>2.3853499947313317</v>
      </c>
      <c r="J13" s="8">
        <f>('Upbit (in $)'!I13/Krak!I13)-1</f>
        <v>-0.16430649821421395</v>
      </c>
      <c r="K13" s="4">
        <v>4.1079999999999997</v>
      </c>
      <c r="L13" s="8">
        <f t="shared" ref="L13" si="100">LN(K13/K12)*100</f>
        <v>7.0097598875194738</v>
      </c>
      <c r="M13" s="8">
        <f>('Upbit (in $)'!L13/Krak!L13)-1</f>
        <v>-4.344601022254635E-2</v>
      </c>
      <c r="N13" s="4">
        <v>56.658999999999999</v>
      </c>
      <c r="O13" s="8">
        <f t="shared" ref="O13" si="101">LN(N13/N12)*100</f>
        <v>26.668357415122596</v>
      </c>
      <c r="P13" s="8">
        <f>('Upbit (in $)'!O13/Krak!O13)-1</f>
        <v>1.9473442263896912E-2</v>
      </c>
      <c r="Q13" s="4">
        <v>2166.12</v>
      </c>
      <c r="R13" s="8">
        <f t="shared" ref="R13" si="102">LN(Q13/Q12)*100</f>
        <v>3.8912375193974382</v>
      </c>
      <c r="S13" s="8">
        <f>('Upbit (in $)'!R13/Krak!R13)-1</f>
        <v>-3.9186585623539494E-2</v>
      </c>
      <c r="T13" s="4">
        <v>144.05000000000001</v>
      </c>
      <c r="U13" s="8">
        <f t="shared" ref="U13" si="103">LN(T13/T12)*100</f>
        <v>4.6318386403921163</v>
      </c>
      <c r="V13" s="8">
        <f>('Upbit (in $)'!U13/Krak!U13)-1</f>
        <v>-4.7358763231820644E-2</v>
      </c>
      <c r="W13" s="4">
        <v>4.1909409999999996</v>
      </c>
      <c r="X13" s="8">
        <f t="shared" ref="X13" si="104">LN(W13/W12)*100</f>
        <v>8.3482431890133437</v>
      </c>
      <c r="Y13" s="8">
        <f>('Upbit (in $)'!X13/Krak!X13)-1</f>
        <v>9.9919447908209946E-3</v>
      </c>
      <c r="Z13" s="4">
        <v>0.7056</v>
      </c>
      <c r="AA13" s="8">
        <f t="shared" ref="AA13" si="105">LN(Z13/Z12)*100</f>
        <v>9.1986627296057613</v>
      </c>
      <c r="AB13" s="11">
        <f>('Upbit (in $)'!AA13/Krak!AA13)-1</f>
        <v>-3.954332897825219E-2</v>
      </c>
      <c r="AC13" s="2">
        <v>44376</v>
      </c>
      <c r="AD13">
        <f t="shared" si="23"/>
        <v>12021.481974905091</v>
      </c>
      <c r="AE13">
        <f t="shared" si="24"/>
        <v>10805.958868421054</v>
      </c>
      <c r="AF13">
        <f t="shared" si="25"/>
        <v>11059.781517634257</v>
      </c>
      <c r="AG13">
        <f t="shared" si="26"/>
        <v>33887.222360960404</v>
      </c>
      <c r="AH13" s="27">
        <f t="shared" si="27"/>
        <v>5.1821553504756963</v>
      </c>
      <c r="AI13">
        <f t="shared" si="28"/>
        <v>18.8992117489795</v>
      </c>
      <c r="AJ13">
        <f t="shared" si="29"/>
        <v>21.060109817719347</v>
      </c>
      <c r="AK13">
        <f t="shared" si="30"/>
        <v>17.676115526122896</v>
      </c>
      <c r="AL13">
        <f t="shared" si="31"/>
        <v>57.635437092821746</v>
      </c>
      <c r="AM13" s="27">
        <f t="shared" si="32"/>
        <v>12.888324079433996</v>
      </c>
      <c r="AN13">
        <f t="shared" si="33"/>
        <v>669.34756937268503</v>
      </c>
      <c r="AO13">
        <f t="shared" si="34"/>
        <v>722.39188557475745</v>
      </c>
      <c r="AP13">
        <f t="shared" si="35"/>
        <v>660.68229839037326</v>
      </c>
      <c r="AQ13">
        <f t="shared" si="36"/>
        <v>2052.421753337816</v>
      </c>
      <c r="AR13" s="27">
        <f t="shared" si="37"/>
        <v>5.0672338292866108</v>
      </c>
      <c r="AS13">
        <f t="shared" si="0"/>
        <v>0.99589037425337967</v>
      </c>
      <c r="AT13">
        <f t="shared" si="1"/>
        <v>1.1394823477042175E-4</v>
      </c>
      <c r="AU13">
        <f t="shared" si="2"/>
        <v>3.9956775118498667E-3</v>
      </c>
      <c r="AV13">
        <f t="shared" si="3"/>
        <v>36051.458000000006</v>
      </c>
      <c r="AW13">
        <f t="shared" si="4"/>
        <v>35755.818303642511</v>
      </c>
      <c r="AX13" s="11">
        <f t="shared" si="38"/>
        <v>4.065623922308724</v>
      </c>
      <c r="AY13">
        <f t="shared" si="5"/>
        <v>2.2038594589185816E-2</v>
      </c>
      <c r="AZ13">
        <f t="shared" si="6"/>
        <v>0.91060589966999839</v>
      </c>
      <c r="BA13">
        <f t="shared" si="7"/>
        <v>6.7355505740815794E-2</v>
      </c>
      <c r="BB13">
        <f t="shared" si="8"/>
        <v>62.221209000000002</v>
      </c>
      <c r="BC13">
        <f t="shared" si="9"/>
        <v>51.906523439512483</v>
      </c>
      <c r="BD13" s="11">
        <f t="shared" si="39"/>
        <v>28.307841892637914</v>
      </c>
      <c r="BE13">
        <f t="shared" si="10"/>
        <v>1.2149330911330481E-4</v>
      </c>
      <c r="BF13">
        <f t="shared" si="11"/>
        <v>0.9995529086019953</v>
      </c>
      <c r="BG13">
        <f t="shared" si="12"/>
        <v>3.2559808889145937E-4</v>
      </c>
      <c r="BH13">
        <f t="shared" si="13"/>
        <v>2167.0888867999997</v>
      </c>
      <c r="BI13">
        <f t="shared" si="14"/>
        <v>2165.1518081105501</v>
      </c>
      <c r="BJ13" s="11">
        <f t="shared" si="40"/>
        <v>3.8897398416768256</v>
      </c>
      <c r="BK13" s="32">
        <f t="shared" si="41"/>
        <v>-7.7061687289582999</v>
      </c>
      <c r="BL13" s="32">
        <f t="shared" si="42"/>
        <v>0.17588408063189842</v>
      </c>
    </row>
    <row r="14" spans="1:64" x14ac:dyDescent="0.3">
      <c r="A14" s="2">
        <v>44377</v>
      </c>
      <c r="B14" s="6">
        <v>1.3846830000000001</v>
      </c>
      <c r="C14" s="8">
        <f t="shared" si="15"/>
        <v>0.97353733452977043</v>
      </c>
      <c r="D14" s="8">
        <f>('Upbit (in $)'!C14/Krak!C14)-1</f>
        <v>0.28399418500669915</v>
      </c>
      <c r="E14" s="4">
        <v>35046.199999999997</v>
      </c>
      <c r="F14" s="8">
        <f t="shared" si="15"/>
        <v>-2.4162022219924224</v>
      </c>
      <c r="G14" s="8">
        <f>('Upbit (in $)'!F14/Krak!F14)-1</f>
        <v>-0.14002103553608714</v>
      </c>
      <c r="H14" s="4">
        <v>0.2542857</v>
      </c>
      <c r="I14" s="8">
        <f t="shared" ref="I14" si="106">LN(H14/H13)*100</f>
        <v>-3.4785494266307007</v>
      </c>
      <c r="J14" s="8">
        <f>('Upbit (in $)'!I14/Krak!I14)-1</f>
        <v>-3.8451665758342024E-2</v>
      </c>
      <c r="K14" s="4">
        <v>4.1387999999999998</v>
      </c>
      <c r="L14" s="8">
        <f t="shared" ref="L14" si="107">LN(K14/K13)*100</f>
        <v>0.74695986823467908</v>
      </c>
      <c r="M14" s="8">
        <f>('Upbit (in $)'!L14/Krak!L14)-1</f>
        <v>-0.44101797324822567</v>
      </c>
      <c r="N14" s="4">
        <v>57.933999999999997</v>
      </c>
      <c r="O14" s="8">
        <f t="shared" ref="O14" si="108">LN(N14/N13)*100</f>
        <v>2.225358646540303</v>
      </c>
      <c r="P14" s="8">
        <f>('Upbit (in $)'!O14/Krak!O14)-1</f>
        <v>-0.26293029881552554</v>
      </c>
      <c r="Q14" s="4">
        <v>2276.66</v>
      </c>
      <c r="R14" s="8">
        <f t="shared" ref="R14" si="109">LN(Q14/Q13)*100</f>
        <v>4.9771907946381662</v>
      </c>
      <c r="S14" s="8">
        <f>('Upbit (in $)'!R14/Krak!R14)-1</f>
        <v>8.1148088226379311E-3</v>
      </c>
      <c r="T14" s="4">
        <v>144.16999999999999</v>
      </c>
      <c r="U14" s="8">
        <f t="shared" ref="U14" si="110">LN(T14/T13)*100</f>
        <v>8.3269729327466901E-2</v>
      </c>
      <c r="V14" s="8">
        <f>('Upbit (in $)'!U14/Krak!U14)-1</f>
        <v>4.3877012630005892</v>
      </c>
      <c r="W14" s="4">
        <v>4.3683969999999999</v>
      </c>
      <c r="X14" s="8">
        <f t="shared" ref="X14" si="111">LN(W14/W13)*100</f>
        <v>4.147083153279282</v>
      </c>
      <c r="Y14" s="8">
        <f>('Upbit (in $)'!X14/Krak!X14)-1</f>
        <v>3.859152670897581E-2</v>
      </c>
      <c r="Z14" s="4">
        <v>0.70304</v>
      </c>
      <c r="AA14" s="8">
        <f t="shared" ref="AA14" si="112">LN(Z14/Z13)*100</f>
        <v>-0.36347154963361783</v>
      </c>
      <c r="AB14" s="11">
        <f>('Upbit (in $)'!AA14/Krak!AA14)-1</f>
        <v>-2.0096330490409819</v>
      </c>
      <c r="AC14" s="2">
        <v>44377</v>
      </c>
      <c r="AD14">
        <f t="shared" si="23"/>
        <v>11734.499658497096</v>
      </c>
      <c r="AE14">
        <f t="shared" si="24"/>
        <v>10886.97725526316</v>
      </c>
      <c r="AF14">
        <f t="shared" si="25"/>
        <v>11068.994803174806</v>
      </c>
      <c r="AG14">
        <f t="shared" si="26"/>
        <v>33690.471716935062</v>
      </c>
      <c r="AH14" s="27">
        <f t="shared" si="27"/>
        <v>-0.58229628176383197</v>
      </c>
      <c r="AI14">
        <f t="shared" si="28"/>
        <v>19.084101154706584</v>
      </c>
      <c r="AJ14">
        <f t="shared" si="29"/>
        <v>21.534026406744783</v>
      </c>
      <c r="AK14">
        <f t="shared" si="30"/>
        <v>18.424571005883568</v>
      </c>
      <c r="AL14">
        <f t="shared" si="31"/>
        <v>59.042698567334938</v>
      </c>
      <c r="AM14" s="27">
        <f t="shared" si="32"/>
        <v>2.4123280855927769</v>
      </c>
      <c r="AN14">
        <f t="shared" si="33"/>
        <v>646.46429377102004</v>
      </c>
      <c r="AO14">
        <f t="shared" si="34"/>
        <v>759.25650943282335</v>
      </c>
      <c r="AP14">
        <f t="shared" si="35"/>
        <v>658.28526510823133</v>
      </c>
      <c r="AQ14">
        <f t="shared" si="36"/>
        <v>2064.0060683120746</v>
      </c>
      <c r="AR14" s="27">
        <f t="shared" si="37"/>
        <v>0.56283486834263841</v>
      </c>
      <c r="AS14">
        <f t="shared" si="0"/>
        <v>0.99578602443799413</v>
      </c>
      <c r="AT14">
        <f t="shared" si="1"/>
        <v>1.1759789072549864E-4</v>
      </c>
      <c r="AU14">
        <f t="shared" si="2"/>
        <v>4.096377671280356E-3</v>
      </c>
      <c r="AV14">
        <f t="shared" si="3"/>
        <v>35194.508799999996</v>
      </c>
      <c r="AW14">
        <f t="shared" si="4"/>
        <v>34898.586339237852</v>
      </c>
      <c r="AX14" s="11">
        <f t="shared" si="38"/>
        <v>-2.426668330099091</v>
      </c>
      <c r="AY14">
        <f t="shared" si="5"/>
        <v>2.1741976551601989E-2</v>
      </c>
      <c r="AZ14">
        <f t="shared" si="6"/>
        <v>0.90966645040092897</v>
      </c>
      <c r="BA14">
        <f t="shared" si="7"/>
        <v>6.8591573047468962E-2</v>
      </c>
      <c r="BB14">
        <f t="shared" si="8"/>
        <v>63.687080000000002</v>
      </c>
      <c r="BC14">
        <f t="shared" si="9"/>
        <v>53.030357104770665</v>
      </c>
      <c r="BD14" s="11">
        <f t="shared" si="39"/>
        <v>2.1420050391159355</v>
      </c>
      <c r="BE14">
        <f t="shared" si="10"/>
        <v>1.1164548896371264E-4</v>
      </c>
      <c r="BF14">
        <f t="shared" si="11"/>
        <v>0.99957968106002815</v>
      </c>
      <c r="BG14">
        <f t="shared" si="12"/>
        <v>3.0867345100824993E-4</v>
      </c>
      <c r="BH14">
        <f t="shared" si="13"/>
        <v>2277.6173256999996</v>
      </c>
      <c r="BI14">
        <f t="shared" si="14"/>
        <v>2275.7033220817575</v>
      </c>
      <c r="BJ14" s="11">
        <f t="shared" si="40"/>
        <v>4.979867897264759</v>
      </c>
      <c r="BK14" s="32">
        <f t="shared" si="41"/>
        <v>-2.9946243673566091</v>
      </c>
      <c r="BL14" s="32">
        <f t="shared" si="42"/>
        <v>-7.4065362273638495</v>
      </c>
    </row>
    <row r="15" spans="1:64" x14ac:dyDescent="0.3">
      <c r="A15" s="2">
        <v>44378</v>
      </c>
      <c r="B15" s="6">
        <v>1.3360650000000001</v>
      </c>
      <c r="C15" s="8">
        <f t="shared" si="15"/>
        <v>-3.5742505950092136</v>
      </c>
      <c r="D15" s="8">
        <f>('Upbit (in $)'!C15/Krak!C15)-1</f>
        <v>-0.11734342916589557</v>
      </c>
      <c r="E15" s="4">
        <v>33532.400000000001</v>
      </c>
      <c r="F15" s="8">
        <f t="shared" si="15"/>
        <v>-4.415505544711543</v>
      </c>
      <c r="G15" s="8">
        <f>('Upbit (in $)'!F15/Krak!F15)-1</f>
        <v>-0.23325263539830177</v>
      </c>
      <c r="H15" s="4">
        <v>0.24446000000000001</v>
      </c>
      <c r="I15" s="8">
        <f t="shared" ref="I15" si="113">LN(H15/H14)*100</f>
        <v>-3.9406741701923957</v>
      </c>
      <c r="J15" s="8">
        <f>('Upbit (in $)'!I15/Krak!I15)-1</f>
        <v>-0.29991784838475688</v>
      </c>
      <c r="K15" s="4">
        <v>3.9275000000000002</v>
      </c>
      <c r="L15" s="8">
        <f t="shared" ref="L15" si="114">LN(K15/K14)*100</f>
        <v>-5.2402799601019208</v>
      </c>
      <c r="M15" s="8">
        <f>('Upbit (in $)'!L15/Krak!L15)-1</f>
        <v>-0.22927665672841924</v>
      </c>
      <c r="N15" s="4">
        <v>53.241999999999997</v>
      </c>
      <c r="O15" s="8">
        <f t="shared" ref="O15" si="115">LN(N15/N14)*100</f>
        <v>-8.4456873015452079</v>
      </c>
      <c r="P15" s="8">
        <f>('Upbit (in $)'!O15/Krak!O15)-1</f>
        <v>-0.13503460622082286</v>
      </c>
      <c r="Q15" s="4">
        <v>2109.25</v>
      </c>
      <c r="R15" s="8">
        <f t="shared" ref="R15" si="116">LN(Q15/Q14)*100</f>
        <v>-7.6377022589015882</v>
      </c>
      <c r="S15" s="8">
        <f>('Upbit (in $)'!R15/Krak!R15)-1</f>
        <v>-0.17485366039038752</v>
      </c>
      <c r="T15" s="4">
        <v>137.43</v>
      </c>
      <c r="U15" s="8">
        <f t="shared" ref="U15" si="117">LN(T15/T14)*100</f>
        <v>-4.7878462257051781</v>
      </c>
      <c r="V15" s="8">
        <f>('Upbit (in $)'!U15/Krak!U15)-1</f>
        <v>-0.167110902919962</v>
      </c>
      <c r="W15" s="4">
        <v>4.1485580000000004</v>
      </c>
      <c r="X15" s="8">
        <f t="shared" ref="X15" si="118">LN(W15/W14)*100</f>
        <v>-5.163531860946013</v>
      </c>
      <c r="Y15" s="8">
        <f>('Upbit (in $)'!X15/Krak!X15)-1</f>
        <v>-0.12617106864906158</v>
      </c>
      <c r="Z15" s="4">
        <v>0.66035999999999995</v>
      </c>
      <c r="AA15" s="8">
        <f t="shared" ref="AA15" si="119">LN(Z15/Z14)*100</f>
        <v>-6.2628648336577744</v>
      </c>
      <c r="AB15" s="11">
        <f>('Upbit (in $)'!AA15/Krak!AA15)-1</f>
        <v>-0.11827804101799433</v>
      </c>
      <c r="AC15" s="2">
        <v>44378</v>
      </c>
      <c r="AD15">
        <f t="shared" si="23"/>
        <v>11227.634846248326</v>
      </c>
      <c r="AE15">
        <f t="shared" si="24"/>
        <v>10331.159555921055</v>
      </c>
      <c r="AF15">
        <f t="shared" si="25"/>
        <v>10551.515265313961</v>
      </c>
      <c r="AG15">
        <f t="shared" si="26"/>
        <v>32110.309667483343</v>
      </c>
      <c r="AH15" s="27">
        <f t="shared" si="27"/>
        <v>-4.8037906997738347</v>
      </c>
      <c r="AI15">
        <f t="shared" si="28"/>
        <v>18.414033832482271</v>
      </c>
      <c r="AJ15">
        <f t="shared" si="29"/>
        <v>19.79001335913118</v>
      </c>
      <c r="AK15">
        <f t="shared" si="30"/>
        <v>17.497356912163966</v>
      </c>
      <c r="AL15">
        <f t="shared" si="31"/>
        <v>55.701404103777421</v>
      </c>
      <c r="AM15" s="27">
        <f t="shared" si="32"/>
        <v>-5.8255531747114873</v>
      </c>
      <c r="AN15">
        <f t="shared" si="33"/>
        <v>621.48465782882624</v>
      </c>
      <c r="AO15">
        <f t="shared" si="34"/>
        <v>703.4259803928486</v>
      </c>
      <c r="AP15">
        <f t="shared" si="35"/>
        <v>618.32222585752106</v>
      </c>
      <c r="AQ15">
        <f t="shared" si="36"/>
        <v>1943.2328640791959</v>
      </c>
      <c r="AR15" s="27">
        <f t="shared" si="37"/>
        <v>-6.0295776775512548</v>
      </c>
      <c r="AS15">
        <f t="shared" si="0"/>
        <v>0.99580214652314947</v>
      </c>
      <c r="AT15">
        <f t="shared" si="1"/>
        <v>1.1663385055855439E-4</v>
      </c>
      <c r="AU15">
        <f t="shared" si="2"/>
        <v>4.0812196262920769E-3</v>
      </c>
      <c r="AV15">
        <f t="shared" si="3"/>
        <v>33673.7575</v>
      </c>
      <c r="AW15">
        <f t="shared" si="4"/>
        <v>33391.698851931411</v>
      </c>
      <c r="AX15" s="11">
        <f t="shared" si="38"/>
        <v>-4.4138990624157852</v>
      </c>
      <c r="AY15">
        <f t="shared" si="5"/>
        <v>2.2750584517689704E-2</v>
      </c>
      <c r="AZ15">
        <f t="shared" si="6"/>
        <v>0.90660755344301003</v>
      </c>
      <c r="BA15">
        <f t="shared" si="7"/>
        <v>7.0641862039300313E-2</v>
      </c>
      <c r="BB15">
        <f t="shared" si="8"/>
        <v>58.726622999999996</v>
      </c>
      <c r="BC15">
        <f t="shared" si="9"/>
        <v>48.593057482014409</v>
      </c>
      <c r="BD15" s="11">
        <f t="shared" si="39"/>
        <v>-8.7383854602441726</v>
      </c>
      <c r="BE15">
        <f t="shared" si="10"/>
        <v>1.1584931953002388E-4</v>
      </c>
      <c r="BF15">
        <f t="shared" si="11"/>
        <v>0.99957120681789602</v>
      </c>
      <c r="BG15">
        <f t="shared" si="12"/>
        <v>3.1294386257402668E-4</v>
      </c>
      <c r="BH15">
        <f t="shared" si="13"/>
        <v>2110.1548199999997</v>
      </c>
      <c r="BI15">
        <f t="shared" si="14"/>
        <v>2108.3458029567805</v>
      </c>
      <c r="BJ15" s="11">
        <f t="shared" si="40"/>
        <v>-7.6385496814628944</v>
      </c>
      <c r="BK15" s="32">
        <f t="shared" si="41"/>
        <v>1.0217624749376526</v>
      </c>
      <c r="BL15" s="32">
        <f t="shared" si="42"/>
        <v>3.2246506190471091</v>
      </c>
    </row>
    <row r="16" spans="1:64" x14ac:dyDescent="0.3">
      <c r="A16" s="2">
        <v>44379</v>
      </c>
      <c r="B16" s="6">
        <v>1.394795</v>
      </c>
      <c r="C16" s="8">
        <f t="shared" si="15"/>
        <v>4.3018724444040668</v>
      </c>
      <c r="D16" s="8">
        <f>('Upbit (in $)'!C16/Krak!C16)-1</f>
        <v>2.035088498087112E-2</v>
      </c>
      <c r="E16" s="4">
        <v>33802.9</v>
      </c>
      <c r="F16" s="8">
        <f t="shared" si="15"/>
        <v>0.80344620168372238</v>
      </c>
      <c r="G16" s="8">
        <f>('Upbit (in $)'!F16/Krak!F16)-1</f>
        <v>-0.61441810261604135</v>
      </c>
      <c r="H16" s="4">
        <v>0.2452</v>
      </c>
      <c r="I16" s="8">
        <f t="shared" ref="I16" si="120">LN(H16/H15)*100</f>
        <v>0.30225077129396177</v>
      </c>
      <c r="J16" s="8">
        <f>('Upbit (in $)'!I16/Krak!I16)-1</f>
        <v>-2.1588491689224893</v>
      </c>
      <c r="K16" s="4">
        <v>3.9224999999999999</v>
      </c>
      <c r="L16" s="8">
        <f t="shared" ref="L16" si="121">LN(K16/K15)*100</f>
        <v>-0.12738855225887025</v>
      </c>
      <c r="M16" s="8">
        <f>('Upbit (in $)'!L16/Krak!L16)-1</f>
        <v>4.1251535296483679</v>
      </c>
      <c r="N16" s="4">
        <v>53.792000000000002</v>
      </c>
      <c r="O16" s="8">
        <f t="shared" ref="O16" si="122">LN(N16/N15)*100</f>
        <v>1.0277198664823983</v>
      </c>
      <c r="P16" s="8">
        <f>('Upbit (in $)'!O16/Krak!O16)-1</f>
        <v>-0.19095399636339072</v>
      </c>
      <c r="Q16" s="4">
        <v>2154.67</v>
      </c>
      <c r="R16" s="8">
        <f t="shared" ref="R16" si="123">LN(Q16/Q15)*100</f>
        <v>2.1305145515591839</v>
      </c>
      <c r="S16" s="8">
        <f>('Upbit (in $)'!R16/Krak!R16)-1</f>
        <v>-0.37830855272369801</v>
      </c>
      <c r="T16" s="4">
        <v>136.97</v>
      </c>
      <c r="U16" s="8">
        <f t="shared" ref="U16" si="124">LN(T16/T15)*100</f>
        <v>-0.3352772820030695</v>
      </c>
      <c r="V16" s="8">
        <f>('Upbit (in $)'!U16/Krak!U16)-1</f>
        <v>1.1380779025006795</v>
      </c>
      <c r="W16" s="4">
        <v>4.140949</v>
      </c>
      <c r="X16" s="8">
        <f t="shared" ref="X16" si="125">LN(W16/W15)*100</f>
        <v>-0.18358153595864052</v>
      </c>
      <c r="Y16" s="8">
        <f>('Upbit (in $)'!X16/Krak!X16)-1</f>
        <v>2.3624618482719049</v>
      </c>
      <c r="Z16" s="4">
        <v>0.65717000000000003</v>
      </c>
      <c r="AA16" s="8">
        <f t="shared" ref="AA16" si="126">LN(Z16/Z15)*100</f>
        <v>-0.48424039429695248</v>
      </c>
      <c r="AB16" s="11">
        <f>('Upbit (in $)'!AA16/Krak!AA16)-1</f>
        <v>1.9520957679668816</v>
      </c>
      <c r="AC16" s="2">
        <v>44379</v>
      </c>
      <c r="AD16">
        <f t="shared" si="23"/>
        <v>11318.206210836312</v>
      </c>
      <c r="AE16">
        <f t="shared" si="24"/>
        <v>10318.007220394738</v>
      </c>
      <c r="AF16">
        <f t="shared" si="25"/>
        <v>10516.197670741854</v>
      </c>
      <c r="AG16">
        <f t="shared" si="26"/>
        <v>32152.411101972906</v>
      </c>
      <c r="AH16" s="27">
        <f t="shared" si="27"/>
        <v>0.13102912546805134</v>
      </c>
      <c r="AI16">
        <f t="shared" si="28"/>
        <v>19.223467660164072</v>
      </c>
      <c r="AJ16">
        <f t="shared" si="29"/>
        <v>19.994447966161761</v>
      </c>
      <c r="AK16">
        <f t="shared" si="30"/>
        <v>17.465264462511662</v>
      </c>
      <c r="AL16">
        <f t="shared" si="31"/>
        <v>56.683180088837496</v>
      </c>
      <c r="AM16" s="27">
        <f t="shared" si="32"/>
        <v>1.7472164320101822</v>
      </c>
      <c r="AN16">
        <f t="shared" si="33"/>
        <v>623.36594166582745</v>
      </c>
      <c r="AO16">
        <f t="shared" si="34"/>
        <v>718.57335885886414</v>
      </c>
      <c r="AP16">
        <f t="shared" si="35"/>
        <v>615.33529766610206</v>
      </c>
      <c r="AQ16">
        <f t="shared" si="36"/>
        <v>1957.2745981907938</v>
      </c>
      <c r="AR16" s="27">
        <f t="shared" si="37"/>
        <v>0.71999835443912541</v>
      </c>
      <c r="AS16">
        <f t="shared" si="0"/>
        <v>0.99584924106521089</v>
      </c>
      <c r="AT16">
        <f t="shared" si="1"/>
        <v>1.1555868425721726E-4</v>
      </c>
      <c r="AU16">
        <f t="shared" si="2"/>
        <v>4.0352002505318159E-3</v>
      </c>
      <c r="AV16">
        <f t="shared" si="3"/>
        <v>33943.792500000003</v>
      </c>
      <c r="AW16">
        <f t="shared" si="4"/>
        <v>33662.654396419493</v>
      </c>
      <c r="AX16" s="11">
        <f t="shared" si="38"/>
        <v>0.8081713002307761</v>
      </c>
      <c r="AY16">
        <f t="shared" si="5"/>
        <v>2.3509995593292744E-2</v>
      </c>
      <c r="AZ16">
        <f t="shared" si="6"/>
        <v>0.90669215401145198</v>
      </c>
      <c r="BA16">
        <f t="shared" si="7"/>
        <v>6.9797850395255212E-2</v>
      </c>
      <c r="BB16">
        <f t="shared" si="8"/>
        <v>59.327744000000003</v>
      </c>
      <c r="BC16">
        <f t="shared" si="9"/>
        <v>49.094605311683956</v>
      </c>
      <c r="BD16" s="11">
        <f t="shared" si="39"/>
        <v>1.0268486773620491</v>
      </c>
      <c r="BE16">
        <f t="shared" si="10"/>
        <v>1.1375168999777077E-4</v>
      </c>
      <c r="BF16">
        <f t="shared" si="11"/>
        <v>0.9995813780077355</v>
      </c>
      <c r="BG16">
        <f t="shared" si="12"/>
        <v>3.0487030226686383E-4</v>
      </c>
      <c r="BH16">
        <f t="shared" si="13"/>
        <v>2155.5723699999999</v>
      </c>
      <c r="BI16">
        <f t="shared" si="14"/>
        <v>2153.7682359954583</v>
      </c>
      <c r="BJ16" s="11">
        <f t="shared" si="40"/>
        <v>2.1315315540441073</v>
      </c>
      <c r="BK16" s="32">
        <f t="shared" si="41"/>
        <v>-1.6161873065421308</v>
      </c>
      <c r="BL16" s="32">
        <f t="shared" si="42"/>
        <v>-1.3233602538133313</v>
      </c>
    </row>
    <row r="17" spans="1:64" x14ac:dyDescent="0.3">
      <c r="A17" s="2">
        <v>44380</v>
      </c>
      <c r="B17" s="6">
        <v>1.4043699999999999</v>
      </c>
      <c r="C17" s="8">
        <f t="shared" si="15"/>
        <v>0.68413525788914631</v>
      </c>
      <c r="D17" s="8">
        <f>('Upbit (in $)'!C17/Krak!C17)-1</f>
        <v>-0.10599154963782109</v>
      </c>
      <c r="E17" s="4">
        <v>34685.4</v>
      </c>
      <c r="F17" s="8">
        <f t="shared" si="15"/>
        <v>2.5772251508427093</v>
      </c>
      <c r="G17" s="8">
        <f>('Upbit (in $)'!F17/Krak!F17)-1</f>
        <v>-0.16594728426889671</v>
      </c>
      <c r="H17" s="4">
        <v>0.24632039999999999</v>
      </c>
      <c r="I17" s="8">
        <f t="shared" ref="I17" si="127">LN(H17/H16)*100</f>
        <v>0.45589234567349973</v>
      </c>
      <c r="J17" s="8">
        <f>('Upbit (in $)'!I17/Krak!I17)-1</f>
        <v>-0.23169788121199075</v>
      </c>
      <c r="K17" s="4">
        <v>4.0517000000000003</v>
      </c>
      <c r="L17" s="8">
        <f t="shared" ref="L17" si="128">LN(K17/K16)*100</f>
        <v>3.2407340508134928</v>
      </c>
      <c r="M17" s="8">
        <f>('Upbit (in $)'!L17/Krak!L17)-1</f>
        <v>-0.13634042586102435</v>
      </c>
      <c r="N17" s="4">
        <v>56.9</v>
      </c>
      <c r="O17" s="8">
        <f t="shared" ref="O17" si="129">LN(N17/N16)*100</f>
        <v>5.6170583906080092</v>
      </c>
      <c r="P17" s="8">
        <f>('Upbit (in $)'!O17/Krak!O17)-1</f>
        <v>-9.6329269916190063E-2</v>
      </c>
      <c r="Q17" s="4">
        <v>2227</v>
      </c>
      <c r="R17" s="8">
        <f t="shared" ref="R17" si="130">LN(Q17/Q16)*100</f>
        <v>3.301780869603963</v>
      </c>
      <c r="S17" s="8">
        <f>('Upbit (in $)'!R17/Krak!R17)-1</f>
        <v>-7.2420042743016833E-2</v>
      </c>
      <c r="T17" s="4">
        <v>140.11000000000001</v>
      </c>
      <c r="U17" s="8">
        <f t="shared" ref="U17" si="131">LN(T17/T16)*100</f>
        <v>2.2665904636410397</v>
      </c>
      <c r="V17" s="8">
        <f>('Upbit (in $)'!U17/Krak!U17)-1</f>
        <v>-5.791871919078373E-2</v>
      </c>
      <c r="W17" s="4">
        <v>4.5966760000000004</v>
      </c>
      <c r="X17" s="8">
        <f t="shared" ref="X17" si="132">LN(W17/W16)*100</f>
        <v>10.440844497003598</v>
      </c>
      <c r="Y17" s="8">
        <f>('Upbit (in $)'!X17/Krak!X17)-1</f>
        <v>-6.8289852824723551E-2</v>
      </c>
      <c r="Z17" s="4">
        <v>0.67286999999999997</v>
      </c>
      <c r="AA17" s="8">
        <f t="shared" ref="AA17" si="133">LN(Z17/Z16)*100</f>
        <v>2.3609409136145834</v>
      </c>
      <c r="AB17" s="11">
        <f>('Upbit (in $)'!AA17/Krak!AA17)-1</f>
        <v>4.0471054681078922E-2</v>
      </c>
      <c r="AC17" s="2">
        <v>44380</v>
      </c>
      <c r="AD17">
        <f t="shared" si="23"/>
        <v>11613.69319512059</v>
      </c>
      <c r="AE17">
        <f t="shared" si="24"/>
        <v>10657.86357039474</v>
      </c>
      <c r="AF17">
        <f t="shared" si="25"/>
        <v>10757.278642386227</v>
      </c>
      <c r="AG17">
        <f t="shared" si="26"/>
        <v>33028.835407901555</v>
      </c>
      <c r="AH17" s="27">
        <f t="shared" si="27"/>
        <v>2.6893536897386232</v>
      </c>
      <c r="AI17">
        <f t="shared" si="28"/>
        <v>19.355433076476913</v>
      </c>
      <c r="AJ17">
        <f t="shared" si="29"/>
        <v>21.149689345527293</v>
      </c>
      <c r="AK17">
        <f t="shared" si="30"/>
        <v>19.387382454717571</v>
      </c>
      <c r="AL17">
        <f t="shared" si="31"/>
        <v>59.892504876721773</v>
      </c>
      <c r="AM17" s="27">
        <f t="shared" si="32"/>
        <v>5.5073850763625245</v>
      </c>
      <c r="AN17">
        <f t="shared" si="33"/>
        <v>626.21430708606556</v>
      </c>
      <c r="AO17">
        <f t="shared" si="34"/>
        <v>742.69510884668671</v>
      </c>
      <c r="AP17">
        <f t="shared" si="35"/>
        <v>630.03585334173818</v>
      </c>
      <c r="AQ17">
        <f t="shared" si="36"/>
        <v>1998.9452692744906</v>
      </c>
      <c r="AR17" s="27">
        <f t="shared" si="37"/>
        <v>2.1066681633616611</v>
      </c>
      <c r="AS17">
        <f t="shared" si="0"/>
        <v>0.99586093843954393</v>
      </c>
      <c r="AT17">
        <f t="shared" si="1"/>
        <v>1.1632934215189964E-4</v>
      </c>
      <c r="AU17">
        <f t="shared" si="2"/>
        <v>4.0227322183040851E-3</v>
      </c>
      <c r="AV17">
        <f t="shared" si="3"/>
        <v>34829.561700000006</v>
      </c>
      <c r="AW17">
        <f t="shared" si="4"/>
        <v>34541.901032420821</v>
      </c>
      <c r="AX17" s="11">
        <f t="shared" si="38"/>
        <v>2.578406505302353</v>
      </c>
      <c r="AY17">
        <f t="shared" si="5"/>
        <v>2.2326655744325775E-2</v>
      </c>
      <c r="AZ17">
        <f t="shared" si="6"/>
        <v>0.90459544981175666</v>
      </c>
      <c r="BA17">
        <f t="shared" si="7"/>
        <v>7.3077894443917518E-2</v>
      </c>
      <c r="BB17">
        <f t="shared" si="8"/>
        <v>62.901046000000001</v>
      </c>
      <c r="BC17">
        <f t="shared" si="9"/>
        <v>51.838751383337502</v>
      </c>
      <c r="BD17" s="11">
        <f t="shared" si="39"/>
        <v>5.4388808472678409</v>
      </c>
      <c r="BE17">
        <f t="shared" si="10"/>
        <v>1.1056074253562837E-4</v>
      </c>
      <c r="BF17">
        <f t="shared" si="11"/>
        <v>0.99958742201963124</v>
      </c>
      <c r="BG17">
        <f t="shared" si="12"/>
        <v>3.0201723783311596E-4</v>
      </c>
      <c r="BH17">
        <f t="shared" si="13"/>
        <v>2227.9191903999999</v>
      </c>
      <c r="BI17">
        <f t="shared" si="14"/>
        <v>2226.081419289424</v>
      </c>
      <c r="BJ17" s="11">
        <f t="shared" si="40"/>
        <v>3.3023852770310871</v>
      </c>
      <c r="BK17" s="32">
        <f t="shared" si="41"/>
        <v>-2.8180313866239013</v>
      </c>
      <c r="BL17" s="32">
        <f t="shared" si="42"/>
        <v>-0.72397877172873404</v>
      </c>
    </row>
    <row r="18" spans="1:64" x14ac:dyDescent="0.3">
      <c r="A18" s="2">
        <v>44381</v>
      </c>
      <c r="B18" s="6">
        <v>1.4611909999999999</v>
      </c>
      <c r="C18" s="8">
        <f t="shared" si="15"/>
        <v>3.9663052950422766</v>
      </c>
      <c r="D18" s="8">
        <f>('Upbit (in $)'!C18/Krak!C18)-1</f>
        <v>-0.24281453733745018</v>
      </c>
      <c r="E18" s="4">
        <v>35305</v>
      </c>
      <c r="F18" s="8">
        <f t="shared" si="15"/>
        <v>1.7705747834849832</v>
      </c>
      <c r="G18" s="8">
        <f>('Upbit (in $)'!F18/Krak!F18)-1</f>
        <v>-9.7676389748832526E-2</v>
      </c>
      <c r="H18" s="4">
        <v>0.24671290000000001</v>
      </c>
      <c r="I18" s="8">
        <f t="shared" ref="I18" si="134">LN(H18/H17)*100</f>
        <v>0.15921848804830777</v>
      </c>
      <c r="J18" s="8">
        <f>('Upbit (in $)'!I18/Krak!I18)-1</f>
        <v>-1</v>
      </c>
      <c r="K18" s="4">
        <v>4.0599999999999996</v>
      </c>
      <c r="L18" s="8">
        <f t="shared" ref="L18" si="135">LN(K18/K17)*100</f>
        <v>0.20464274804556093</v>
      </c>
      <c r="M18" s="8">
        <f>('Upbit (in $)'!L18/Krak!L18)-1</f>
        <v>-1</v>
      </c>
      <c r="N18" s="4">
        <v>56.381</v>
      </c>
      <c r="O18" s="8">
        <f t="shared" ref="O18" si="136">LN(N18/N17)*100</f>
        <v>-0.91631188175192757</v>
      </c>
      <c r="P18" s="8">
        <f>('Upbit (in $)'!O18/Krak!O18)-1</f>
        <v>-0.71883541132230033</v>
      </c>
      <c r="Q18" s="4">
        <v>2323.6</v>
      </c>
      <c r="R18" s="8">
        <f t="shared" ref="R18" si="137">LN(Q18/Q17)*100</f>
        <v>4.2462318861009738</v>
      </c>
      <c r="S18" s="8">
        <f>('Upbit (in $)'!R18/Krak!R18)-1</f>
        <v>-3.6444576368256043E-2</v>
      </c>
      <c r="T18" s="4">
        <v>144.91</v>
      </c>
      <c r="U18" s="8">
        <f t="shared" ref="U18" si="138">LN(T18/T17)*100</f>
        <v>3.368503167469254</v>
      </c>
      <c r="V18" s="8">
        <f>('Upbit (in $)'!U18/Krak!U18)-1</f>
        <v>-0.18415622360031125</v>
      </c>
      <c r="W18" s="4">
        <v>4.5340939999999996</v>
      </c>
      <c r="X18" s="8">
        <f t="shared" ref="X18" si="139">LN(W18/W17)*100</f>
        <v>-1.3708149476207074</v>
      </c>
      <c r="Y18" s="8">
        <f>('Upbit (in $)'!X18/Krak!X18)-1</f>
        <v>-3.7412712654227076E-2</v>
      </c>
      <c r="Z18" s="4">
        <v>0.69586999999999999</v>
      </c>
      <c r="AA18" s="8">
        <f t="shared" ref="AA18" si="140">LN(Z18/Z17)*100</f>
        <v>3.3610715226522982</v>
      </c>
      <c r="AB18" s="11">
        <f>('Upbit (in $)'!AA18/Krak!AA18)-1</f>
        <v>-0.10174561666806992</v>
      </c>
      <c r="AC18" s="2">
        <v>44381</v>
      </c>
      <c r="AD18">
        <f t="shared" si="23"/>
        <v>11821.153518590889</v>
      </c>
      <c r="AE18">
        <f t="shared" si="24"/>
        <v>10679.696447368422</v>
      </c>
      <c r="AF18">
        <f t="shared" si="25"/>
        <v>11125.810064008192</v>
      </c>
      <c r="AG18">
        <f t="shared" si="26"/>
        <v>33626.660029967505</v>
      </c>
      <c r="AH18" s="27">
        <f t="shared" si="27"/>
        <v>1.7938225459628274</v>
      </c>
      <c r="AI18">
        <f t="shared" si="28"/>
        <v>20.138556514629602</v>
      </c>
      <c r="AJ18">
        <f t="shared" si="29"/>
        <v>20.956777416347528</v>
      </c>
      <c r="AK18">
        <f t="shared" si="30"/>
        <v>19.123430597161992</v>
      </c>
      <c r="AL18">
        <f t="shared" si="31"/>
        <v>60.218764528139126</v>
      </c>
      <c r="AM18" s="27">
        <f t="shared" si="32"/>
        <v>0.54326368450976348</v>
      </c>
      <c r="AN18">
        <f t="shared" si="33"/>
        <v>627.21215020231296</v>
      </c>
      <c r="AO18">
        <f t="shared" si="34"/>
        <v>774.91080148907099</v>
      </c>
      <c r="AP18">
        <f t="shared" si="35"/>
        <v>651.57169923598224</v>
      </c>
      <c r="AQ18">
        <f t="shared" si="36"/>
        <v>2053.6946509273662</v>
      </c>
      <c r="AR18" s="27">
        <f t="shared" si="37"/>
        <v>2.7020763666615961</v>
      </c>
      <c r="AS18">
        <f t="shared" si="0"/>
        <v>0.99579821385306067</v>
      </c>
      <c r="AT18">
        <f t="shared" si="1"/>
        <v>1.1451467917415171E-4</v>
      </c>
      <c r="AU18">
        <f t="shared" si="2"/>
        <v>4.0872714677651044E-3</v>
      </c>
      <c r="AV18">
        <f t="shared" si="3"/>
        <v>35453.97</v>
      </c>
      <c r="AW18">
        <f t="shared" si="4"/>
        <v>35156.723313030277</v>
      </c>
      <c r="AX18" s="11">
        <f t="shared" si="38"/>
        <v>1.7642765094228334</v>
      </c>
      <c r="AY18">
        <f t="shared" si="5"/>
        <v>2.3425425223704811E-2</v>
      </c>
      <c r="AZ18">
        <f t="shared" si="6"/>
        <v>0.90388518649355287</v>
      </c>
      <c r="BA18">
        <f t="shared" si="7"/>
        <v>7.2689388282742393E-2</v>
      </c>
      <c r="BB18">
        <f t="shared" si="8"/>
        <v>62.376284999999996</v>
      </c>
      <c r="BC18">
        <f t="shared" si="9"/>
        <v>51.325760239477511</v>
      </c>
      <c r="BD18" s="11">
        <f t="shared" si="39"/>
        <v>-0.99451907245411886</v>
      </c>
      <c r="BE18">
        <f t="shared" si="10"/>
        <v>1.0613395590809592E-4</v>
      </c>
      <c r="BF18">
        <f t="shared" si="11"/>
        <v>0.99959450822414098</v>
      </c>
      <c r="BG18">
        <f t="shared" si="12"/>
        <v>2.9935781995090935E-4</v>
      </c>
      <c r="BH18">
        <f t="shared" si="13"/>
        <v>2324.5425829000001</v>
      </c>
      <c r="BI18">
        <f t="shared" si="14"/>
        <v>2322.6580338083563</v>
      </c>
      <c r="BJ18" s="11">
        <f t="shared" si="40"/>
        <v>4.2469405403098008</v>
      </c>
      <c r="BK18" s="32">
        <f t="shared" si="41"/>
        <v>1.2505588614530638</v>
      </c>
      <c r="BL18" s="32">
        <f t="shared" si="42"/>
        <v>-2.4826640308869674</v>
      </c>
    </row>
    <row r="19" spans="1:64" x14ac:dyDescent="0.3">
      <c r="A19" s="2">
        <v>44382</v>
      </c>
      <c r="B19" s="6">
        <v>1.4040619999999999</v>
      </c>
      <c r="C19" s="8">
        <f t="shared" si="15"/>
        <v>-3.9882392426140836</v>
      </c>
      <c r="D19" s="8">
        <f>('Upbit (in $)'!C19/Krak!C19)-1</f>
        <v>-0.3233067758503505</v>
      </c>
      <c r="E19" s="4">
        <v>33697.599999999999</v>
      </c>
      <c r="F19" s="8">
        <f t="shared" si="15"/>
        <v>-4.6597978763228545</v>
      </c>
      <c r="G19" s="8">
        <f>('Upbit (in $)'!F19/Krak!F19)-1</f>
        <v>-0.23064452786939993</v>
      </c>
      <c r="H19" s="4">
        <v>0.23121369999999999</v>
      </c>
      <c r="I19" s="8">
        <f t="shared" ref="I19" si="141">LN(H19/H18)*100</f>
        <v>-6.4882921301259415</v>
      </c>
      <c r="J19" s="8">
        <f>('Upbit (in $)'!I19/Krak!I19)-1</f>
        <v>-0.1696892054225998</v>
      </c>
      <c r="K19" s="4">
        <v>3.8235999999999999</v>
      </c>
      <c r="L19" s="8">
        <f t="shared" ref="L19" si="142">LN(K19/K18)*100</f>
        <v>-5.9990586406170712</v>
      </c>
      <c r="M19" s="8">
        <f>('Upbit (in $)'!L19/Krak!L19)-1</f>
        <v>-0.10954873255966102</v>
      </c>
      <c r="N19" s="4">
        <v>53.771000000000001</v>
      </c>
      <c r="O19" s="8">
        <f t="shared" ref="O19" si="143">LN(N19/N18)*100</f>
        <v>-4.7397933935038026</v>
      </c>
      <c r="P19" s="8">
        <f>('Upbit (in $)'!O19/Krak!O19)-1</f>
        <v>-5.0513147290146998E-2</v>
      </c>
      <c r="Q19" s="4">
        <v>2196.96</v>
      </c>
      <c r="R19" s="8">
        <f t="shared" ref="R19" si="144">LN(Q19/Q18)*100</f>
        <v>-5.6043120544935707</v>
      </c>
      <c r="S19" s="8">
        <f>('Upbit (in $)'!R19/Krak!R19)-1</f>
        <v>-0.18694804337845317</v>
      </c>
      <c r="T19" s="4">
        <v>137.85</v>
      </c>
      <c r="U19" s="8">
        <f t="shared" ref="U19" si="145">LN(T19/T18)*100</f>
        <v>-4.9946722588027059</v>
      </c>
      <c r="V19" s="8">
        <f>('Upbit (in $)'!U19/Krak!U19)-1</f>
        <v>-0.19063972050878153</v>
      </c>
      <c r="W19" s="4">
        <v>4.4119619999999999</v>
      </c>
      <c r="X19" s="8">
        <f t="shared" ref="X19" si="146">LN(W19/W18)*100</f>
        <v>-2.7305795635500236</v>
      </c>
      <c r="Y19" s="8">
        <f>('Upbit (in $)'!X19/Krak!X19)-1</f>
        <v>-0.36917032150183671</v>
      </c>
      <c r="Z19" s="4">
        <v>0.65214000000000005</v>
      </c>
      <c r="AA19" s="8">
        <f t="shared" ref="AA19" si="147">LN(Z19/Z18)*100</f>
        <v>-6.4903598476216366</v>
      </c>
      <c r="AB19" s="11">
        <f>('Upbit (in $)'!AA19/Krak!AA19)-1</f>
        <v>-0.19663162361537756</v>
      </c>
      <c r="AC19" s="2">
        <v>44382</v>
      </c>
      <c r="AD19">
        <f t="shared" si="23"/>
        <v>11282.948670388565</v>
      </c>
      <c r="AE19">
        <f t="shared" si="24"/>
        <v>10057.854023684213</v>
      </c>
      <c r="AF19">
        <f t="shared" si="25"/>
        <v>10583.761764705881</v>
      </c>
      <c r="AG19">
        <f t="shared" si="26"/>
        <v>31924.564458778659</v>
      </c>
      <c r="AH19" s="27">
        <f t="shared" si="27"/>
        <v>-5.1943446436923351</v>
      </c>
      <c r="AI19">
        <f t="shared" si="28"/>
        <v>19.351188131492645</v>
      </c>
      <c r="AJ19">
        <f t="shared" si="29"/>
        <v>19.986642281166048</v>
      </c>
      <c r="AK19">
        <f t="shared" si="30"/>
        <v>18.608314936636958</v>
      </c>
      <c r="AL19">
        <f t="shared" si="31"/>
        <v>57.946145349295648</v>
      </c>
      <c r="AM19" s="27">
        <f t="shared" si="32"/>
        <v>-3.8469956134269054</v>
      </c>
      <c r="AN19">
        <f t="shared" si="33"/>
        <v>587.8089144638667</v>
      </c>
      <c r="AO19">
        <f t="shared" si="34"/>
        <v>732.67689552394108</v>
      </c>
      <c r="AP19">
        <f t="shared" si="35"/>
        <v>610.62550180314349</v>
      </c>
      <c r="AQ19">
        <f t="shared" si="36"/>
        <v>1931.1113117909513</v>
      </c>
      <c r="AR19" s="27">
        <f t="shared" si="37"/>
        <v>-6.1544793337398875</v>
      </c>
      <c r="AS19">
        <f t="shared" si="0"/>
        <v>0.99581333802626304</v>
      </c>
      <c r="AT19">
        <f t="shared" si="1"/>
        <v>1.1299296921078116E-4</v>
      </c>
      <c r="AU19">
        <f t="shared" si="2"/>
        <v>4.0736690045261488E-3</v>
      </c>
      <c r="AV19">
        <f t="shared" si="3"/>
        <v>33839.2736</v>
      </c>
      <c r="AW19">
        <f t="shared" si="4"/>
        <v>33556.579096176363</v>
      </c>
      <c r="AX19" s="11">
        <f t="shared" si="38"/>
        <v>-4.658293243473115</v>
      </c>
      <c r="AY19">
        <f t="shared" si="5"/>
        <v>2.3563217387731931E-2</v>
      </c>
      <c r="AZ19">
        <f t="shared" si="6"/>
        <v>0.90239445420197517</v>
      </c>
      <c r="BA19">
        <f t="shared" si="7"/>
        <v>7.4042328410292804E-2</v>
      </c>
      <c r="BB19">
        <f t="shared" si="8"/>
        <v>59.587024000000007</v>
      </c>
      <c r="BC19">
        <f t="shared" si="9"/>
        <v>48.882408354363996</v>
      </c>
      <c r="BD19" s="11">
        <f t="shared" si="39"/>
        <v>-4.8775190658132894</v>
      </c>
      <c r="BE19">
        <f t="shared" si="10"/>
        <v>1.0520026352686101E-4</v>
      </c>
      <c r="BF19">
        <f t="shared" si="11"/>
        <v>0.99959808159279739</v>
      </c>
      <c r="BG19">
        <f t="shared" si="12"/>
        <v>2.9671814367577328E-4</v>
      </c>
      <c r="BH19">
        <f t="shared" si="13"/>
        <v>2197.8433537000001</v>
      </c>
      <c r="BI19">
        <f t="shared" si="14"/>
        <v>2196.0772191616247</v>
      </c>
      <c r="BJ19" s="11">
        <f t="shared" si="40"/>
        <v>-5.6039547506024272</v>
      </c>
      <c r="BK19" s="32">
        <f t="shared" si="41"/>
        <v>-1.3473490302654296</v>
      </c>
      <c r="BL19" s="32">
        <f t="shared" si="42"/>
        <v>0.94566150712931218</v>
      </c>
    </row>
    <row r="20" spans="1:64" x14ac:dyDescent="0.3">
      <c r="A20" s="2">
        <v>44383</v>
      </c>
      <c r="B20" s="6">
        <v>1.417065</v>
      </c>
      <c r="C20" s="8">
        <f t="shared" si="15"/>
        <v>0.92183670433336784</v>
      </c>
      <c r="D20" s="8">
        <f>('Upbit (in $)'!C20/Krak!C20)-1</f>
        <v>-0.34254900209536199</v>
      </c>
      <c r="E20" s="4">
        <v>34235</v>
      </c>
      <c r="F20" s="8">
        <f t="shared" si="15"/>
        <v>1.5821894367944636</v>
      </c>
      <c r="G20" s="8">
        <f>('Upbit (in $)'!F20/Krak!F20)-1</f>
        <v>-0.50915800944374245</v>
      </c>
      <c r="H20" s="4">
        <v>0.23427999999999999</v>
      </c>
      <c r="I20" s="8">
        <f t="shared" ref="I20" si="148">LN(H20/H19)*100</f>
        <v>1.3174590123566541</v>
      </c>
      <c r="J20" s="8">
        <f>('Upbit (in $)'!I20/Krak!I20)-1</f>
        <v>-0.44188212033209107</v>
      </c>
      <c r="K20" s="4">
        <v>3.8824999999999998</v>
      </c>
      <c r="L20" s="8">
        <f t="shared" ref="L20" si="149">LN(K20/K19)*100</f>
        <v>1.528688883323466</v>
      </c>
      <c r="M20" s="8">
        <f>('Upbit (in $)'!L20/Krak!L20)-1</f>
        <v>-0.19913203731416873</v>
      </c>
      <c r="N20" s="4">
        <v>54.808</v>
      </c>
      <c r="O20" s="8">
        <f t="shared" ref="O20" si="150">LN(N20/N19)*100</f>
        <v>1.9101880320870002</v>
      </c>
      <c r="P20" s="8">
        <f>('Upbit (in $)'!O20/Krak!O20)-1</f>
        <v>-0.33120764688463944</v>
      </c>
      <c r="Q20" s="4">
        <v>2322.37</v>
      </c>
      <c r="R20" s="8">
        <f t="shared" ref="R20" si="151">LN(Q20/Q19)*100</f>
        <v>5.5513629382170206</v>
      </c>
      <c r="S20" s="8">
        <f>('Upbit (in $)'!R20/Krak!R20)-1</f>
        <v>-0.11245131051353241</v>
      </c>
      <c r="T20" s="4">
        <v>139.03</v>
      </c>
      <c r="U20" s="8">
        <f t="shared" ref="U20" si="152">LN(T20/T19)*100</f>
        <v>0.85235997116462436</v>
      </c>
      <c r="V20" s="8">
        <f>('Upbit (in $)'!U20/Krak!U20)-1</f>
        <v>-0.49164311351448453</v>
      </c>
      <c r="W20" s="4">
        <v>4.529217</v>
      </c>
      <c r="X20" s="8">
        <f t="shared" ref="X20" si="153">LN(W20/W19)*100</f>
        <v>2.6229588392756389</v>
      </c>
      <c r="Y20" s="8">
        <f>('Upbit (in $)'!X20/Krak!X20)-1</f>
        <v>-9.0922989811778265E-2</v>
      </c>
      <c r="Z20" s="4">
        <v>0.66534000000000004</v>
      </c>
      <c r="AA20" s="8">
        <f t="shared" ref="AA20" si="154">LN(Z20/Z19)*100</f>
        <v>2.0038925390028979</v>
      </c>
      <c r="AB20" s="11">
        <f>('Upbit (in $)'!AA20/Krak!AA20)-1</f>
        <v>-0.41709151636605313</v>
      </c>
      <c r="AC20" s="2">
        <v>44383</v>
      </c>
      <c r="AD20">
        <f t="shared" si="23"/>
        <v>11462.886013566324</v>
      </c>
      <c r="AE20">
        <f t="shared" si="24"/>
        <v>10212.788536184213</v>
      </c>
      <c r="AF20">
        <f t="shared" si="25"/>
        <v>10674.359072521283</v>
      </c>
      <c r="AG20">
        <f t="shared" si="26"/>
        <v>32350.033622271818</v>
      </c>
      <c r="AH20" s="27">
        <f t="shared" si="27"/>
        <v>1.323930108726866</v>
      </c>
      <c r="AI20">
        <f t="shared" si="28"/>
        <v>19.530399234188824</v>
      </c>
      <c r="AJ20">
        <f t="shared" si="29"/>
        <v>20.372094440240069</v>
      </c>
      <c r="AK20">
        <f t="shared" si="30"/>
        <v>19.102860893264729</v>
      </c>
      <c r="AL20">
        <f t="shared" si="31"/>
        <v>59.00535456769363</v>
      </c>
      <c r="AM20" s="27">
        <f t="shared" si="32"/>
        <v>1.8114144435922166</v>
      </c>
      <c r="AN20">
        <f t="shared" si="33"/>
        <v>595.60429369278165</v>
      </c>
      <c r="AO20">
        <f t="shared" si="34"/>
        <v>774.50060167592267</v>
      </c>
      <c r="AP20">
        <f t="shared" si="35"/>
        <v>622.9852046641879</v>
      </c>
      <c r="AQ20">
        <f t="shared" si="36"/>
        <v>1993.0901000328922</v>
      </c>
      <c r="AR20" s="27">
        <f t="shared" si="37"/>
        <v>3.1590602033714408</v>
      </c>
      <c r="AS20">
        <f t="shared" si="0"/>
        <v>0.99584289767448797</v>
      </c>
      <c r="AT20">
        <f t="shared" si="1"/>
        <v>1.1293588579585802E-4</v>
      </c>
      <c r="AU20">
        <f t="shared" si="2"/>
        <v>4.0441664397161984E-3</v>
      </c>
      <c r="AV20">
        <f t="shared" si="3"/>
        <v>34377.912499999999</v>
      </c>
      <c r="AW20">
        <f t="shared" si="4"/>
        <v>34092.742562867454</v>
      </c>
      <c r="AX20" s="11">
        <f t="shared" si="38"/>
        <v>1.5851591130330491</v>
      </c>
      <c r="AY20">
        <f t="shared" si="5"/>
        <v>2.3324528796176046E-2</v>
      </c>
      <c r="AZ20">
        <f t="shared" si="6"/>
        <v>0.90212571354229809</v>
      </c>
      <c r="BA20">
        <f t="shared" si="7"/>
        <v>7.4549757661525815E-2</v>
      </c>
      <c r="BB20">
        <f t="shared" si="8"/>
        <v>60.754282000000003</v>
      </c>
      <c r="BC20">
        <f t="shared" si="9"/>
        <v>49.814410510971292</v>
      </c>
      <c r="BD20" s="11">
        <f t="shared" si="39"/>
        <v>1.8886725460334826</v>
      </c>
      <c r="BE20">
        <f t="shared" si="10"/>
        <v>1.0084064199143618E-4</v>
      </c>
      <c r="BF20">
        <f t="shared" si="11"/>
        <v>0.99961277847725649</v>
      </c>
      <c r="BG20">
        <f t="shared" si="12"/>
        <v>2.8638088075201535E-4</v>
      </c>
      <c r="BH20">
        <f t="shared" si="13"/>
        <v>2323.26962</v>
      </c>
      <c r="BI20">
        <f t="shared" si="14"/>
        <v>2321.4709425178271</v>
      </c>
      <c r="BJ20" s="11">
        <f t="shared" si="40"/>
        <v>5.552832513367667</v>
      </c>
      <c r="BK20" s="32">
        <f t="shared" si="41"/>
        <v>-0.48748433486535059</v>
      </c>
      <c r="BL20" s="32">
        <f t="shared" si="42"/>
        <v>-3.9676734003346179</v>
      </c>
    </row>
    <row r="21" spans="1:64" x14ac:dyDescent="0.3">
      <c r="A21" s="2">
        <v>44384</v>
      </c>
      <c r="B21" s="6">
        <v>1.402358</v>
      </c>
      <c r="C21" s="8">
        <f t="shared" si="15"/>
        <v>-1.0432725699131893</v>
      </c>
      <c r="D21" s="8">
        <f>('Upbit (in $)'!C21/Krak!C21)-1</f>
        <v>-0.41907562927727871</v>
      </c>
      <c r="E21" s="4">
        <v>33885.1</v>
      </c>
      <c r="F21" s="8">
        <f t="shared" si="15"/>
        <v>-1.0273122830975061</v>
      </c>
      <c r="G21" s="8">
        <f>('Upbit (in $)'!F21/Krak!F21)-1</f>
        <v>-0.82625689410758252</v>
      </c>
      <c r="H21" s="4">
        <v>0.22410379999999999</v>
      </c>
      <c r="I21" s="8">
        <f t="shared" ref="I21" si="155">LN(H21/H20)*100</f>
        <v>-4.4407643842711781</v>
      </c>
      <c r="J21" s="8">
        <f>('Upbit (in $)'!I21/Krak!I21)-1</f>
        <v>-0.24511437361148503</v>
      </c>
      <c r="K21" s="4">
        <v>3.82</v>
      </c>
      <c r="L21" s="8">
        <f t="shared" ref="L21" si="156">LN(K21/K20)*100</f>
        <v>-1.6228853422221214</v>
      </c>
      <c r="M21" s="8">
        <f>('Upbit (in $)'!L21/Krak!L21)-1</f>
        <v>-0.58966342743236122</v>
      </c>
      <c r="N21" s="4">
        <v>52.665999999999997</v>
      </c>
      <c r="O21" s="8">
        <f t="shared" ref="O21" si="157">LN(N21/N20)*100</f>
        <v>-3.9866082649704984</v>
      </c>
      <c r="P21" s="8">
        <f>('Upbit (in $)'!O21/Krak!O21)-1</f>
        <v>-0.39927651539584519</v>
      </c>
      <c r="Q21" s="4">
        <v>2318.11</v>
      </c>
      <c r="R21" s="8">
        <f t="shared" ref="R21" si="158">LN(Q21/Q20)*100</f>
        <v>-0.18360174795238599</v>
      </c>
      <c r="S21" s="8">
        <f>('Upbit (in $)'!R21/Krak!R21)-1</f>
        <v>-3.6122693912134323</v>
      </c>
      <c r="T21" s="4">
        <v>137.33000000000001</v>
      </c>
      <c r="U21" s="8">
        <f t="shared" ref="U21" si="159">LN(T21/T20)*100</f>
        <v>-1.2302948639261315</v>
      </c>
      <c r="V21" s="8">
        <f>('Upbit (in $)'!U21/Krak!U21)-1</f>
        <v>-0.64780551897666605</v>
      </c>
      <c r="W21" s="4">
        <v>4.5007080000000004</v>
      </c>
      <c r="X21" s="8">
        <f t="shared" ref="X21" si="160">LN(W21/W20)*100</f>
        <v>-0.63143591389246045</v>
      </c>
      <c r="Y21" s="8">
        <f>('Upbit (in $)'!X21/Krak!X21)-1</f>
        <v>-0.70119010162952267</v>
      </c>
      <c r="Z21" s="4">
        <v>0.65237000000000001</v>
      </c>
      <c r="AA21" s="8">
        <f t="shared" ref="AA21" si="161">LN(Z21/Z20)*100</f>
        <v>-1.9686302562479541</v>
      </c>
      <c r="AB21" s="11">
        <f>('Upbit (in $)'!AA21/Krak!AA21)-1</f>
        <v>-0.34029280076372959</v>
      </c>
      <c r="AC21" s="2">
        <v>44384</v>
      </c>
      <c r="AD21">
        <f t="shared" si="23"/>
        <v>11345.72919112885</v>
      </c>
      <c r="AE21">
        <f t="shared" si="24"/>
        <v>10048.384342105264</v>
      </c>
      <c r="AF21">
        <f t="shared" si="25"/>
        <v>10543.837527363503</v>
      </c>
      <c r="AG21">
        <f t="shared" si="26"/>
        <v>31937.951060597617</v>
      </c>
      <c r="AH21" s="27">
        <f t="shared" si="27"/>
        <v>-1.2820069182413221</v>
      </c>
      <c r="AI21">
        <f t="shared" si="28"/>
        <v>19.327703111190079</v>
      </c>
      <c r="AJ21">
        <f t="shared" si="29"/>
        <v>19.575914570677334</v>
      </c>
      <c r="AK21">
        <f t="shared" si="30"/>
        <v>18.98261859504716</v>
      </c>
      <c r="AL21">
        <f t="shared" si="31"/>
        <v>57.886236276914573</v>
      </c>
      <c r="AM21" s="27">
        <f t="shared" si="32"/>
        <v>-1.9148554276795664</v>
      </c>
      <c r="AN21">
        <f t="shared" si="33"/>
        <v>569.73359020346766</v>
      </c>
      <c r="AO21">
        <f t="shared" si="34"/>
        <v>773.0799096401405</v>
      </c>
      <c r="AP21">
        <f t="shared" si="35"/>
        <v>610.84086026208593</v>
      </c>
      <c r="AQ21">
        <f t="shared" si="36"/>
        <v>1953.654360105694</v>
      </c>
      <c r="AR21" s="27">
        <f t="shared" si="37"/>
        <v>-1.9984598859994533</v>
      </c>
      <c r="AS21">
        <f t="shared" si="0"/>
        <v>0.99585173211858491</v>
      </c>
      <c r="AT21">
        <f t="shared" si="1"/>
        <v>1.1226626501598031E-4</v>
      </c>
      <c r="AU21">
        <f t="shared" si="2"/>
        <v>4.0360016163991036E-3</v>
      </c>
      <c r="AV21">
        <f t="shared" si="3"/>
        <v>34026.25</v>
      </c>
      <c r="AW21">
        <f t="shared" si="4"/>
        <v>33744.594422961447</v>
      </c>
      <c r="AX21" s="11">
        <f t="shared" si="38"/>
        <v>-1.0264294324831351</v>
      </c>
      <c r="AY21">
        <f t="shared" si="5"/>
        <v>2.3943663366596969E-2</v>
      </c>
      <c r="AZ21">
        <f t="shared" si="6"/>
        <v>0.89921188089289317</v>
      </c>
      <c r="BA21">
        <f t="shared" si="7"/>
        <v>7.6844455740509854E-2</v>
      </c>
      <c r="BB21">
        <f t="shared" si="8"/>
        <v>58.569065999999999</v>
      </c>
      <c r="BC21">
        <f t="shared" si="9"/>
        <v>47.737324963683527</v>
      </c>
      <c r="BD21" s="11">
        <f t="shared" si="39"/>
        <v>-4.2590723959000414</v>
      </c>
      <c r="BE21">
        <f t="shared" si="10"/>
        <v>9.6638683550738004E-5</v>
      </c>
      <c r="BF21">
        <f t="shared" si="11"/>
        <v>0.99962204445351344</v>
      </c>
      <c r="BG21">
        <f t="shared" si="12"/>
        <v>2.8131686293581345E-4</v>
      </c>
      <c r="BH21">
        <f t="shared" si="13"/>
        <v>2318.9864738000001</v>
      </c>
      <c r="BI21">
        <f t="shared" si="14"/>
        <v>2317.2340626479122</v>
      </c>
      <c r="BJ21" s="11">
        <f t="shared" si="40"/>
        <v>-0.18267516659972791</v>
      </c>
      <c r="BK21" s="32">
        <f t="shared" si="41"/>
        <v>0.63284850943824433</v>
      </c>
      <c r="BL21" s="32">
        <f t="shared" si="42"/>
        <v>-0.84375426588340718</v>
      </c>
    </row>
    <row r="22" spans="1:64" x14ac:dyDescent="0.3">
      <c r="A22" s="2">
        <v>44385</v>
      </c>
      <c r="B22" s="6">
        <v>1.3287599999999999</v>
      </c>
      <c r="C22" s="8">
        <f t="shared" si="15"/>
        <v>-5.3908929001096624</v>
      </c>
      <c r="D22" s="8">
        <f>('Upbit (in $)'!C22/Krak!C22)-1</f>
        <v>-0.25215473715607206</v>
      </c>
      <c r="E22" s="4">
        <v>32882.199999999997</v>
      </c>
      <c r="F22" s="8">
        <f t="shared" si="15"/>
        <v>-3.0043911816775677</v>
      </c>
      <c r="G22" s="8">
        <f>('Upbit (in $)'!F22/Krak!F22)-1</f>
        <v>-0.44175971063937314</v>
      </c>
      <c r="H22" s="4">
        <v>0.2073546</v>
      </c>
      <c r="I22" s="8">
        <f t="shared" ref="I22" si="162">LN(H22/H21)*100</f>
        <v>-7.7678966220716541</v>
      </c>
      <c r="J22" s="8">
        <f>('Upbit (in $)'!I22/Krak!I22)-1</f>
        <v>-9.0904904510429652E-2</v>
      </c>
      <c r="K22" s="4">
        <v>3.5992999999999999</v>
      </c>
      <c r="L22" s="8">
        <f t="shared" ref="L22" si="163">LN(K22/K21)*100</f>
        <v>-5.9511040507635871</v>
      </c>
      <c r="M22" s="8">
        <f>('Upbit (in $)'!L22/Krak!L22)-1</f>
        <v>-0.19511250766466526</v>
      </c>
      <c r="N22" s="4">
        <v>49.68</v>
      </c>
      <c r="O22" s="8">
        <f t="shared" ref="O22" si="164">LN(N22/N21)*100</f>
        <v>-5.8367648425669536</v>
      </c>
      <c r="P22" s="8">
        <f>('Upbit (in $)'!O22/Krak!O22)-1</f>
        <v>-1.2303581238862549E-2</v>
      </c>
      <c r="Q22" s="4">
        <v>2114.87</v>
      </c>
      <c r="R22" s="8">
        <f t="shared" ref="R22" si="165">LN(Q22/Q21)*100</f>
        <v>-9.175885360584461</v>
      </c>
      <c r="S22" s="8">
        <f>('Upbit (in $)'!R22/Krak!R22)-1</f>
        <v>-0.17537839565033697</v>
      </c>
      <c r="T22" s="4">
        <v>132.16</v>
      </c>
      <c r="U22" s="8">
        <f t="shared" ref="U22" si="166">LN(T22/T21)*100</f>
        <v>-3.8373478769522746</v>
      </c>
      <c r="V22" s="8">
        <f>('Upbit (in $)'!U22/Krak!U22)-1</f>
        <v>-0.37005433603504467</v>
      </c>
      <c r="W22" s="4">
        <v>4.0793850000000003</v>
      </c>
      <c r="X22" s="8">
        <f t="shared" ref="X22" si="167">LN(W22/W21)*100</f>
        <v>-9.8288475973770133</v>
      </c>
      <c r="Y22" s="8">
        <f>('Upbit (in $)'!X22/Krak!X22)-1</f>
        <v>-0.11735453774628346</v>
      </c>
      <c r="Z22" s="4">
        <v>0.62407000000000001</v>
      </c>
      <c r="AA22" s="8">
        <f t="shared" ref="AA22" si="168">LN(Z22/Z21)*100</f>
        <v>-4.4349344065740945</v>
      </c>
      <c r="AB22" s="11">
        <f>('Upbit (in $)'!AA22/Krak!AA22)-1</f>
        <v>-0.25081986378268462</v>
      </c>
      <c r="AC22" s="2">
        <v>44385</v>
      </c>
      <c r="AD22">
        <f t="shared" si="23"/>
        <v>11009.92874179321</v>
      </c>
      <c r="AE22">
        <f t="shared" si="24"/>
        <v>9467.8402519736865</v>
      </c>
      <c r="AF22">
        <f t="shared" si="25"/>
        <v>10146.898475324841</v>
      </c>
      <c r="AG22">
        <f t="shared" si="26"/>
        <v>30624.667469091739</v>
      </c>
      <c r="AH22" s="27">
        <f t="shared" si="27"/>
        <v>-4.198918043846243</v>
      </c>
      <c r="AI22">
        <f t="shared" si="28"/>
        <v>18.31335421199503</v>
      </c>
      <c r="AJ22">
        <f t="shared" si="29"/>
        <v>18.466020504144041</v>
      </c>
      <c r="AK22">
        <f t="shared" si="30"/>
        <v>17.205606219589555</v>
      </c>
      <c r="AL22">
        <f t="shared" si="31"/>
        <v>53.984980935728629</v>
      </c>
      <c r="AM22" s="27">
        <f t="shared" si="32"/>
        <v>-6.977376383665634</v>
      </c>
      <c r="AN22">
        <f t="shared" si="33"/>
        <v>527.15251014576256</v>
      </c>
      <c r="AO22">
        <f t="shared" si="34"/>
        <v>705.30022669357527</v>
      </c>
      <c r="AP22">
        <f t="shared" si="35"/>
        <v>584.34240640090741</v>
      </c>
      <c r="AQ22">
        <f t="shared" si="36"/>
        <v>1816.7951432402451</v>
      </c>
      <c r="AR22" s="27">
        <f t="shared" si="37"/>
        <v>-7.262761103800222</v>
      </c>
      <c r="AS22">
        <f t="shared" si="0"/>
        <v>0.99588831948193701</v>
      </c>
      <c r="AT22">
        <f t="shared" si="1"/>
        <v>1.0901037121334145E-4</v>
      </c>
      <c r="AU22">
        <f t="shared" si="2"/>
        <v>4.0026701468494448E-3</v>
      </c>
      <c r="AV22">
        <f t="shared" si="3"/>
        <v>33017.959300000002</v>
      </c>
      <c r="AW22">
        <f t="shared" si="4"/>
        <v>32747.050753302556</v>
      </c>
      <c r="AX22" s="11">
        <f t="shared" si="38"/>
        <v>-3.0007334553186484</v>
      </c>
      <c r="AY22">
        <f t="shared" si="5"/>
        <v>2.412061615071627E-2</v>
      </c>
      <c r="AZ22">
        <f t="shared" si="6"/>
        <v>0.90182742584634124</v>
      </c>
      <c r="BA22">
        <f t="shared" si="7"/>
        <v>7.405195800294237E-2</v>
      </c>
      <c r="BB22">
        <f t="shared" si="8"/>
        <v>55.088145000000004</v>
      </c>
      <c r="BC22">
        <f t="shared" si="9"/>
        <v>45.136923472660492</v>
      </c>
      <c r="BD22" s="11">
        <f t="shared" si="39"/>
        <v>-5.60129720720224</v>
      </c>
      <c r="BE22">
        <f t="shared" si="10"/>
        <v>9.8007496515820048E-5</v>
      </c>
      <c r="BF22">
        <f t="shared" si="11"/>
        <v>0.99960702177049521</v>
      </c>
      <c r="BG22">
        <f t="shared" si="12"/>
        <v>2.9497073298893694E-4</v>
      </c>
      <c r="BH22">
        <f t="shared" si="13"/>
        <v>2115.7014245999999</v>
      </c>
      <c r="BI22">
        <f t="shared" si="14"/>
        <v>2114.0391065364574</v>
      </c>
      <c r="BJ22" s="11">
        <f t="shared" si="40"/>
        <v>-9.1773873937794708</v>
      </c>
      <c r="BK22" s="32">
        <f t="shared" si="41"/>
        <v>2.7784583398193909</v>
      </c>
      <c r="BL22" s="32">
        <f t="shared" si="42"/>
        <v>6.1766539384608219</v>
      </c>
    </row>
    <row r="23" spans="1:64" x14ac:dyDescent="0.3">
      <c r="A23" s="2">
        <v>44386</v>
      </c>
      <c r="B23" s="6">
        <v>1.3490519999999999</v>
      </c>
      <c r="C23" s="8">
        <f t="shared" si="15"/>
        <v>1.515594703872444</v>
      </c>
      <c r="D23" s="8">
        <f>('Upbit (in $)'!C23/Krak!C23)-1</f>
        <v>-0.58371659803610987</v>
      </c>
      <c r="E23" s="4">
        <v>33791</v>
      </c>
      <c r="F23" s="8">
        <f t="shared" si="15"/>
        <v>2.7263016917614804</v>
      </c>
      <c r="G23" s="8">
        <f>('Upbit (in $)'!F23/Krak!F23)-1</f>
        <v>-0.31382151304716555</v>
      </c>
      <c r="H23" s="4">
        <v>0.21980910000000001</v>
      </c>
      <c r="I23" s="8">
        <f t="shared" ref="I23" si="169">LN(H23/H22)*100</f>
        <v>5.8329071228244196</v>
      </c>
      <c r="J23" s="8">
        <f>('Upbit (in $)'!I23/Krak!I23)-1</f>
        <v>-0.18345949993127719</v>
      </c>
      <c r="K23" s="4">
        <v>4.2168999999999999</v>
      </c>
      <c r="L23" s="8">
        <f t="shared" ref="L23" si="170">LN(K23/K22)*100</f>
        <v>15.836087883197278</v>
      </c>
      <c r="M23" s="8">
        <f>('Upbit (in $)'!L23/Krak!L23)-1</f>
        <v>-5.6163165945660953E-2</v>
      </c>
      <c r="N23" s="4">
        <v>50.676000000000002</v>
      </c>
      <c r="O23" s="8">
        <f t="shared" ref="O23" si="171">LN(N23/N22)*100</f>
        <v>1.984998811458355</v>
      </c>
      <c r="P23" s="8">
        <f>('Upbit (in $)'!O23/Krak!O23)-1</f>
        <v>-0.81189506214413831</v>
      </c>
      <c r="Q23" s="4">
        <v>2146.91</v>
      </c>
      <c r="R23" s="8">
        <f t="shared" ref="R23" si="172">LN(Q23/Q22)*100</f>
        <v>1.5036254173229924</v>
      </c>
      <c r="S23" s="8">
        <f>('Upbit (in $)'!R23/Krak!R23)-1</f>
        <v>-0.78912094734145111</v>
      </c>
      <c r="T23" s="4">
        <v>134.44999999999999</v>
      </c>
      <c r="U23" s="8">
        <f t="shared" ref="U23" si="173">LN(T23/T22)*100</f>
        <v>1.7179072942205653</v>
      </c>
      <c r="V23" s="8">
        <f>('Upbit (in $)'!U23/Krak!U23)-1</f>
        <v>-0.59447971086968987</v>
      </c>
      <c r="W23" s="4">
        <v>4.1657010000000003</v>
      </c>
      <c r="X23" s="8">
        <f t="shared" ref="X23" si="174">LN(W23/W22)*100</f>
        <v>2.0938327019400247</v>
      </c>
      <c r="Y23" s="8">
        <f>('Upbit (in $)'!X23/Krak!X23)-1</f>
        <v>-0.55936769137552123</v>
      </c>
      <c r="Z23" s="4">
        <v>0.63846000000000003</v>
      </c>
      <c r="AA23" s="8">
        <f t="shared" ref="AA23" si="175">LN(Z23/Z22)*100</f>
        <v>2.2796485116736114</v>
      </c>
      <c r="AB23" s="11">
        <f>('Upbit (in $)'!AA23/Krak!AA23)-1</f>
        <v>-0.46970784061227944</v>
      </c>
      <c r="AC23" s="2">
        <v>44386</v>
      </c>
      <c r="AD23">
        <f t="shared" si="23"/>
        <v>11314.221740453328</v>
      </c>
      <c r="AE23">
        <f t="shared" si="24"/>
        <v>11092.416736184212</v>
      </c>
      <c r="AF23">
        <f t="shared" si="25"/>
        <v>10322.71867439032</v>
      </c>
      <c r="AG23">
        <f t="shared" si="26"/>
        <v>32729.357151027863</v>
      </c>
      <c r="AH23" s="27">
        <f t="shared" si="27"/>
        <v>6.6466636695633925</v>
      </c>
      <c r="AI23">
        <f t="shared" si="28"/>
        <v>18.593024418555888</v>
      </c>
      <c r="AJ23">
        <f t="shared" si="29"/>
        <v>18.836232992512148</v>
      </c>
      <c r="AK23">
        <f t="shared" si="30"/>
        <v>17.569660876468003</v>
      </c>
      <c r="AL23">
        <f t="shared" si="31"/>
        <v>54.998918287536043</v>
      </c>
      <c r="AM23" s="27">
        <f t="shared" si="32"/>
        <v>1.8607640480833945</v>
      </c>
      <c r="AN23">
        <f t="shared" si="33"/>
        <v>558.81527980513067</v>
      </c>
      <c r="AO23">
        <f t="shared" si="34"/>
        <v>715.9854315824158</v>
      </c>
      <c r="AP23">
        <f t="shared" si="35"/>
        <v>597.81635520169755</v>
      </c>
      <c r="AQ23">
        <f t="shared" si="36"/>
        <v>1872.6170665892441</v>
      </c>
      <c r="AR23" s="27">
        <f t="shared" si="37"/>
        <v>3.0262914771671059</v>
      </c>
      <c r="AS23">
        <f t="shared" si="0"/>
        <v>0.99591310753481055</v>
      </c>
      <c r="AT23">
        <f t="shared" si="1"/>
        <v>1.2428356613191507E-4</v>
      </c>
      <c r="AU23">
        <f t="shared" si="2"/>
        <v>3.9626088990575977E-3</v>
      </c>
      <c r="AV23">
        <f t="shared" si="3"/>
        <v>33929.666899999997</v>
      </c>
      <c r="AW23">
        <f t="shared" si="4"/>
        <v>33652.970280793481</v>
      </c>
      <c r="AX23" s="11">
        <f t="shared" si="38"/>
        <v>2.7288417363372175</v>
      </c>
      <c r="AY23">
        <f t="shared" si="5"/>
        <v>2.4008434270314901E-2</v>
      </c>
      <c r="AZ23">
        <f t="shared" si="6"/>
        <v>0.90185657415909704</v>
      </c>
      <c r="BA23">
        <f t="shared" si="7"/>
        <v>7.4134991570588143E-2</v>
      </c>
      <c r="BB23">
        <f t="shared" si="8"/>
        <v>56.190753000000001</v>
      </c>
      <c r="BC23">
        <f t="shared" si="9"/>
        <v>46.04369658687623</v>
      </c>
      <c r="BD23" s="11">
        <f t="shared" si="39"/>
        <v>1.9890257565743377</v>
      </c>
      <c r="BE23">
        <f t="shared" si="10"/>
        <v>1.0234302422770625E-4</v>
      </c>
      <c r="BF23">
        <f t="shared" si="11"/>
        <v>0.99960039026912351</v>
      </c>
      <c r="BG23">
        <f t="shared" si="12"/>
        <v>2.972667066487299E-4</v>
      </c>
      <c r="BH23">
        <f t="shared" si="13"/>
        <v>2147.7682691</v>
      </c>
      <c r="BI23">
        <f t="shared" si="14"/>
        <v>2146.0522861615132</v>
      </c>
      <c r="BJ23" s="11">
        <f t="shared" si="40"/>
        <v>1.5029622274243788</v>
      </c>
      <c r="BK23" s="32">
        <f t="shared" si="41"/>
        <v>4.7858996214799978</v>
      </c>
      <c r="BL23" s="32">
        <f t="shared" si="42"/>
        <v>1.2258795089128387</v>
      </c>
    </row>
    <row r="24" spans="1:64" x14ac:dyDescent="0.3">
      <c r="A24" s="2">
        <v>44387</v>
      </c>
      <c r="B24" s="6">
        <v>1.3350059999999999</v>
      </c>
      <c r="C24" s="8">
        <f t="shared" si="15"/>
        <v>-1.0466337330469098</v>
      </c>
      <c r="D24" s="8">
        <f>('Upbit (in $)'!C24/Krak!C24)-1</f>
        <v>-9.4359024054221252E-2</v>
      </c>
      <c r="E24" s="4">
        <v>33522.199999999997</v>
      </c>
      <c r="F24" s="8">
        <f t="shared" si="15"/>
        <v>-0.79865889244897825</v>
      </c>
      <c r="G24" s="8">
        <f>('Upbit (in $)'!F24/Krak!F24)-1</f>
        <v>-0.38849611390322436</v>
      </c>
      <c r="H24" s="4">
        <v>0.213564</v>
      </c>
      <c r="I24" s="8">
        <f t="shared" ref="I24" si="176">LN(H24/H23)*100</f>
        <v>-2.8822888830548394</v>
      </c>
      <c r="J24" s="8">
        <f>('Upbit (in $)'!I24/Krak!I24)-1</f>
        <v>-0.32102238921465953</v>
      </c>
      <c r="K24" s="4">
        <v>3.9697</v>
      </c>
      <c r="L24" s="8">
        <f t="shared" ref="L24" si="177">LN(K24/K23)*100</f>
        <v>-6.0409735849662169</v>
      </c>
      <c r="M24" s="8">
        <f>('Upbit (in $)'!L24/Krak!L24)-1</f>
        <v>-4.7675373286992784E-3</v>
      </c>
      <c r="N24" s="4">
        <v>49.325000000000003</v>
      </c>
      <c r="O24" s="8">
        <f t="shared" ref="O24" si="178">LN(N24/N23)*100</f>
        <v>-2.7021373831127802</v>
      </c>
      <c r="P24" s="8">
        <f>('Upbit (in $)'!O24/Krak!O24)-1</f>
        <v>-0.35494102248251502</v>
      </c>
      <c r="Q24" s="4">
        <v>2111.0300000000002</v>
      </c>
      <c r="R24" s="8">
        <f t="shared" ref="R24" si="179">LN(Q24/Q23)*100</f>
        <v>-1.6853619021854134</v>
      </c>
      <c r="S24" s="8">
        <f>('Upbit (in $)'!R24/Krak!R24)-1</f>
        <v>-0.19625429724790877</v>
      </c>
      <c r="T24" s="4">
        <v>133.91</v>
      </c>
      <c r="U24" s="8">
        <f t="shared" ref="U24" si="180">LN(T24/T23)*100</f>
        <v>-0.40244502073988497</v>
      </c>
      <c r="V24" s="8">
        <f>('Upbit (in $)'!U24/Krak!U24)-1</f>
        <v>-0.45052322490215335</v>
      </c>
      <c r="W24" s="4">
        <v>4.0489259999999998</v>
      </c>
      <c r="X24" s="8">
        <f t="shared" ref="X24" si="181">LN(W24/W23)*100</f>
        <v>-2.843290801419295</v>
      </c>
      <c r="Y24" s="8">
        <f>('Upbit (in $)'!X24/Krak!X24)-1</f>
        <v>-0.27480906306020503</v>
      </c>
      <c r="Z24" s="4">
        <v>0.62414000000000003</v>
      </c>
      <c r="AA24" s="8">
        <f t="shared" ref="AA24" si="182">LN(Z24/Z23)*100</f>
        <v>-2.2684324502619302</v>
      </c>
      <c r="AB24" s="11">
        <f>('Upbit (in $)'!AA24/Krak!AA24)-1</f>
        <v>-0.34778049418934309</v>
      </c>
      <c r="AC24" s="2">
        <v>44387</v>
      </c>
      <c r="AD24">
        <f t="shared" si="23"/>
        <v>11224.219585920053</v>
      </c>
      <c r="AE24">
        <f t="shared" si="24"/>
        <v>10442.165267763159</v>
      </c>
      <c r="AF24">
        <f t="shared" si="25"/>
        <v>10281.258889457851</v>
      </c>
      <c r="AG24">
        <f t="shared" si="26"/>
        <v>31947.643743141063</v>
      </c>
      <c r="AH24" s="27">
        <f t="shared" si="27"/>
        <v>-2.4174017503956757</v>
      </c>
      <c r="AI24">
        <f t="shared" si="28"/>
        <v>18.399438388526626</v>
      </c>
      <c r="AJ24">
        <f t="shared" si="29"/>
        <v>18.33406725778794</v>
      </c>
      <c r="AK24">
        <f t="shared" si="30"/>
        <v>17.077139413969959</v>
      </c>
      <c r="AL24">
        <f t="shared" si="31"/>
        <v>53.810645060284529</v>
      </c>
      <c r="AM24" s="27">
        <f t="shared" si="32"/>
        <v>-2.1842206370333028</v>
      </c>
      <c r="AN24">
        <f t="shared" si="33"/>
        <v>542.93851535856766</v>
      </c>
      <c r="AO24">
        <f t="shared" si="34"/>
        <v>704.01960288667317</v>
      </c>
      <c r="AP24">
        <f t="shared" si="35"/>
        <v>584.40795027971603</v>
      </c>
      <c r="AQ24">
        <f t="shared" si="36"/>
        <v>1831.3660685249567</v>
      </c>
      <c r="AR24" s="27">
        <f t="shared" si="37"/>
        <v>-2.227477942342746</v>
      </c>
      <c r="AS24">
        <f t="shared" si="0"/>
        <v>0.9959037619272183</v>
      </c>
      <c r="AT24">
        <f t="shared" si="1"/>
        <v>1.179349554540716E-4</v>
      </c>
      <c r="AU24">
        <f t="shared" si="2"/>
        <v>3.9783031173274376E-3</v>
      </c>
      <c r="AV24">
        <f t="shared" si="3"/>
        <v>33660.079700000002</v>
      </c>
      <c r="AW24">
        <f t="shared" si="4"/>
        <v>33384.947780238239</v>
      </c>
      <c r="AX24" s="11">
        <f t="shared" si="38"/>
        <v>-0.79961889150981047</v>
      </c>
      <c r="AY24">
        <f t="shared" si="5"/>
        <v>2.4401975165590874E-2</v>
      </c>
      <c r="AZ24">
        <f t="shared" si="6"/>
        <v>0.90158952472331211</v>
      </c>
      <c r="BA24">
        <f t="shared" si="7"/>
        <v>7.4008500111097025E-2</v>
      </c>
      <c r="BB24">
        <f t="shared" si="8"/>
        <v>54.708932000000004</v>
      </c>
      <c r="BC24">
        <f t="shared" si="9"/>
        <v>44.803135030556106</v>
      </c>
      <c r="BD24" s="11">
        <f t="shared" si="39"/>
        <v>-2.7312756063563581</v>
      </c>
      <c r="BE24">
        <f t="shared" si="10"/>
        <v>1.0112565270802587E-4</v>
      </c>
      <c r="BF24">
        <f t="shared" si="11"/>
        <v>0.99960333500132925</v>
      </c>
      <c r="BG24">
        <f t="shared" si="12"/>
        <v>2.9553934596274309E-4</v>
      </c>
      <c r="BH24">
        <f t="shared" si="13"/>
        <v>2111.8677040000002</v>
      </c>
      <c r="BI24">
        <f t="shared" si="14"/>
        <v>2110.1928343425825</v>
      </c>
      <c r="BJ24" s="11">
        <f t="shared" si="40"/>
        <v>-1.6850674390052389</v>
      </c>
      <c r="BK24" s="32">
        <f t="shared" si="41"/>
        <v>-0.2331811133623729</v>
      </c>
      <c r="BL24" s="32">
        <f t="shared" si="42"/>
        <v>0.88544854749542845</v>
      </c>
    </row>
    <row r="25" spans="1:64" x14ac:dyDescent="0.3">
      <c r="A25" s="2">
        <v>44388</v>
      </c>
      <c r="B25" s="6">
        <v>1.3483670000000001</v>
      </c>
      <c r="C25" s="8">
        <f t="shared" si="15"/>
        <v>0.99584444041384257</v>
      </c>
      <c r="D25" s="8">
        <f>('Upbit (in $)'!C25/Krak!C25)-1</f>
        <v>-0.68171989191787219</v>
      </c>
      <c r="E25" s="4">
        <v>34246.9</v>
      </c>
      <c r="F25" s="8">
        <f t="shared" si="15"/>
        <v>2.138814374456568</v>
      </c>
      <c r="G25" s="8">
        <f>('Upbit (in $)'!F25/Krak!F25)-1</f>
        <v>-0.33457234755426724</v>
      </c>
      <c r="H25" s="4">
        <v>0.2158969</v>
      </c>
      <c r="I25" s="8">
        <f t="shared" ref="I25" si="183">LN(H25/H24)*100</f>
        <v>1.086442536252328</v>
      </c>
      <c r="J25" s="8">
        <f>('Upbit (in $)'!I25/Krak!I25)-1</f>
        <v>-1</v>
      </c>
      <c r="K25" s="4">
        <v>4.0716000000000001</v>
      </c>
      <c r="L25" s="8">
        <f t="shared" ref="L25" si="184">LN(K25/K24)*100</f>
        <v>2.5345517502889181</v>
      </c>
      <c r="M25" s="8">
        <f>('Upbit (in $)'!L25/Krak!L25)-1</f>
        <v>-8.3376321252058183E-2</v>
      </c>
      <c r="N25" s="4">
        <v>50.1</v>
      </c>
      <c r="O25" s="8">
        <f t="shared" ref="O25" si="185">LN(N25/N24)*100</f>
        <v>1.5589956182139937</v>
      </c>
      <c r="P25" s="8">
        <f>('Upbit (in $)'!O25/Krak!O25)-1</f>
        <v>-0.64713619311673032</v>
      </c>
      <c r="Q25" s="4">
        <v>2140.08</v>
      </c>
      <c r="R25" s="8">
        <f t="shared" ref="R25" si="186">LN(Q25/Q24)*100</f>
        <v>1.3667231473114549</v>
      </c>
      <c r="S25" s="8">
        <f>('Upbit (in $)'!R25/Krak!R25)-1</f>
        <v>-0.41535679440619988</v>
      </c>
      <c r="T25" s="4">
        <v>134.19999999999999</v>
      </c>
      <c r="U25" s="8">
        <f t="shared" ref="U25" si="187">LN(T25/T24)*100</f>
        <v>0.21632920301065459</v>
      </c>
      <c r="V25" s="8">
        <f>('Upbit (in $)'!U25/Krak!U25)-1</f>
        <v>-2.0244769375842138</v>
      </c>
      <c r="W25" s="4">
        <v>4.1616980000000003</v>
      </c>
      <c r="X25" s="8">
        <f t="shared" ref="X25" si="188">LN(W25/W24)*100</f>
        <v>2.7471503304671865</v>
      </c>
      <c r="Y25" s="8">
        <f>('Upbit (in $)'!X25/Krak!X25)-1</f>
        <v>-0.28659317070225621</v>
      </c>
      <c r="Z25" s="4">
        <v>0.63499000000000005</v>
      </c>
      <c r="AA25" s="8">
        <f t="shared" ref="AA25" si="189">LN(Z25/Z24)*100</f>
        <v>1.7234548558118346</v>
      </c>
      <c r="AB25" s="11">
        <f>('Upbit (in $)'!AA25/Krak!AA25)-1</f>
        <v>-0.37440916616236808</v>
      </c>
      <c r="AC25" s="2">
        <v>44388</v>
      </c>
      <c r="AD25">
        <f t="shared" si="23"/>
        <v>11466.870483949308</v>
      </c>
      <c r="AE25">
        <f t="shared" si="24"/>
        <v>10710.209865789477</v>
      </c>
      <c r="AF25">
        <f t="shared" si="25"/>
        <v>10303.524329514177</v>
      </c>
      <c r="AG25">
        <f t="shared" si="26"/>
        <v>32480.60467925296</v>
      </c>
      <c r="AH25" s="27">
        <f t="shared" si="27"/>
        <v>1.6544702246745697</v>
      </c>
      <c r="AI25">
        <f t="shared" si="28"/>
        <v>18.58358355065257</v>
      </c>
      <c r="AJ25">
        <f t="shared" si="29"/>
        <v>18.622134204058302</v>
      </c>
      <c r="AK25">
        <f t="shared" si="30"/>
        <v>17.552777438965286</v>
      </c>
      <c r="AL25">
        <f t="shared" si="31"/>
        <v>54.758495193676161</v>
      </c>
      <c r="AM25" s="27">
        <f t="shared" si="32"/>
        <v>1.7461208845452352</v>
      </c>
      <c r="AN25">
        <f t="shared" si="33"/>
        <v>548.86938976848694</v>
      </c>
      <c r="AO25">
        <f t="shared" si="34"/>
        <v>713.70765538420164</v>
      </c>
      <c r="AP25">
        <f t="shared" si="35"/>
        <v>594.56725149504416</v>
      </c>
      <c r="AQ25">
        <f t="shared" si="36"/>
        <v>1857.144296647733</v>
      </c>
      <c r="AR25" s="27">
        <f t="shared" si="37"/>
        <v>1.3977809619585901</v>
      </c>
      <c r="AS25">
        <f t="shared" si="0"/>
        <v>0.99597874334877534</v>
      </c>
      <c r="AT25">
        <f t="shared" si="1"/>
        <v>1.1841150736034134E-4</v>
      </c>
      <c r="AU25">
        <f t="shared" si="2"/>
        <v>3.902845143864281E-3</v>
      </c>
      <c r="AV25">
        <f t="shared" si="3"/>
        <v>34385.171600000001</v>
      </c>
      <c r="AW25">
        <f t="shared" si="4"/>
        <v>34109.249126671348</v>
      </c>
      <c r="AX25" s="11">
        <f t="shared" si="38"/>
        <v>2.1463449757843431</v>
      </c>
      <c r="AY25">
        <f t="shared" si="5"/>
        <v>2.4246815751788817E-2</v>
      </c>
      <c r="AZ25">
        <f t="shared" si="6"/>
        <v>0.90091604820098659</v>
      </c>
      <c r="BA25">
        <f t="shared" si="7"/>
        <v>7.4837136047224542E-2</v>
      </c>
      <c r="BB25">
        <f t="shared" si="8"/>
        <v>55.610065000000006</v>
      </c>
      <c r="BC25">
        <f t="shared" si="9"/>
        <v>45.480037180497682</v>
      </c>
      <c r="BD25" s="11">
        <f t="shared" si="39"/>
        <v>1.4995371061947231</v>
      </c>
      <c r="BE25">
        <f t="shared" si="10"/>
        <v>1.0084253598331324E-4</v>
      </c>
      <c r="BF25">
        <f t="shared" si="11"/>
        <v>0.99960256218208321</v>
      </c>
      <c r="BG25">
        <f t="shared" si="12"/>
        <v>2.9659528193338617E-4</v>
      </c>
      <c r="BH25">
        <f t="shared" si="13"/>
        <v>2140.9308869000001</v>
      </c>
      <c r="BI25">
        <f t="shared" si="14"/>
        <v>2139.2296613812618</v>
      </c>
      <c r="BJ25" s="11">
        <f t="shared" si="40"/>
        <v>1.3666458915576276</v>
      </c>
      <c r="BK25" s="32">
        <f t="shared" si="41"/>
        <v>-9.1650659870665452E-2</v>
      </c>
      <c r="BL25" s="32">
        <f t="shared" si="42"/>
        <v>0.77969908422671552</v>
      </c>
    </row>
    <row r="26" spans="1:64" x14ac:dyDescent="0.3">
      <c r="A26" s="2">
        <v>44389</v>
      </c>
      <c r="B26" s="6">
        <v>1.313186</v>
      </c>
      <c r="C26" s="8">
        <f t="shared" si="15"/>
        <v>-2.6437985020612413</v>
      </c>
      <c r="D26" s="8">
        <f>('Upbit (in $)'!C26/Krak!C26)-1</f>
        <v>-0.27491009270281253</v>
      </c>
      <c r="E26" s="4">
        <v>33107.300000000003</v>
      </c>
      <c r="F26" s="8">
        <f t="shared" si="15"/>
        <v>-3.3842247789512494</v>
      </c>
      <c r="G26" s="8">
        <f>('Upbit (in $)'!F26/Krak!F26)-1</f>
        <v>-0.25479029971728551</v>
      </c>
      <c r="H26" s="4">
        <v>0.20792440000000001</v>
      </c>
      <c r="I26" s="8">
        <f t="shared" ref="I26" si="190">LN(H26/H25)*100</f>
        <v>-3.7626426823670034</v>
      </c>
      <c r="J26" s="8">
        <f>('Upbit (in $)'!I26/Krak!I26)-1</f>
        <v>-0.25430195839093606</v>
      </c>
      <c r="K26" s="4">
        <v>4.1936</v>
      </c>
      <c r="L26" s="8">
        <f t="shared" ref="L26" si="191">LN(K26/K25)*100</f>
        <v>2.9523510990957158</v>
      </c>
      <c r="M26" s="8">
        <f>('Upbit (in $)'!L26/Krak!L26)-1</f>
        <v>0.11291523450035945</v>
      </c>
      <c r="N26" s="4">
        <v>48.399000000000001</v>
      </c>
      <c r="O26" s="8">
        <f t="shared" ref="O26" si="192">LN(N26/N25)*100</f>
        <v>-3.4541855738702507</v>
      </c>
      <c r="P26" s="8">
        <f>('Upbit (in $)'!O26/Krak!O26)-1</f>
        <v>-4.6420260969736171E-2</v>
      </c>
      <c r="Q26" s="4">
        <v>2033.39</v>
      </c>
      <c r="R26" s="8">
        <f t="shared" ref="R26" si="193">LN(Q26/Q25)*100</f>
        <v>-5.1138860537310959</v>
      </c>
      <c r="S26" s="8">
        <f>('Upbit (in $)'!R26/Krak!R26)-1</f>
        <v>-0.16539534384539811</v>
      </c>
      <c r="T26" s="4">
        <v>133.61000000000001</v>
      </c>
      <c r="U26" s="8">
        <f t="shared" ref="U26" si="194">LN(T26/T25)*100</f>
        <v>-0.44061159367786062</v>
      </c>
      <c r="V26" s="8">
        <f>('Upbit (in $)'!U26/Krak!U26)-1</f>
        <v>-0.92805285723789244</v>
      </c>
      <c r="W26" s="4">
        <v>4.0837149999999998</v>
      </c>
      <c r="X26" s="8">
        <f t="shared" ref="X26" si="195">LN(W26/W25)*100</f>
        <v>-1.8916050727735354</v>
      </c>
      <c r="Y26" s="8">
        <f>('Upbit (in $)'!X26/Krak!X26)-1</f>
        <v>-0.18374357617229575</v>
      </c>
      <c r="Z26" s="4">
        <v>0.62936000000000003</v>
      </c>
      <c r="AA26" s="8">
        <f t="shared" ref="AA26" si="196">LN(Z26/Z25)*100</f>
        <v>-0.89058207162069702</v>
      </c>
      <c r="AB26" s="11">
        <f>('Upbit (in $)'!AA26/Krak!AA26)-1</f>
        <v>-0.39630976103118531</v>
      </c>
      <c r="AC26" s="2">
        <v>44389</v>
      </c>
      <c r="AD26">
        <f t="shared" si="23"/>
        <v>11085.29884962595</v>
      </c>
      <c r="AE26">
        <f t="shared" si="24"/>
        <v>11031.126852631582</v>
      </c>
      <c r="AF26">
        <f t="shared" si="25"/>
        <v>10258.225675606478</v>
      </c>
      <c r="AG26">
        <f t="shared" si="26"/>
        <v>32374.651377864011</v>
      </c>
      <c r="AH26" s="27">
        <f t="shared" si="27"/>
        <v>-0.32673803818382735</v>
      </c>
      <c r="AI26">
        <f t="shared" si="28"/>
        <v>18.098708844511354</v>
      </c>
      <c r="AJ26">
        <f t="shared" si="29"/>
        <v>17.989873719405544</v>
      </c>
      <c r="AK26">
        <f t="shared" si="30"/>
        <v>17.223868843718147</v>
      </c>
      <c r="AL26">
        <f t="shared" si="31"/>
        <v>53.312451407635052</v>
      </c>
      <c r="AM26" s="27">
        <f t="shared" si="32"/>
        <v>-2.6762606226238077</v>
      </c>
      <c r="AN26">
        <f t="shared" si="33"/>
        <v>528.6010987002536</v>
      </c>
      <c r="AO26">
        <f t="shared" si="34"/>
        <v>678.12699029086855</v>
      </c>
      <c r="AP26">
        <f t="shared" si="35"/>
        <v>589.29565095658359</v>
      </c>
      <c r="AQ26">
        <f t="shared" si="36"/>
        <v>1796.0237399477057</v>
      </c>
      <c r="AR26" s="27">
        <f t="shared" si="37"/>
        <v>-3.3464795497596156</v>
      </c>
      <c r="AS26">
        <f t="shared" si="0"/>
        <v>0.99585492042202572</v>
      </c>
      <c r="AT26">
        <f t="shared" si="1"/>
        <v>1.2614188394347489E-4</v>
      </c>
      <c r="AU26">
        <f t="shared" si="2"/>
        <v>4.0189376940308287E-3</v>
      </c>
      <c r="AV26">
        <f t="shared" si="3"/>
        <v>33245.103600000002</v>
      </c>
      <c r="AW26">
        <f t="shared" si="4"/>
        <v>32970.138285055582</v>
      </c>
      <c r="AX26" s="11">
        <f t="shared" si="38"/>
        <v>-3.396633155401489</v>
      </c>
      <c r="AY26">
        <f t="shared" si="5"/>
        <v>2.4410521537691132E-2</v>
      </c>
      <c r="AZ26">
        <f t="shared" si="6"/>
        <v>0.89967821154254857</v>
      </c>
      <c r="BA26">
        <f t="shared" si="7"/>
        <v>7.5911266919760301E-2</v>
      </c>
      <c r="BB26">
        <f t="shared" si="8"/>
        <v>53.795901000000001</v>
      </c>
      <c r="BC26">
        <f t="shared" si="9"/>
        <v>43.885581294973036</v>
      </c>
      <c r="BD26" s="11">
        <f t="shared" si="39"/>
        <v>-3.5687664569514839</v>
      </c>
      <c r="BE26">
        <f t="shared" si="10"/>
        <v>1.0221296390748579E-4</v>
      </c>
      <c r="BF26">
        <f t="shared" si="11"/>
        <v>0.99958840174526187</v>
      </c>
      <c r="BG26">
        <f t="shared" si="12"/>
        <v>3.0938529083077913E-4</v>
      </c>
      <c r="BH26">
        <f t="shared" si="13"/>
        <v>2034.2272843999999</v>
      </c>
      <c r="BI26">
        <f t="shared" si="14"/>
        <v>2032.553276192094</v>
      </c>
      <c r="BJ26" s="11">
        <f t="shared" si="40"/>
        <v>-5.1153018666437697</v>
      </c>
      <c r="BK26" s="32">
        <f t="shared" si="41"/>
        <v>2.3495225844399803</v>
      </c>
      <c r="BL26" s="32">
        <f t="shared" si="42"/>
        <v>1.7186687112422807</v>
      </c>
    </row>
    <row r="27" spans="1:64" x14ac:dyDescent="0.3">
      <c r="A27" s="2">
        <v>44390</v>
      </c>
      <c r="B27" s="6">
        <v>1.2655259999999999</v>
      </c>
      <c r="C27" s="8">
        <f t="shared" si="15"/>
        <v>-3.6968399576634536</v>
      </c>
      <c r="D27" s="8">
        <f>('Upbit (in $)'!C27/Krak!C27)-1</f>
        <v>-0.20304819608860614</v>
      </c>
      <c r="E27" s="4">
        <v>32722.9</v>
      </c>
      <c r="F27" s="8">
        <f t="shared" si="15"/>
        <v>-1.1678663259539193</v>
      </c>
      <c r="G27" s="8">
        <f>('Upbit (in $)'!F27/Krak!F27)-1</f>
        <v>5.5146313187446117E-2</v>
      </c>
      <c r="H27" s="4">
        <v>0.19985939999999999</v>
      </c>
      <c r="I27" s="8">
        <f t="shared" ref="I27" si="197">LN(H27/H26)*100</f>
        <v>-3.9560432767036335</v>
      </c>
      <c r="J27" s="8">
        <f>('Upbit (in $)'!I27/Krak!I27)-1</f>
        <v>-5.7861803061773687E-2</v>
      </c>
      <c r="K27" s="4">
        <v>3.8853</v>
      </c>
      <c r="L27" s="8">
        <f t="shared" ref="L27" si="198">LN(K27/K26)*100</f>
        <v>-7.6359352671490663</v>
      </c>
      <c r="M27" s="8">
        <f>('Upbit (in $)'!L27/Krak!L27)-1</f>
        <v>-8.2290431045695223E-2</v>
      </c>
      <c r="N27" s="4">
        <v>46.021000000000001</v>
      </c>
      <c r="O27" s="8">
        <f t="shared" ref="O27" si="199">LN(N27/N26)*100</f>
        <v>-5.0381338298236269</v>
      </c>
      <c r="P27" s="8">
        <f>('Upbit (in $)'!O27/Krak!O27)-1</f>
        <v>-8.6017747343686612E-2</v>
      </c>
      <c r="Q27" s="4">
        <v>1939.07</v>
      </c>
      <c r="R27" s="8">
        <f t="shared" ref="R27" si="200">LN(Q27/Q26)*100</f>
        <v>-4.7495874283366852</v>
      </c>
      <c r="S27" s="8">
        <f>('Upbit (in $)'!R27/Krak!R27)-1</f>
        <v>-4.3017586703032684E-2</v>
      </c>
      <c r="T27" s="4">
        <v>131.53</v>
      </c>
      <c r="U27" s="8">
        <f t="shared" ref="U27" si="201">LN(T27/T26)*100</f>
        <v>-1.5690146120115458</v>
      </c>
      <c r="V27" s="8">
        <f>('Upbit (in $)'!U27/Krak!U27)-1</f>
        <v>-0.18653306149413296</v>
      </c>
      <c r="W27" s="4">
        <v>3.9020549999999998</v>
      </c>
      <c r="X27" s="8">
        <f t="shared" ref="X27" si="202">LN(W27/W26)*100</f>
        <v>-4.5503775905083907</v>
      </c>
      <c r="Y27" s="8">
        <f>('Upbit (in $)'!X27/Krak!X27)-1</f>
        <v>-9.2436698346470725E-2</v>
      </c>
      <c r="Z27" s="4">
        <v>0.61799000000000004</v>
      </c>
      <c r="AA27" s="8">
        <f t="shared" ref="AA27" si="203">LN(Z27/Z26)*100</f>
        <v>-1.8231153923987304</v>
      </c>
      <c r="AB27" s="11">
        <f>('Upbit (in $)'!AA27/Krak!AA27)-1</f>
        <v>-0.33062156506327722</v>
      </c>
      <c r="AC27" s="2">
        <v>44390</v>
      </c>
      <c r="AD27">
        <f t="shared" si="23"/>
        <v>10956.590411372264</v>
      </c>
      <c r="AE27">
        <f t="shared" si="24"/>
        <v>10220.15384407895</v>
      </c>
      <c r="AF27">
        <f t="shared" si="25"/>
        <v>10098.528726236958</v>
      </c>
      <c r="AG27">
        <f t="shared" si="26"/>
        <v>31275.272981688177</v>
      </c>
      <c r="AH27" s="27">
        <f t="shared" si="27"/>
        <v>-3.4547966964260186</v>
      </c>
      <c r="AI27">
        <f t="shared" si="28"/>
        <v>17.441844955062784</v>
      </c>
      <c r="AJ27">
        <f t="shared" si="29"/>
        <v>17.105972818462419</v>
      </c>
      <c r="AK27">
        <f t="shared" si="30"/>
        <v>16.457682169537936</v>
      </c>
      <c r="AL27">
        <f t="shared" si="31"/>
        <v>51.005499943063143</v>
      </c>
      <c r="AM27" s="27">
        <f t="shared" si="32"/>
        <v>-4.4236444857960571</v>
      </c>
      <c r="AN27">
        <f t="shared" si="33"/>
        <v>508.09764715239504</v>
      </c>
      <c r="AO27">
        <f t="shared" si="34"/>
        <v>646.67166803383236</v>
      </c>
      <c r="AP27">
        <f t="shared" si="35"/>
        <v>578.64945235582036</v>
      </c>
      <c r="AQ27">
        <f t="shared" si="36"/>
        <v>1733.4187675420478</v>
      </c>
      <c r="AR27" s="27">
        <f t="shared" si="37"/>
        <v>-3.5479563355160066</v>
      </c>
      <c r="AS27">
        <f t="shared" si="0"/>
        <v>0.99587881183914495</v>
      </c>
      <c r="AT27">
        <f t="shared" si="1"/>
        <v>1.1824404156228909E-4</v>
      </c>
      <c r="AU27">
        <f t="shared" si="2"/>
        <v>4.002944119292689E-3</v>
      </c>
      <c r="AV27">
        <f t="shared" si="3"/>
        <v>32858.315300000002</v>
      </c>
      <c r="AW27">
        <f t="shared" si="4"/>
        <v>32588.103198598637</v>
      </c>
      <c r="AX27" s="11">
        <f t="shared" si="38"/>
        <v>-1.1654962133798177</v>
      </c>
      <c r="AY27">
        <f t="shared" si="5"/>
        <v>2.4722818552051676E-2</v>
      </c>
      <c r="AZ27">
        <f t="shared" si="6"/>
        <v>0.89904816857494063</v>
      </c>
      <c r="BA27">
        <f t="shared" si="7"/>
        <v>7.6229012873007748E-2</v>
      </c>
      <c r="BB27">
        <f t="shared" si="8"/>
        <v>51.188580999999999</v>
      </c>
      <c r="BC27">
        <f t="shared" si="9"/>
        <v>41.703832936484439</v>
      </c>
      <c r="BD27" s="11">
        <f t="shared" si="39"/>
        <v>-5.0992780302902618</v>
      </c>
      <c r="BE27">
        <f t="shared" si="10"/>
        <v>1.0302626518425577E-4</v>
      </c>
      <c r="BF27">
        <f t="shared" si="11"/>
        <v>0.99957840377202589</v>
      </c>
      <c r="BG27">
        <f t="shared" si="12"/>
        <v>3.1856996278993246E-4</v>
      </c>
      <c r="BH27">
        <f t="shared" si="13"/>
        <v>1939.8878493999998</v>
      </c>
      <c r="BI27">
        <f t="shared" si="14"/>
        <v>1938.2527128660408</v>
      </c>
      <c r="BJ27" s="11">
        <f t="shared" si="40"/>
        <v>-4.7505870481850714</v>
      </c>
      <c r="BK27" s="32">
        <f t="shared" si="41"/>
        <v>0.96884778937003846</v>
      </c>
      <c r="BL27" s="32">
        <f t="shared" si="42"/>
        <v>3.5850908348052535</v>
      </c>
    </row>
    <row r="28" spans="1:64" x14ac:dyDescent="0.3">
      <c r="A28" s="2">
        <v>44391</v>
      </c>
      <c r="B28" s="6">
        <v>1.262786</v>
      </c>
      <c r="C28" s="8">
        <f t="shared" si="15"/>
        <v>-0.21674548652841014</v>
      </c>
      <c r="D28" s="8">
        <f>('Upbit (in $)'!C28/Krak!C28)-1</f>
        <v>3.6214472116162257</v>
      </c>
      <c r="E28" s="4">
        <v>32815.199999999997</v>
      </c>
      <c r="F28" s="8">
        <f t="shared" si="15"/>
        <v>0.2816684066930123</v>
      </c>
      <c r="G28" s="8">
        <f>('Upbit (in $)'!F28/Krak!F28)-1</f>
        <v>-2.1113989931787489</v>
      </c>
      <c r="H28" s="4">
        <v>0.19755010000000001</v>
      </c>
      <c r="I28" s="8">
        <f t="shared" ref="I28" si="204">LN(H28/H27)*100</f>
        <v>-1.1621896269432526</v>
      </c>
      <c r="J28" s="8">
        <f>('Upbit (in $)'!I28/Krak!I28)-1</f>
        <v>0.83470657236061685</v>
      </c>
      <c r="K28" s="4">
        <v>3.7978000000000001</v>
      </c>
      <c r="L28" s="8">
        <f t="shared" ref="L28" si="205">LN(K28/K27)*100</f>
        <v>-2.2778249206334715</v>
      </c>
      <c r="M28" s="8">
        <f>('Upbit (in $)'!L28/Krak!L28)-1</f>
        <v>0.35240930718369845</v>
      </c>
      <c r="N28" s="4">
        <v>45.62</v>
      </c>
      <c r="O28" s="8">
        <f t="shared" ref="O28" si="206">LN(N28/N27)*100</f>
        <v>-0.87515971976384244</v>
      </c>
      <c r="P28" s="8">
        <f>('Upbit (in $)'!O28/Krak!O28)-1</f>
        <v>-0.53265842118182527</v>
      </c>
      <c r="Q28" s="4">
        <v>1993.71</v>
      </c>
      <c r="R28" s="8">
        <f t="shared" ref="R28" si="207">LN(Q28/Q27)*100</f>
        <v>2.7788747961915585</v>
      </c>
      <c r="S28" s="8">
        <f>('Upbit (in $)'!R28/Krak!R28)-1</f>
        <v>-0.30302944182304559</v>
      </c>
      <c r="T28" s="4">
        <v>130.97</v>
      </c>
      <c r="U28" s="8">
        <f t="shared" ref="U28" si="208">LN(T28/T27)*100</f>
        <v>-0.42666731393756852</v>
      </c>
      <c r="V28" s="8">
        <f>('Upbit (in $)'!U28/Krak!U28)-1</f>
        <v>0.4344120290739375</v>
      </c>
      <c r="W28" s="4">
        <v>3.8858999999999999</v>
      </c>
      <c r="X28" s="8">
        <f t="shared" ref="X28" si="209">LN(W28/W27)*100</f>
        <v>-0.41487202151235153</v>
      </c>
      <c r="Y28" s="8">
        <f>('Upbit (in $)'!X28/Krak!X28)-1</f>
        <v>1.3567202248667054</v>
      </c>
      <c r="Z28" s="4">
        <v>0.62</v>
      </c>
      <c r="AA28" s="8">
        <f t="shared" ref="AA28" si="210">LN(Z28/Z27)*100</f>
        <v>0.32472019421373405</v>
      </c>
      <c r="AB28" s="11">
        <f>('Upbit (in $)'!AA28/Krak!AA28)-1</f>
        <v>-2.2629851229748703</v>
      </c>
      <c r="AC28" s="2">
        <v>44391</v>
      </c>
      <c r="AD28">
        <f t="shared" si="23"/>
        <v>10987.495169048681</v>
      </c>
      <c r="AE28">
        <f t="shared" si="24"/>
        <v>9989.9879723684226</v>
      </c>
      <c r="AF28">
        <f t="shared" si="25"/>
        <v>10055.533393714395</v>
      </c>
      <c r="AG28">
        <f t="shared" si="26"/>
        <v>31033.016535131501</v>
      </c>
      <c r="AH28" s="27">
        <f t="shared" si="27"/>
        <v>-0.77760975034974167</v>
      </c>
      <c r="AI28">
        <f t="shared" si="28"/>
        <v>17.404081483449499</v>
      </c>
      <c r="AJ28">
        <f t="shared" si="29"/>
        <v>16.956921404972849</v>
      </c>
      <c r="AK28">
        <f t="shared" si="30"/>
        <v>16.389545288984259</v>
      </c>
      <c r="AL28">
        <f t="shared" si="31"/>
        <v>50.750548177406607</v>
      </c>
      <c r="AM28" s="27">
        <f t="shared" si="32"/>
        <v>-0.50110495418249801</v>
      </c>
      <c r="AN28">
        <f t="shared" si="33"/>
        <v>502.22677044322342</v>
      </c>
      <c r="AO28">
        <f t="shared" si="34"/>
        <v>664.89387761954549</v>
      </c>
      <c r="AP28">
        <f t="shared" si="35"/>
        <v>580.53149801875202</v>
      </c>
      <c r="AQ28">
        <f t="shared" si="36"/>
        <v>1747.6521460815209</v>
      </c>
      <c r="AR28" s="27">
        <f t="shared" si="37"/>
        <v>0.81776316612930544</v>
      </c>
      <c r="AS28">
        <f t="shared" si="0"/>
        <v>0.99590992620029206</v>
      </c>
      <c r="AT28">
        <f t="shared" si="1"/>
        <v>1.1525959670285323E-4</v>
      </c>
      <c r="AU28">
        <f t="shared" si="2"/>
        <v>3.974814203005079E-3</v>
      </c>
      <c r="AV28">
        <f t="shared" si="3"/>
        <v>32949.967799999999</v>
      </c>
      <c r="AW28">
        <f t="shared" si="4"/>
        <v>32681.040740125256</v>
      </c>
      <c r="AX28" s="11">
        <f t="shared" si="38"/>
        <v>0.28478266675307873</v>
      </c>
      <c r="AY28">
        <f t="shared" si="5"/>
        <v>2.4873324474066556E-2</v>
      </c>
      <c r="AZ28">
        <f t="shared" si="6"/>
        <v>0.89858539966939466</v>
      </c>
      <c r="BA28">
        <f t="shared" si="7"/>
        <v>7.6541275856538818E-2</v>
      </c>
      <c r="BB28">
        <f t="shared" si="8"/>
        <v>50.768685999999995</v>
      </c>
      <c r="BC28">
        <f t="shared" si="9"/>
        <v>41.322307362688008</v>
      </c>
      <c r="BD28" s="11">
        <f t="shared" si="39"/>
        <v>-0.91905575261923422</v>
      </c>
      <c r="BE28">
        <f t="shared" si="10"/>
        <v>9.9046062306883353E-5</v>
      </c>
      <c r="BF28">
        <f t="shared" si="11"/>
        <v>0.99959010338064325</v>
      </c>
      <c r="BG28">
        <f t="shared" si="12"/>
        <v>3.1085055704992143E-4</v>
      </c>
      <c r="BH28">
        <f t="shared" si="13"/>
        <v>1994.5275500999999</v>
      </c>
      <c r="BI28">
        <f t="shared" si="14"/>
        <v>1992.8929973049273</v>
      </c>
      <c r="BJ28" s="11">
        <f t="shared" si="40"/>
        <v>2.7800446766314302</v>
      </c>
      <c r="BK28" s="32">
        <f t="shared" si="41"/>
        <v>-0.27650479616724366</v>
      </c>
      <c r="BL28" s="32">
        <f t="shared" si="42"/>
        <v>-2.4952620098783513</v>
      </c>
    </row>
    <row r="29" spans="1:64" x14ac:dyDescent="0.3">
      <c r="A29" s="2">
        <v>44392</v>
      </c>
      <c r="B29" s="6">
        <v>1.225487</v>
      </c>
      <c r="C29" s="8">
        <f t="shared" si="15"/>
        <v>-2.998207515111377</v>
      </c>
      <c r="D29" s="8">
        <f>('Upbit (in $)'!C29/Krak!C29)-1</f>
        <v>-9.2372246159425297E-2</v>
      </c>
      <c r="E29" s="4">
        <v>31832.6</v>
      </c>
      <c r="F29" s="8">
        <f t="shared" si="15"/>
        <v>-3.0400900776831938</v>
      </c>
      <c r="G29" s="8">
        <f>('Upbit (in $)'!F29/Krak!F29)-1</f>
        <v>-0.14866374646500014</v>
      </c>
      <c r="H29" s="4">
        <v>0.18526000000000001</v>
      </c>
      <c r="I29" s="8">
        <f t="shared" ref="I29" si="211">LN(H29/H28)*100</f>
        <v>-6.4231979232351915</v>
      </c>
      <c r="J29" s="8">
        <f>('Upbit (in $)'!I29/Krak!I29)-1</f>
        <v>-0.17315602058859758</v>
      </c>
      <c r="K29" s="4">
        <v>3.6718999999999999</v>
      </c>
      <c r="L29" s="8">
        <f t="shared" ref="L29" si="212">LN(K29/K28)*100</f>
        <v>-3.371271243723184</v>
      </c>
      <c r="M29" s="8">
        <f>('Upbit (in $)'!L29/Krak!L29)-1</f>
        <v>-2.2955813070588693E-2</v>
      </c>
      <c r="N29" s="4">
        <v>43.100999999999999</v>
      </c>
      <c r="O29" s="8">
        <f t="shared" ref="O29" si="213">LN(N29/N28)*100</f>
        <v>-5.680001815955019</v>
      </c>
      <c r="P29" s="8">
        <f>('Upbit (in $)'!O29/Krak!O29)-1</f>
        <v>-0.10178196448317378</v>
      </c>
      <c r="Q29" s="4">
        <v>1917.46</v>
      </c>
      <c r="R29" s="8">
        <f t="shared" ref="R29" si="214">LN(Q29/Q28)*100</f>
        <v>-3.8995831107580057</v>
      </c>
      <c r="S29" s="8">
        <f>('Upbit (in $)'!R29/Krak!R29)-1</f>
        <v>-0.12158869979223264</v>
      </c>
      <c r="T29" s="4">
        <v>125.82</v>
      </c>
      <c r="U29" s="8">
        <f t="shared" ref="U29" si="215">LN(T29/T28)*100</f>
        <v>-4.0115975199428062</v>
      </c>
      <c r="V29" s="8">
        <f>('Upbit (in $)'!U29/Krak!U29)-1</f>
        <v>2.5024175698511453E-3</v>
      </c>
      <c r="W29" s="4">
        <v>3.7511519999999998</v>
      </c>
      <c r="X29" s="8">
        <f t="shared" ref="X29" si="216">LN(W29/W28)*100</f>
        <v>-3.5291624416122063</v>
      </c>
      <c r="Y29" s="8">
        <f>('Upbit (in $)'!X29/Krak!X29)-1</f>
        <v>-0.15223145278181049</v>
      </c>
      <c r="Z29" s="4">
        <v>0.59772999999999998</v>
      </c>
      <c r="AA29" s="8">
        <f t="shared" ref="AA29" si="217">LN(Z29/Z28)*100</f>
        <v>-3.6580331064309148</v>
      </c>
      <c r="AB29" s="11">
        <f>('Upbit (in $)'!AA29/Krak!AA29)-1</f>
        <v>-8.6140128408753958E-2</v>
      </c>
      <c r="AC29" s="2">
        <v>44392</v>
      </c>
      <c r="AD29">
        <f t="shared" si="23"/>
        <v>10658.491757425189</v>
      </c>
      <c r="AE29">
        <f t="shared" si="24"/>
        <v>9658.8121638157918</v>
      </c>
      <c r="AF29">
        <f t="shared" si="25"/>
        <v>9660.1298892658251</v>
      </c>
      <c r="AG29">
        <f t="shared" si="26"/>
        <v>29977.433810506802</v>
      </c>
      <c r="AH29" s="27">
        <f t="shared" si="27"/>
        <v>-3.4606794946067021</v>
      </c>
      <c r="AI29">
        <f t="shared" si="28"/>
        <v>16.890015889396999</v>
      </c>
      <c r="AJ29">
        <f t="shared" si="29"/>
        <v>16.020610904772791</v>
      </c>
      <c r="AK29">
        <f t="shared" si="30"/>
        <v>15.821219174416189</v>
      </c>
      <c r="AL29">
        <f t="shared" si="31"/>
        <v>48.731845968585972</v>
      </c>
      <c r="AM29" s="27">
        <f t="shared" si="32"/>
        <v>-4.0589681687456967</v>
      </c>
      <c r="AN29">
        <f t="shared" si="33"/>
        <v>470.98195086872431</v>
      </c>
      <c r="AO29">
        <f t="shared" si="34"/>
        <v>639.46482416217691</v>
      </c>
      <c r="AP29">
        <f t="shared" si="35"/>
        <v>559.67918114636882</v>
      </c>
      <c r="AQ29">
        <f t="shared" si="36"/>
        <v>1670.1259561772702</v>
      </c>
      <c r="AR29" s="27">
        <f t="shared" si="37"/>
        <v>-4.5374209887326238</v>
      </c>
      <c r="AS29">
        <f t="shared" si="0"/>
        <v>0.99594857869737863</v>
      </c>
      <c r="AT29">
        <f t="shared" si="1"/>
        <v>1.1488296859568193E-4</v>
      </c>
      <c r="AU29">
        <f t="shared" si="2"/>
        <v>3.9365383340256273E-3</v>
      </c>
      <c r="AV29">
        <f t="shared" si="3"/>
        <v>31962.091899999999</v>
      </c>
      <c r="AW29">
        <f t="shared" si="4"/>
        <v>31703.685801996515</v>
      </c>
      <c r="AX29" s="11">
        <f t="shared" si="38"/>
        <v>-3.0362170397176582</v>
      </c>
      <c r="AY29">
        <f t="shared" si="5"/>
        <v>2.5489750027034398E-2</v>
      </c>
      <c r="AZ29">
        <f t="shared" si="6"/>
        <v>0.89648745022608123</v>
      </c>
      <c r="BA29">
        <f t="shared" si="7"/>
        <v>7.8022799746884405E-2</v>
      </c>
      <c r="BB29">
        <f t="shared" si="8"/>
        <v>48.077638999999998</v>
      </c>
      <c r="BC29">
        <f t="shared" si="9"/>
        <v>38.963418330801829</v>
      </c>
      <c r="BD29" s="11">
        <f t="shared" si="39"/>
        <v>-5.8779269574116295</v>
      </c>
      <c r="BE29">
        <f t="shared" si="10"/>
        <v>9.6577962732448199E-5</v>
      </c>
      <c r="BF29">
        <f t="shared" si="11"/>
        <v>0.9995918191782367</v>
      </c>
      <c r="BG29">
        <f t="shared" si="12"/>
        <v>3.116028590309093E-4</v>
      </c>
      <c r="BH29">
        <f t="shared" si="13"/>
        <v>1918.24299</v>
      </c>
      <c r="BI29">
        <f t="shared" si="14"/>
        <v>1916.6775337479121</v>
      </c>
      <c r="BJ29" s="11">
        <f t="shared" si="40"/>
        <v>-3.8994114622796028</v>
      </c>
      <c r="BK29" s="32">
        <f t="shared" si="41"/>
        <v>0.59828867413899456</v>
      </c>
      <c r="BL29" s="32">
        <f t="shared" si="42"/>
        <v>0.86319442256194456</v>
      </c>
    </row>
    <row r="30" spans="1:64" x14ac:dyDescent="0.3">
      <c r="A30" s="2">
        <v>44393</v>
      </c>
      <c r="B30" s="6">
        <v>1.172784</v>
      </c>
      <c r="C30" s="8">
        <f t="shared" si="15"/>
        <v>-4.3957906522241998</v>
      </c>
      <c r="D30" s="8">
        <f>('Upbit (in $)'!C30/Krak!C30)-1</f>
        <v>4.3348521840437249E-2</v>
      </c>
      <c r="E30" s="4">
        <v>31405.9</v>
      </c>
      <c r="F30" s="8">
        <f t="shared" si="15"/>
        <v>-1.3495148551267742</v>
      </c>
      <c r="G30" s="8">
        <f>('Upbit (in $)'!F30/Krak!F30)-1</f>
        <v>-0.19365593534649561</v>
      </c>
      <c r="H30" s="4">
        <v>0.1721154</v>
      </c>
      <c r="I30" s="8">
        <f t="shared" ref="I30" si="218">LN(H30/H29)*100</f>
        <v>-7.3595061752936894</v>
      </c>
      <c r="J30" s="8">
        <f>('Upbit (in $)'!I30/Krak!I30)-1</f>
        <v>2.5986672334464833E-2</v>
      </c>
      <c r="K30" s="4">
        <v>3.657</v>
      </c>
      <c r="L30" s="8">
        <f t="shared" ref="L30" si="219">LN(K30/K29)*100</f>
        <v>-0.40661001047034623</v>
      </c>
      <c r="M30" s="8">
        <f>('Upbit (in $)'!L30/Krak!L30)-1</f>
        <v>-1.5673264402041389</v>
      </c>
      <c r="N30" s="4">
        <v>41.442999999999998</v>
      </c>
      <c r="O30" s="8">
        <f t="shared" ref="O30" si="220">LN(N30/N29)*100</f>
        <v>-3.9227209543376573</v>
      </c>
      <c r="P30" s="8">
        <f>('Upbit (in $)'!O30/Krak!O30)-1</f>
        <v>0.18662587224701488</v>
      </c>
      <c r="Q30" s="4">
        <v>1875.39</v>
      </c>
      <c r="R30" s="8">
        <f t="shared" ref="R30" si="221">LN(Q30/Q29)*100</f>
        <v>-2.2184755752880907</v>
      </c>
      <c r="S30" s="8">
        <f>('Upbit (in $)'!R30/Krak!R30)-1</f>
        <v>-0.1367948626358354</v>
      </c>
      <c r="T30" s="4">
        <v>120.66</v>
      </c>
      <c r="U30" s="8">
        <f t="shared" ref="U30" si="222">LN(T30/T29)*100</f>
        <v>-4.1875641129267827</v>
      </c>
      <c r="V30" s="8">
        <f>('Upbit (in $)'!U30/Krak!U30)-1</f>
        <v>-9.9679028588480434E-2</v>
      </c>
      <c r="W30" s="4">
        <v>3.6027040000000001</v>
      </c>
      <c r="X30" s="8">
        <f t="shared" ref="X30" si="223">LN(W30/W29)*100</f>
        <v>-4.0378318175664596</v>
      </c>
      <c r="Y30" s="8">
        <f>('Upbit (in $)'!X30/Krak!X30)-1</f>
        <v>-3.4239950076809023E-2</v>
      </c>
      <c r="Z30" s="4">
        <v>0.59062000000000003</v>
      </c>
      <c r="AA30" s="8">
        <f t="shared" ref="AA30" si="224">LN(Z30/Z29)*100</f>
        <v>-1.1966314371119922</v>
      </c>
      <c r="AB30" s="11">
        <f>('Upbit (in $)'!AA30/Krak!AA30)-1</f>
        <v>-4.764872646389362E-2</v>
      </c>
      <c r="AC30" s="2">
        <v>44393</v>
      </c>
      <c r="AD30">
        <f t="shared" si="23"/>
        <v>10515.620033692496</v>
      </c>
      <c r="AE30">
        <f t="shared" si="24"/>
        <v>9619.6182039473697</v>
      </c>
      <c r="AF30">
        <f t="shared" si="25"/>
        <v>9263.9586110222099</v>
      </c>
      <c r="AG30">
        <f t="shared" si="26"/>
        <v>29399.196848662075</v>
      </c>
      <c r="AH30" s="27">
        <f t="shared" si="27"/>
        <v>-1.9477536397822366</v>
      </c>
      <c r="AI30">
        <f t="shared" si="28"/>
        <v>16.163647916975513</v>
      </c>
      <c r="AJ30">
        <f t="shared" si="29"/>
        <v>15.40433348939697</v>
      </c>
      <c r="AK30">
        <f t="shared" si="30"/>
        <v>15.195110623228787</v>
      </c>
      <c r="AL30">
        <f t="shared" si="31"/>
        <v>46.763092029601268</v>
      </c>
      <c r="AM30" s="27">
        <f t="shared" si="32"/>
        <v>-4.12384777575679</v>
      </c>
      <c r="AN30">
        <f t="shared" si="33"/>
        <v>437.56475691757976</v>
      </c>
      <c r="AO30">
        <f t="shared" si="34"/>
        <v>625.43465656937042</v>
      </c>
      <c r="AP30">
        <f t="shared" si="35"/>
        <v>553.02179574166996</v>
      </c>
      <c r="AQ30">
        <f t="shared" si="36"/>
        <v>1616.0212092286201</v>
      </c>
      <c r="AR30" s="27">
        <f t="shared" si="37"/>
        <v>-3.2931961909704808</v>
      </c>
      <c r="AS30">
        <f t="shared" si="0"/>
        <v>0.99605721077022724</v>
      </c>
      <c r="AT30">
        <f t="shared" si="1"/>
        <v>1.159839781629159E-4</v>
      </c>
      <c r="AU30">
        <f t="shared" si="2"/>
        <v>3.8268052516099078E-3</v>
      </c>
      <c r="AV30">
        <f t="shared" si="3"/>
        <v>31530.217000000001</v>
      </c>
      <c r="AW30">
        <f t="shared" si="4"/>
        <v>31282.124334078908</v>
      </c>
      <c r="AX30" s="11">
        <f t="shared" si="38"/>
        <v>-1.3386118615936926</v>
      </c>
      <c r="AY30">
        <f t="shared" si="5"/>
        <v>2.5374780758730144E-2</v>
      </c>
      <c r="AZ30">
        <f t="shared" si="6"/>
        <v>0.89667580644351663</v>
      </c>
      <c r="BA30">
        <f t="shared" si="7"/>
        <v>7.7949412797753137E-2</v>
      </c>
      <c r="BB30">
        <f t="shared" si="8"/>
        <v>46.218488000000001</v>
      </c>
      <c r="BC30">
        <f t="shared" si="9"/>
        <v>37.471523244600121</v>
      </c>
      <c r="BD30" s="11">
        <f t="shared" si="39"/>
        <v>-3.9041950065200677</v>
      </c>
      <c r="BE30">
        <f t="shared" si="10"/>
        <v>9.1738479896896359E-5</v>
      </c>
      <c r="BF30">
        <f t="shared" si="11"/>
        <v>0.99959345772569141</v>
      </c>
      <c r="BG30">
        <f t="shared" si="12"/>
        <v>3.1480379441180121E-4</v>
      </c>
      <c r="BH30">
        <f t="shared" si="13"/>
        <v>1876.1527354</v>
      </c>
      <c r="BI30">
        <f t="shared" si="14"/>
        <v>1874.6277764032068</v>
      </c>
      <c r="BJ30" s="11">
        <f t="shared" si="40"/>
        <v>-2.218311544339937</v>
      </c>
      <c r="BK30" s="32">
        <f t="shared" si="41"/>
        <v>2.1760941359745534</v>
      </c>
      <c r="BL30" s="32">
        <f t="shared" si="42"/>
        <v>0.87969968274624444</v>
      </c>
    </row>
    <row r="31" spans="1:64" x14ac:dyDescent="0.3">
      <c r="A31" s="2">
        <v>44394</v>
      </c>
      <c r="B31" s="6">
        <v>1.1724460000000001</v>
      </c>
      <c r="C31" s="8">
        <f t="shared" si="15"/>
        <v>-2.8824465177416801E-2</v>
      </c>
      <c r="D31" s="8">
        <f>('Upbit (in $)'!C31/Krak!C31)-1</f>
        <v>-1</v>
      </c>
      <c r="E31" s="4">
        <v>31510</v>
      </c>
      <c r="F31" s="8">
        <f t="shared" si="15"/>
        <v>0.33091824164386008</v>
      </c>
      <c r="G31" s="8">
        <f>('Upbit (in $)'!F31/Krak!F31)-1</f>
        <v>-0.95126238702569732</v>
      </c>
      <c r="H31" s="4">
        <v>0.18700629999999999</v>
      </c>
      <c r="I31" s="8">
        <f t="shared" ref="I31" si="225">LN(H31/H30)*100</f>
        <v>8.2977124053724225</v>
      </c>
      <c r="J31" s="8">
        <f>('Upbit (in $)'!I31/Krak!I31)-1</f>
        <v>-3.5364161070320588E-2</v>
      </c>
      <c r="K31" s="4">
        <v>3.6562000000000001</v>
      </c>
      <c r="L31" s="8">
        <f t="shared" ref="L31" si="226">LN(K31/K30)*100</f>
        <v>-2.187824763963787E-2</v>
      </c>
      <c r="M31" s="8">
        <f>('Upbit (in $)'!L31/Krak!L31)-1</f>
        <v>30.704751271258175</v>
      </c>
      <c r="N31" s="4">
        <v>41.7</v>
      </c>
      <c r="O31" s="8">
        <f t="shared" ref="O31" si="227">LN(N31/N30)*100</f>
        <v>0.61821396514408267</v>
      </c>
      <c r="P31" s="8">
        <f>('Upbit (in $)'!O31/Krak!O31)-1</f>
        <v>0.12561117361857921</v>
      </c>
      <c r="Q31" s="4">
        <v>1898.77</v>
      </c>
      <c r="R31" s="8">
        <f t="shared" ref="R31" si="228">LN(Q31/Q30)*100</f>
        <v>1.2389670324554214</v>
      </c>
      <c r="S31" s="8">
        <f>('Upbit (in $)'!R31/Krak!R31)-1</f>
        <v>-0.42141402548817042</v>
      </c>
      <c r="T31" s="4">
        <v>119.87</v>
      </c>
      <c r="U31" s="8">
        <f t="shared" ref="U31" si="229">LN(T31/T30)*100</f>
        <v>-0.65688507936071572</v>
      </c>
      <c r="V31" s="8">
        <f>('Upbit (in $)'!U31/Krak!U31)-1</f>
        <v>0.60359941161245345</v>
      </c>
      <c r="W31" s="4">
        <v>3.6906080000000001</v>
      </c>
      <c r="X31" s="8">
        <f t="shared" ref="X31" si="230">LN(W31/W30)*100</f>
        <v>2.4106539496708606</v>
      </c>
      <c r="Y31" s="8">
        <f>('Upbit (in $)'!X31/Krak!X31)-1</f>
        <v>-0.37401858422481482</v>
      </c>
      <c r="Z31" s="4">
        <v>0.58204</v>
      </c>
      <c r="AA31" s="8">
        <f t="shared" ref="AA31" si="231">LN(Z31/Z30)*100</f>
        <v>-1.4633658711630217</v>
      </c>
      <c r="AB31" s="11">
        <f>('Upbit (in $)'!AA31/Krak!AA31)-1</f>
        <v>-0.11315194617735946</v>
      </c>
      <c r="AC31" s="2">
        <v>44394</v>
      </c>
      <c r="AD31">
        <f t="shared" si="23"/>
        <v>10550.475778807502</v>
      </c>
      <c r="AE31">
        <f t="shared" si="24"/>
        <v>9617.5138302631603</v>
      </c>
      <c r="AF31">
        <f t="shared" si="25"/>
        <v>9203.3044812135959</v>
      </c>
      <c r="AG31">
        <f t="shared" si="26"/>
        <v>29371.294090284257</v>
      </c>
      <c r="AH31" s="27">
        <f t="shared" si="27"/>
        <v>-9.4955002173922096E-2</v>
      </c>
      <c r="AI31">
        <f t="shared" si="28"/>
        <v>16.158989503323948</v>
      </c>
      <c r="AJ31">
        <f t="shared" si="29"/>
        <v>15.499860205773079</v>
      </c>
      <c r="AK31">
        <f t="shared" si="30"/>
        <v>15.565862981519755</v>
      </c>
      <c r="AL31">
        <f t="shared" si="31"/>
        <v>47.224712690616784</v>
      </c>
      <c r="AM31" s="27">
        <f t="shared" si="32"/>
        <v>0.98230695844470584</v>
      </c>
      <c r="AN31">
        <f t="shared" si="33"/>
        <v>475.42152649650171</v>
      </c>
      <c r="AO31">
        <f t="shared" si="34"/>
        <v>633.23178797701985</v>
      </c>
      <c r="AP31">
        <f t="shared" si="35"/>
        <v>544.98798888199099</v>
      </c>
      <c r="AQ31">
        <f t="shared" si="36"/>
        <v>1653.6413033555125</v>
      </c>
      <c r="AR31" s="27">
        <f t="shared" si="37"/>
        <v>2.3012622377611218</v>
      </c>
      <c r="AS31">
        <f t="shared" si="0"/>
        <v>0.99609508597874874</v>
      </c>
      <c r="AT31">
        <f t="shared" si="1"/>
        <v>1.1557990648541737E-4</v>
      </c>
      <c r="AU31">
        <f t="shared" si="2"/>
        <v>3.7893341147658714E-3</v>
      </c>
      <c r="AV31">
        <f t="shared" si="3"/>
        <v>31633.5262</v>
      </c>
      <c r="AW31">
        <f t="shared" si="4"/>
        <v>31387.00681424504</v>
      </c>
      <c r="AX31" s="11">
        <f t="shared" si="38"/>
        <v>0.33471846877869155</v>
      </c>
      <c r="AY31">
        <f t="shared" si="5"/>
        <v>2.5179748733835199E-2</v>
      </c>
      <c r="AZ31">
        <f t="shared" si="6"/>
        <v>0.89555981444000654</v>
      </c>
      <c r="BA31">
        <f t="shared" si="7"/>
        <v>7.9260436826158354E-2</v>
      </c>
      <c r="BB31">
        <f t="shared" si="8"/>
        <v>46.563054000000001</v>
      </c>
      <c r="BC31">
        <f t="shared" si="9"/>
        <v>37.666885360066388</v>
      </c>
      <c r="BD31" s="11">
        <f t="shared" si="39"/>
        <v>0.52000716896215049</v>
      </c>
      <c r="BE31">
        <f t="shared" si="10"/>
        <v>9.8448252677015789E-5</v>
      </c>
      <c r="BF31">
        <f t="shared" si="11"/>
        <v>0.99959514056765619</v>
      </c>
      <c r="BG31">
        <f t="shared" si="12"/>
        <v>3.0641117966683624E-4</v>
      </c>
      <c r="BH31">
        <f t="shared" si="13"/>
        <v>1899.5390462999999</v>
      </c>
      <c r="BI31">
        <f t="shared" si="14"/>
        <v>1898.001461809655</v>
      </c>
      <c r="BJ31" s="11">
        <f t="shared" si="40"/>
        <v>1.2391349908466269</v>
      </c>
      <c r="BK31" s="32">
        <f t="shared" si="41"/>
        <v>-1.077261960618628</v>
      </c>
      <c r="BL31" s="32">
        <f t="shared" si="42"/>
        <v>-0.90441652206793544</v>
      </c>
    </row>
    <row r="32" spans="1:64" x14ac:dyDescent="0.3">
      <c r="A32" s="2">
        <v>44395</v>
      </c>
      <c r="B32" s="6">
        <v>1.1811050000000001</v>
      </c>
      <c r="C32" s="8">
        <f t="shared" si="15"/>
        <v>0.73582761278910225</v>
      </c>
      <c r="D32" s="8">
        <f>('Upbit (in $)'!C32/Krak!C32)-1</f>
        <v>0.463943020713802</v>
      </c>
      <c r="E32" s="4">
        <v>31780.1</v>
      </c>
      <c r="F32" s="8">
        <f t="shared" si="15"/>
        <v>0.85353519675385214</v>
      </c>
      <c r="G32" s="8">
        <f>('Upbit (in $)'!F32/Krak!F32)-1</f>
        <v>0.43345223143110556</v>
      </c>
      <c r="H32" s="4">
        <v>0.18146480000000001</v>
      </c>
      <c r="I32" s="8">
        <f t="shared" ref="I32" si="232">LN(H32/H31)*100</f>
        <v>-3.008061062437879</v>
      </c>
      <c r="J32" s="8">
        <f>('Upbit (in $)'!I32/Krak!I32)-1</f>
        <v>-8.4969592745481548E-2</v>
      </c>
      <c r="K32" s="4">
        <v>3.6345999999999998</v>
      </c>
      <c r="L32" s="8">
        <f t="shared" ref="L32" si="233">LN(K32/K31)*100</f>
        <v>-0.592529302582394</v>
      </c>
      <c r="M32" s="8">
        <f>('Upbit (in $)'!L32/Krak!L32)-1</f>
        <v>-1</v>
      </c>
      <c r="N32" s="4">
        <v>42.098999999999997</v>
      </c>
      <c r="O32" s="8">
        <f t="shared" ref="O32" si="234">LN(N32/N31)*100</f>
        <v>0.95228586323525399</v>
      </c>
      <c r="P32" s="8">
        <f>('Upbit (in $)'!O32/Krak!O32)-1</f>
        <v>0.31956540710879056</v>
      </c>
      <c r="Q32" s="4">
        <v>1892.04</v>
      </c>
      <c r="R32" s="8">
        <f t="shared" ref="R32" si="235">LN(Q32/Q31)*100</f>
        <v>-0.35506960626740075</v>
      </c>
      <c r="S32" s="8">
        <f>('Upbit (in $)'!R32/Krak!R32)-1</f>
        <v>-1.2513475575680404</v>
      </c>
      <c r="T32" s="4">
        <v>119.27</v>
      </c>
      <c r="U32" s="8">
        <f t="shared" ref="U32" si="236">LN(T32/T31)*100</f>
        <v>-0.50179916284308923</v>
      </c>
      <c r="V32" s="8">
        <f>('Upbit (in $)'!U32/Krak!U32)-1</f>
        <v>-0.36590144962461058</v>
      </c>
      <c r="W32" s="4">
        <v>3.6551840000000002</v>
      </c>
      <c r="X32" s="8">
        <f t="shared" ref="X32" si="237">LN(W32/W31)*100</f>
        <v>-0.96447801952147105</v>
      </c>
      <c r="Y32" s="8">
        <f>('Upbit (in $)'!X32/Krak!X32)-1</f>
        <v>-1</v>
      </c>
      <c r="Z32" s="4">
        <v>0.58743000000000001</v>
      </c>
      <c r="AA32" s="8">
        <f t="shared" ref="AA32" si="238">LN(Z32/Z31)*100</f>
        <v>0.92179160912676394</v>
      </c>
      <c r="AB32" s="11">
        <f>('Upbit (in $)'!AA32/Krak!AA32)-1</f>
        <v>-5.9378012851795559E-2</v>
      </c>
      <c r="AC32" s="2">
        <v>44395</v>
      </c>
      <c r="AD32">
        <f t="shared" si="23"/>
        <v>10640.913211617908</v>
      </c>
      <c r="AE32">
        <f t="shared" si="24"/>
        <v>9560.6957407894752</v>
      </c>
      <c r="AF32">
        <f t="shared" si="25"/>
        <v>9157.2380535108496</v>
      </c>
      <c r="AG32">
        <f t="shared" si="26"/>
        <v>29358.847005918233</v>
      </c>
      <c r="AH32" s="27">
        <f t="shared" si="27"/>
        <v>-4.238738174321096E-2</v>
      </c>
      <c r="AI32">
        <f t="shared" si="28"/>
        <v>16.278330342995268</v>
      </c>
      <c r="AJ32">
        <f t="shared" si="29"/>
        <v>15.648168220691625</v>
      </c>
      <c r="AK32">
        <f t="shared" si="30"/>
        <v>15.416455314745782</v>
      </c>
      <c r="AL32">
        <f t="shared" si="31"/>
        <v>47.342953878432674</v>
      </c>
      <c r="AM32" s="27">
        <f t="shared" si="32"/>
        <v>0.25006697050412952</v>
      </c>
      <c r="AN32">
        <f t="shared" si="33"/>
        <v>461.33350706036316</v>
      </c>
      <c r="AO32">
        <f t="shared" si="34"/>
        <v>630.98736135711044</v>
      </c>
      <c r="AP32">
        <f t="shared" si="35"/>
        <v>550.03486755025085</v>
      </c>
      <c r="AQ32">
        <f t="shared" si="36"/>
        <v>1642.3557359677243</v>
      </c>
      <c r="AR32" s="27">
        <f t="shared" si="37"/>
        <v>-0.68480713769968282</v>
      </c>
      <c r="AS32">
        <f t="shared" si="0"/>
        <v>0.99614755407708522</v>
      </c>
      <c r="AT32">
        <f t="shared" si="1"/>
        <v>1.1392657354912583E-4</v>
      </c>
      <c r="AU32">
        <f t="shared" si="2"/>
        <v>3.7385193493656077E-3</v>
      </c>
      <c r="AV32">
        <f t="shared" si="3"/>
        <v>31903.0046</v>
      </c>
      <c r="AW32">
        <f t="shared" si="4"/>
        <v>31657.718270351488</v>
      </c>
      <c r="AX32" s="11">
        <f t="shared" si="38"/>
        <v>0.85879705101948056</v>
      </c>
      <c r="AY32">
        <f t="shared" si="5"/>
        <v>2.5164540906523449E-2</v>
      </c>
      <c r="AZ32">
        <f t="shared" si="6"/>
        <v>0.89695836324774736</v>
      </c>
      <c r="BA32">
        <f t="shared" si="7"/>
        <v>7.7877095845729216E-2</v>
      </c>
      <c r="BB32">
        <f t="shared" si="8"/>
        <v>46.935288999999997</v>
      </c>
      <c r="BC32">
        <f t="shared" si="9"/>
        <v>38.075427214156086</v>
      </c>
      <c r="BD32" s="11">
        <f t="shared" si="39"/>
        <v>1.0787783003839166</v>
      </c>
      <c r="BE32">
        <f t="shared" si="10"/>
        <v>9.5870639924890112E-5</v>
      </c>
      <c r="BF32">
        <f t="shared" si="11"/>
        <v>0.99959378107208163</v>
      </c>
      <c r="BG32">
        <f t="shared" si="12"/>
        <v>3.1034828799347418E-4</v>
      </c>
      <c r="BH32">
        <f t="shared" si="13"/>
        <v>1892.8088948</v>
      </c>
      <c r="BI32">
        <f t="shared" si="14"/>
        <v>1891.2716172446626</v>
      </c>
      <c r="BJ32" s="11">
        <f t="shared" si="40"/>
        <v>-0.35520541805823697</v>
      </c>
      <c r="BK32" s="32">
        <f t="shared" si="41"/>
        <v>-0.29245435224734045</v>
      </c>
      <c r="BL32" s="32">
        <f t="shared" si="42"/>
        <v>1.2140024690777176</v>
      </c>
    </row>
    <row r="33" spans="1:64" x14ac:dyDescent="0.3">
      <c r="A33" s="2">
        <v>44396</v>
      </c>
      <c r="B33" s="6">
        <v>1.1216010000000001</v>
      </c>
      <c r="C33" s="8">
        <f t="shared" si="15"/>
        <v>-5.1693312087260539</v>
      </c>
      <c r="D33" s="8">
        <f>('Upbit (in $)'!C33/Krak!C33)-1</f>
        <v>-0.15264429981866567</v>
      </c>
      <c r="E33" s="4">
        <v>30820.5</v>
      </c>
      <c r="F33" s="8">
        <f t="shared" si="15"/>
        <v>-3.0660254744679625</v>
      </c>
      <c r="G33" s="8">
        <f>('Upbit (in $)'!F33/Krak!F33)-1</f>
        <v>-0.24307513183512042</v>
      </c>
      <c r="H33" s="4">
        <v>0.17349990000000001</v>
      </c>
      <c r="I33" s="8">
        <f t="shared" ref="I33" si="239">LN(H33/H32)*100</f>
        <v>-4.48846724844182</v>
      </c>
      <c r="J33" s="8">
        <f>('Upbit (in $)'!I33/Krak!I33)-1</f>
        <v>-0.26255564329146996</v>
      </c>
      <c r="K33" s="4">
        <v>3.4300999999999999</v>
      </c>
      <c r="L33" s="8">
        <f t="shared" ref="L33" si="240">LN(K33/K32)*100</f>
        <v>-5.7909648393209565</v>
      </c>
      <c r="M33" s="8">
        <f>('Upbit (in $)'!L33/Krak!L33)-1</f>
        <v>-0.13743336747229307</v>
      </c>
      <c r="N33" s="4">
        <v>41.612000000000002</v>
      </c>
      <c r="O33" s="8">
        <f t="shared" ref="O33" si="241">LN(N33/N32)*100</f>
        <v>-1.1635400228459385</v>
      </c>
      <c r="P33" s="8">
        <f>('Upbit (in $)'!O33/Krak!O33)-1</f>
        <v>-1.1037978575455887</v>
      </c>
      <c r="Q33" s="4">
        <v>1817.31</v>
      </c>
      <c r="R33" s="8">
        <f t="shared" ref="R33" si="242">LN(Q33/Q32)*100</f>
        <v>-4.0298226296520312</v>
      </c>
      <c r="S33" s="8">
        <f>('Upbit (in $)'!R33/Krak!R33)-1</f>
        <v>-0.17857196588106261</v>
      </c>
      <c r="T33" s="4">
        <v>113.09</v>
      </c>
      <c r="U33" s="8">
        <f t="shared" ref="U33" si="243">LN(T33/T32)*100</f>
        <v>-5.3205868707341963</v>
      </c>
      <c r="V33" s="8">
        <f>('Upbit (in $)'!U33/Krak!U33)-1</f>
        <v>-0.13516541330236465</v>
      </c>
      <c r="W33" s="4">
        <v>3.346454</v>
      </c>
      <c r="X33" s="8">
        <f t="shared" ref="X33" si="244">LN(W33/W32)*100</f>
        <v>-8.8245156172270693</v>
      </c>
      <c r="Y33" s="8">
        <f>('Upbit (in $)'!X33/Krak!X33)-1</f>
        <v>-4.7164503325306528E-2</v>
      </c>
      <c r="Z33" s="4">
        <v>0.55723999999999996</v>
      </c>
      <c r="AA33" s="8">
        <f t="shared" ref="AA33" si="245">LN(Z33/Z32)*100</f>
        <v>-5.2761063145321359</v>
      </c>
      <c r="AB33" s="11">
        <f>('Upbit (in $)'!AA33/Krak!AA33)-1</f>
        <v>-0.16368620572705883</v>
      </c>
      <c r="AC33" s="2">
        <v>44396</v>
      </c>
      <c r="AD33">
        <f t="shared" si="23"/>
        <v>10319.610877205225</v>
      </c>
      <c r="AE33">
        <f t="shared" si="24"/>
        <v>9022.7652177631589</v>
      </c>
      <c r="AF33">
        <f t="shared" si="25"/>
        <v>8682.753848172566</v>
      </c>
      <c r="AG33">
        <f t="shared" si="26"/>
        <v>28025.12994314095</v>
      </c>
      <c r="AH33" s="27">
        <f t="shared" si="27"/>
        <v>-4.6492326425562744</v>
      </c>
      <c r="AI33">
        <f t="shared" si="28"/>
        <v>15.458229023697163</v>
      </c>
      <c r="AJ33">
        <f t="shared" si="29"/>
        <v>15.467150668648186</v>
      </c>
      <c r="AK33">
        <f t="shared" si="30"/>
        <v>14.114325996680956</v>
      </c>
      <c r="AL33">
        <f t="shared" si="31"/>
        <v>45.039705689026306</v>
      </c>
      <c r="AM33" s="27">
        <f t="shared" si="32"/>
        <v>-4.9873549858664878</v>
      </c>
      <c r="AN33">
        <f t="shared" si="33"/>
        <v>441.08453728559095</v>
      </c>
      <c r="AO33">
        <f t="shared" si="34"/>
        <v>606.06522148997396</v>
      </c>
      <c r="AP33">
        <f t="shared" si="35"/>
        <v>521.76672896124091</v>
      </c>
      <c r="AQ33">
        <f t="shared" si="36"/>
        <v>1568.9164877368057</v>
      </c>
      <c r="AR33" s="27">
        <f t="shared" si="37"/>
        <v>-4.5746389628244399</v>
      </c>
      <c r="AS33">
        <f t="shared" si="0"/>
        <v>0.99623363531382902</v>
      </c>
      <c r="AT33">
        <f t="shared" si="1"/>
        <v>1.1087363905484872E-4</v>
      </c>
      <c r="AU33">
        <f t="shared" si="2"/>
        <v>3.6554910471160731E-3</v>
      </c>
      <c r="AV33">
        <f t="shared" si="3"/>
        <v>30937.020100000002</v>
      </c>
      <c r="AW33">
        <f t="shared" si="4"/>
        <v>30704.461766184191</v>
      </c>
      <c r="AX33" s="11">
        <f t="shared" si="38"/>
        <v>-3.0574003626122401</v>
      </c>
      <c r="AY33">
        <f t="shared" si="5"/>
        <v>2.4340270427194586E-2</v>
      </c>
      <c r="AZ33">
        <f t="shared" si="6"/>
        <v>0.90303711660066377</v>
      </c>
      <c r="BA33">
        <f t="shared" si="7"/>
        <v>7.2622612972141634E-2</v>
      </c>
      <c r="BB33">
        <f t="shared" si="8"/>
        <v>46.080055000000002</v>
      </c>
      <c r="BC33">
        <f t="shared" si="9"/>
        <v>37.84750880130931</v>
      </c>
      <c r="BD33" s="11">
        <f t="shared" si="39"/>
        <v>-0.60039590001578069</v>
      </c>
      <c r="BE33">
        <f t="shared" si="10"/>
        <v>9.5432349887573603E-5</v>
      </c>
      <c r="BF33">
        <f t="shared" si="11"/>
        <v>0.99959806186739231</v>
      </c>
      <c r="BG33">
        <f t="shared" si="12"/>
        <v>3.0650578272005641E-4</v>
      </c>
      <c r="BH33">
        <f t="shared" si="13"/>
        <v>1818.0407399000001</v>
      </c>
      <c r="BI33">
        <f t="shared" si="14"/>
        <v>1816.5797411670162</v>
      </c>
      <c r="BJ33" s="11">
        <f t="shared" si="40"/>
        <v>-4.029394622772231</v>
      </c>
      <c r="BK33" s="32">
        <f t="shared" si="41"/>
        <v>0.3381223433102134</v>
      </c>
      <c r="BL33" s="32">
        <f t="shared" si="42"/>
        <v>0.97199426015999091</v>
      </c>
    </row>
    <row r="34" spans="1:64" x14ac:dyDescent="0.3">
      <c r="A34" s="2">
        <v>44397</v>
      </c>
      <c r="B34" s="6">
        <v>1.0564119999999999</v>
      </c>
      <c r="C34" s="8">
        <f t="shared" si="15"/>
        <v>-5.9878868171334378</v>
      </c>
      <c r="D34" s="8">
        <f>('Upbit (in $)'!C34/Krak!C34)-1</f>
        <v>9.4443555471976026E-2</v>
      </c>
      <c r="E34" s="4">
        <v>29788.1</v>
      </c>
      <c r="F34" s="8">
        <f t="shared" si="15"/>
        <v>-3.4071068092745316</v>
      </c>
      <c r="G34" s="8">
        <f>('Upbit (in $)'!F34/Krak!F34)-1</f>
        <v>0.21645948437815798</v>
      </c>
      <c r="H34" s="4">
        <v>0.1705805</v>
      </c>
      <c r="I34" s="8">
        <f t="shared" ref="I34" si="246">LN(H34/H33)*100</f>
        <v>-1.69696969552165</v>
      </c>
      <c r="J34" s="8">
        <f>('Upbit (in $)'!I34/Krak!I34)-1</f>
        <v>0.43385593294586466</v>
      </c>
      <c r="K34" s="4">
        <v>3.2593999999999999</v>
      </c>
      <c r="L34" s="8">
        <f t="shared" ref="L34" si="247">LN(K34/K33)*100</f>
        <v>-5.1046285912062919</v>
      </c>
      <c r="M34" s="8">
        <f>('Upbit (in $)'!L34/Krak!L34)-1</f>
        <v>0.13098270789038513</v>
      </c>
      <c r="N34" s="4">
        <v>39.46</v>
      </c>
      <c r="O34" s="8">
        <f t="shared" ref="O34" si="248">LN(N34/N33)*100</f>
        <v>-5.3101086614179467</v>
      </c>
      <c r="P34" s="8">
        <f>('Upbit (in $)'!O34/Krak!O34)-1</f>
        <v>7.5739087362777235E-2</v>
      </c>
      <c r="Q34" s="4">
        <v>1785.01</v>
      </c>
      <c r="R34" s="8">
        <f t="shared" ref="R34" si="249">LN(Q34/Q33)*100</f>
        <v>-1.7933368301926988</v>
      </c>
      <c r="S34" s="8">
        <f>('Upbit (in $)'!R34/Krak!R34)-1</f>
        <v>0.30047809011257143</v>
      </c>
      <c r="T34" s="4">
        <v>107.22</v>
      </c>
      <c r="U34" s="8">
        <f t="shared" ref="U34" si="250">LN(T34/T33)*100</f>
        <v>-5.3301163483843963</v>
      </c>
      <c r="V34" s="8">
        <f>('Upbit (in $)'!U34/Krak!U34)-1</f>
        <v>7.3594728895889583E-2</v>
      </c>
      <c r="W34" s="4">
        <v>3.1619380000000001</v>
      </c>
      <c r="X34" s="8">
        <f t="shared" ref="X34" si="251">LN(W34/W33)*100</f>
        <v>-5.6716147007712658</v>
      </c>
      <c r="Y34" s="8">
        <f>('Upbit (in $)'!X34/Krak!X34)-1</f>
        <v>2.3401142570950828E-2</v>
      </c>
      <c r="Z34" s="4">
        <v>0.52841000000000005</v>
      </c>
      <c r="AA34" s="8">
        <f t="shared" ref="AA34" si="252">LN(Z34/Z33)*100</f>
        <v>-5.3123529312155204</v>
      </c>
      <c r="AB34" s="11">
        <f>('Upbit (in $)'!AA34/Krak!AA34)-1</f>
        <v>0.1076165455270337</v>
      </c>
      <c r="AC34" s="2">
        <v>44397</v>
      </c>
      <c r="AD34">
        <f t="shared" si="23"/>
        <v>9973.9329592731119</v>
      </c>
      <c r="AE34">
        <f t="shared" si="24"/>
        <v>8573.7444828947373</v>
      </c>
      <c r="AF34">
        <f t="shared" si="25"/>
        <v>8232.0706304807009</v>
      </c>
      <c r="AG34">
        <f t="shared" si="26"/>
        <v>26779.748072648552</v>
      </c>
      <c r="AH34" s="27">
        <f t="shared" si="27"/>
        <v>-4.5455672709937298</v>
      </c>
      <c r="AI34">
        <f t="shared" si="28"/>
        <v>14.559775391945944</v>
      </c>
      <c r="AJ34">
        <f t="shared" si="29"/>
        <v>14.667253806230352</v>
      </c>
      <c r="AK34">
        <f t="shared" si="30"/>
        <v>13.336093582428861</v>
      </c>
      <c r="AL34">
        <f t="shared" si="31"/>
        <v>42.563122780605156</v>
      </c>
      <c r="AM34" s="27">
        <f t="shared" si="32"/>
        <v>-5.6556233428490446</v>
      </c>
      <c r="AN34">
        <f t="shared" si="33"/>
        <v>433.66261832107534</v>
      </c>
      <c r="AO34">
        <f t="shared" si="34"/>
        <v>595.2933076975412</v>
      </c>
      <c r="AP34">
        <f t="shared" si="35"/>
        <v>494.77201430336902</v>
      </c>
      <c r="AQ34">
        <f t="shared" si="36"/>
        <v>1523.7279403219854</v>
      </c>
      <c r="AR34" s="27">
        <f t="shared" si="37"/>
        <v>-2.9225321428474613</v>
      </c>
      <c r="AS34">
        <f t="shared" si="0"/>
        <v>0.99630486122695183</v>
      </c>
      <c r="AT34">
        <f t="shared" si="1"/>
        <v>1.0901521294352868E-4</v>
      </c>
      <c r="AU34">
        <f t="shared" si="2"/>
        <v>3.586123560104665E-3</v>
      </c>
      <c r="AV34">
        <f t="shared" si="3"/>
        <v>29898.579399999999</v>
      </c>
      <c r="AW34">
        <f t="shared" si="4"/>
        <v>29678.066934573686</v>
      </c>
      <c r="AX34" s="11">
        <f t="shared" si="38"/>
        <v>-3.3999692495146014</v>
      </c>
      <c r="AY34">
        <f t="shared" si="5"/>
        <v>2.4186170036184972E-2</v>
      </c>
      <c r="AZ34">
        <f t="shared" si="6"/>
        <v>0.90342240492143133</v>
      </c>
      <c r="BA34">
        <f t="shared" si="7"/>
        <v>7.2391425042383703E-2</v>
      </c>
      <c r="BB34">
        <f t="shared" si="8"/>
        <v>43.678350000000002</v>
      </c>
      <c r="BC34">
        <f t="shared" si="9"/>
        <v>35.90349585617561</v>
      </c>
      <c r="BD34" s="11">
        <f t="shared" si="39"/>
        <v>-5.2730491687829089</v>
      </c>
      <c r="BE34">
        <f t="shared" si="10"/>
        <v>9.5525363263270204E-5</v>
      </c>
      <c r="BF34">
        <f t="shared" si="11"/>
        <v>0.99960856415926758</v>
      </c>
      <c r="BG34">
        <f t="shared" si="12"/>
        <v>2.9591047746925709E-4</v>
      </c>
      <c r="BH34">
        <f t="shared" si="13"/>
        <v>1785.7089904999998</v>
      </c>
      <c r="BI34">
        <f t="shared" si="14"/>
        <v>1784.3114557667539</v>
      </c>
      <c r="BJ34" s="11">
        <f t="shared" si="40"/>
        <v>-1.7922868214450862</v>
      </c>
      <c r="BK34" s="32">
        <f t="shared" si="41"/>
        <v>1.1100560718553147</v>
      </c>
      <c r="BL34" s="32">
        <f t="shared" si="42"/>
        <v>-1.6076824280695152</v>
      </c>
    </row>
    <row r="35" spans="1:64" x14ac:dyDescent="0.3">
      <c r="A35" s="2">
        <v>44398</v>
      </c>
      <c r="B35" s="6">
        <v>1.169397</v>
      </c>
      <c r="C35" s="8">
        <f t="shared" si="15"/>
        <v>10.160997062807025</v>
      </c>
      <c r="D35" s="8">
        <f>('Upbit (in $)'!C35/Krak!C35)-1</f>
        <v>5.4935940570859376E-3</v>
      </c>
      <c r="E35" s="4">
        <v>32125</v>
      </c>
      <c r="F35" s="8">
        <f t="shared" si="15"/>
        <v>7.5525558316086903</v>
      </c>
      <c r="G35" s="8">
        <f>('Upbit (in $)'!F35/Krak!F35)-1</f>
        <v>-2.1475495655762122E-2</v>
      </c>
      <c r="H35" s="4">
        <v>0.1904073</v>
      </c>
      <c r="I35" s="8">
        <f t="shared" ref="I35" si="253">LN(H35/H34)*100</f>
        <v>10.995813589577216</v>
      </c>
      <c r="J35" s="8">
        <f>('Upbit (in $)'!I35/Krak!I35)-1</f>
        <v>-6.4240018945347144E-2</v>
      </c>
      <c r="K35" s="4">
        <v>3.4992999999999999</v>
      </c>
      <c r="L35" s="8">
        <f t="shared" ref="L35" si="254">LN(K35/K34)*100</f>
        <v>7.1019819132949662</v>
      </c>
      <c r="M35" s="8">
        <f>('Upbit (in $)'!L35/Krak!L35)-1</f>
        <v>-6.7403687554092429E-2</v>
      </c>
      <c r="N35" s="4">
        <v>42.963999999999999</v>
      </c>
      <c r="O35" s="8">
        <f t="shared" ref="O35" si="255">LN(N35/N34)*100</f>
        <v>8.5075055141331202</v>
      </c>
      <c r="P35" s="8">
        <f>('Upbit (in $)'!O35/Krak!O35)-1</f>
        <v>-0.10372301602538525</v>
      </c>
      <c r="Q35" s="4">
        <v>1995</v>
      </c>
      <c r="R35" s="8">
        <f t="shared" ref="R35" si="256">LN(Q35/Q34)*100</f>
        <v>11.122003288502048</v>
      </c>
      <c r="S35" s="8">
        <f>('Upbit (in $)'!R35/Krak!R35)-1</f>
        <v>-2.3876943093132708E-2</v>
      </c>
      <c r="T35" s="4">
        <v>117.56</v>
      </c>
      <c r="U35" s="8">
        <f t="shared" ref="U35" si="257">LN(T35/T34)*100</f>
        <v>9.2066043151325001</v>
      </c>
      <c r="V35" s="8">
        <f>('Upbit (in $)'!U35/Krak!U35)-1</f>
        <v>-5.3125867267251881E-2</v>
      </c>
      <c r="W35" s="4">
        <v>3.4593120000000002</v>
      </c>
      <c r="X35" s="8">
        <f t="shared" ref="X35" si="258">LN(W35/W34)*100</f>
        <v>8.9884594615014901</v>
      </c>
      <c r="Y35" s="8">
        <f>('Upbit (in $)'!X35/Krak!X35)-1</f>
        <v>-6.5258552780514845E-2</v>
      </c>
      <c r="Z35" s="4">
        <v>0.56955999999999996</v>
      </c>
      <c r="AA35" s="8">
        <f t="shared" ref="AA35" si="259">LN(Z35/Z34)*100</f>
        <v>7.4991635386924802</v>
      </c>
      <c r="AB35" s="11">
        <f>('Upbit (in $)'!AA35/Krak!AA35)-1</f>
        <v>3.3990460643165132E-3</v>
      </c>
      <c r="AC35" s="2">
        <v>44398</v>
      </c>
      <c r="AD35">
        <f t="shared" si="23"/>
        <v>10756.39588683564</v>
      </c>
      <c r="AE35">
        <f t="shared" si="24"/>
        <v>9204.7935414473704</v>
      </c>
      <c r="AF35">
        <f t="shared" si="25"/>
        <v>9025.9487345580237</v>
      </c>
      <c r="AG35">
        <f t="shared" si="26"/>
        <v>28987.138162841035</v>
      </c>
      <c r="AH35" s="27">
        <f t="shared" si="27"/>
        <v>7.9206287055831242</v>
      </c>
      <c r="AI35">
        <f t="shared" si="28"/>
        <v>16.116967304437487</v>
      </c>
      <c r="AJ35">
        <f t="shared" si="29"/>
        <v>15.969688102657901</v>
      </c>
      <c r="AK35">
        <f t="shared" si="30"/>
        <v>14.590326743541191</v>
      </c>
      <c r="AL35">
        <f t="shared" si="31"/>
        <v>46.676982150636583</v>
      </c>
      <c r="AM35" s="27">
        <f t="shared" si="32"/>
        <v>9.2262939653055813</v>
      </c>
      <c r="AN35">
        <f t="shared" si="33"/>
        <v>484.06780532034139</v>
      </c>
      <c r="AO35">
        <f t="shared" si="34"/>
        <v>665.32408717967667</v>
      </c>
      <c r="AP35">
        <f t="shared" si="35"/>
        <v>533.30245163154905</v>
      </c>
      <c r="AQ35">
        <f t="shared" si="36"/>
        <v>1682.694344131567</v>
      </c>
      <c r="AR35" s="27">
        <f t="shared" si="37"/>
        <v>9.9236360528834524</v>
      </c>
      <c r="AS35">
        <f t="shared" si="0"/>
        <v>0.99624576451734059</v>
      </c>
      <c r="AT35">
        <f t="shared" si="1"/>
        <v>1.0851868649884918E-4</v>
      </c>
      <c r="AU35">
        <f t="shared" si="2"/>
        <v>3.6457167961605778E-3</v>
      </c>
      <c r="AV35">
        <f t="shared" si="3"/>
        <v>32246.059300000001</v>
      </c>
      <c r="AW35">
        <f t="shared" si="4"/>
        <v>32004.439827288094</v>
      </c>
      <c r="AX35" s="11">
        <f t="shared" si="38"/>
        <v>7.5466351836959173</v>
      </c>
      <c r="AY35">
        <f t="shared" si="5"/>
        <v>2.4570927450252938E-2</v>
      </c>
      <c r="AZ35">
        <f t="shared" si="6"/>
        <v>0.9027433172589524</v>
      </c>
      <c r="BA35">
        <f t="shared" si="7"/>
        <v>7.2685755290794657E-2</v>
      </c>
      <c r="BB35">
        <f t="shared" si="8"/>
        <v>47.592708999999999</v>
      </c>
      <c r="BC35">
        <f t="shared" si="9"/>
        <v>39.065639757067686</v>
      </c>
      <c r="BD35" s="11">
        <f t="shared" si="39"/>
        <v>8.4408633684742256</v>
      </c>
      <c r="BE35">
        <f t="shared" si="10"/>
        <v>9.5405912093524933E-5</v>
      </c>
      <c r="BF35">
        <f t="shared" si="11"/>
        <v>0.99961920906699608</v>
      </c>
      <c r="BG35">
        <f t="shared" si="12"/>
        <v>2.8538502091037508E-4</v>
      </c>
      <c r="BH35">
        <f t="shared" si="13"/>
        <v>1995.7599673</v>
      </c>
      <c r="BI35">
        <f t="shared" si="14"/>
        <v>1994.2405027985317</v>
      </c>
      <c r="BJ35" s="11">
        <f t="shared" si="40"/>
        <v>11.123067575653046</v>
      </c>
      <c r="BK35" s="32">
        <f t="shared" si="41"/>
        <v>-1.3056652597224572</v>
      </c>
      <c r="BL35" s="32">
        <f t="shared" si="42"/>
        <v>-3.5764323919571286</v>
      </c>
    </row>
    <row r="36" spans="1:64" x14ac:dyDescent="0.3">
      <c r="A36" s="2">
        <v>44399</v>
      </c>
      <c r="B36" s="6">
        <v>1.1839740000000001</v>
      </c>
      <c r="C36" s="8">
        <f t="shared" si="15"/>
        <v>1.2388345423262852</v>
      </c>
      <c r="D36" s="8">
        <f>('Upbit (in $)'!C36/Krak!C36)-1</f>
        <v>-0.71015757084186737</v>
      </c>
      <c r="E36" s="4">
        <v>32283.3</v>
      </c>
      <c r="F36" s="8">
        <f t="shared" si="15"/>
        <v>0.49155254444558605</v>
      </c>
      <c r="G36" s="8">
        <f>('Upbit (in $)'!F36/Krak!F36)-1</f>
        <v>-1.4715022384634886</v>
      </c>
      <c r="H36" s="4">
        <v>0.1909662</v>
      </c>
      <c r="I36" s="8">
        <f t="shared" ref="I36" si="260">LN(H36/H35)*100</f>
        <v>0.29309870775558178</v>
      </c>
      <c r="J36" s="8">
        <f>('Upbit (in $)'!I36/Krak!I36)-1</f>
        <v>-2.5197441106068363</v>
      </c>
      <c r="K36" s="4">
        <v>3.5529000000000002</v>
      </c>
      <c r="L36" s="8">
        <f t="shared" ref="L36" si="261">LN(K36/K35)*100</f>
        <v>1.5201222920721076</v>
      </c>
      <c r="M36" s="8">
        <f>('Upbit (in $)'!L36/Krak!L36)-1</f>
        <v>-0.2879574151724329</v>
      </c>
      <c r="N36" s="4">
        <v>43.351999999999997</v>
      </c>
      <c r="O36" s="8">
        <f t="shared" ref="O36" si="262">LN(N36/N35)*100</f>
        <v>0.89902825280124865</v>
      </c>
      <c r="P36" s="8">
        <f>('Upbit (in $)'!O36/Krak!O36)-1</f>
        <v>-0.43070516496589406</v>
      </c>
      <c r="Q36" s="4">
        <v>2018.2</v>
      </c>
      <c r="R36" s="8">
        <f t="shared" ref="R36" si="263">LN(Q36/Q35)*100</f>
        <v>1.1561974706464631</v>
      </c>
      <c r="S36" s="8">
        <f>('Upbit (in $)'!R36/Krak!R36)-1</f>
        <v>-0.63459846024863831</v>
      </c>
      <c r="T36" s="4">
        <v>120.25</v>
      </c>
      <c r="U36" s="8">
        <f t="shared" ref="U36" si="264">LN(T36/T35)*100</f>
        <v>2.2624067435154021</v>
      </c>
      <c r="V36" s="8">
        <f>('Upbit (in $)'!U36/Krak!U36)-1</f>
        <v>-0.19618517108368094</v>
      </c>
      <c r="W36" s="4">
        <v>3.5640079999999998</v>
      </c>
      <c r="X36" s="8">
        <f t="shared" ref="X36" si="265">LN(W36/W35)*100</f>
        <v>2.9816028908033241</v>
      </c>
      <c r="Y36" s="8">
        <f>('Upbit (in $)'!X36/Krak!X36)-1</f>
        <v>-0.15086586270821312</v>
      </c>
      <c r="Z36" s="4">
        <v>0.59331999999999996</v>
      </c>
      <c r="AA36" s="8">
        <f t="shared" ref="AA36" si="266">LN(Z36/Z35)*100</f>
        <v>4.0869749542617679</v>
      </c>
      <c r="AB36" s="11">
        <f>('Upbit (in $)'!AA36/Krak!AA36)-1</f>
        <v>-0.35700891838258886</v>
      </c>
      <c r="AC36" s="2">
        <v>44399</v>
      </c>
      <c r="AD36">
        <f t="shared" si="23"/>
        <v>10809.399387812638</v>
      </c>
      <c r="AE36">
        <f t="shared" si="24"/>
        <v>9345.7865782894751</v>
      </c>
      <c r="AF36">
        <f t="shared" si="25"/>
        <v>9232.4798854253349</v>
      </c>
      <c r="AG36">
        <f t="shared" si="26"/>
        <v>29387.66585152745</v>
      </c>
      <c r="AH36" s="27">
        <f t="shared" si="27"/>
        <v>1.3722837478240739</v>
      </c>
      <c r="AI36">
        <f t="shared" si="28"/>
        <v>16.317871729877936</v>
      </c>
      <c r="AJ36">
        <f t="shared" si="29"/>
        <v>16.113907425435837</v>
      </c>
      <c r="AK36">
        <f t="shared" si="30"/>
        <v>15.031902654803829</v>
      </c>
      <c r="AL36">
        <f t="shared" si="31"/>
        <v>47.463681810117606</v>
      </c>
      <c r="AM36" s="27">
        <f t="shared" si="32"/>
        <v>1.6713669519541052</v>
      </c>
      <c r="AN36">
        <f t="shared" si="33"/>
        <v>485.48868307236842</v>
      </c>
      <c r="AO36">
        <f t="shared" si="34"/>
        <v>673.06118934637766</v>
      </c>
      <c r="AP36">
        <f t="shared" si="35"/>
        <v>555.54991678142892</v>
      </c>
      <c r="AQ36">
        <f t="shared" si="36"/>
        <v>1714.0997892001749</v>
      </c>
      <c r="AR36" s="27">
        <f t="shared" si="37"/>
        <v>1.8491753542810248</v>
      </c>
      <c r="AS36">
        <f t="shared" si="0"/>
        <v>0.99617976033272637</v>
      </c>
      <c r="AT36">
        <f t="shared" si="1"/>
        <v>1.096333729973746E-4</v>
      </c>
      <c r="AU36">
        <f t="shared" si="2"/>
        <v>3.7106062942763086E-3</v>
      </c>
      <c r="AV36">
        <f t="shared" si="3"/>
        <v>32407.102899999998</v>
      </c>
      <c r="AW36">
        <f t="shared" si="4"/>
        <v>32160.016896097921</v>
      </c>
      <c r="AX36" s="11">
        <f t="shared" si="38"/>
        <v>0.48493319084695879</v>
      </c>
      <c r="AY36">
        <f t="shared" si="5"/>
        <v>2.4614853286223686E-2</v>
      </c>
      <c r="AZ36">
        <f t="shared" si="6"/>
        <v>0.90128931856980732</v>
      </c>
      <c r="BA36">
        <f t="shared" si="7"/>
        <v>7.409582814396895E-2</v>
      </c>
      <c r="BB36">
        <f t="shared" si="8"/>
        <v>48.099981999999997</v>
      </c>
      <c r="BC36">
        <f t="shared" si="9"/>
        <v>39.365916009214715</v>
      </c>
      <c r="BD36" s="11">
        <f t="shared" si="39"/>
        <v>0.76570639541013363</v>
      </c>
      <c r="BE36">
        <f t="shared" si="10"/>
        <v>9.4585282958999185E-5</v>
      </c>
      <c r="BF36">
        <f t="shared" si="11"/>
        <v>0.99961154417824805</v>
      </c>
      <c r="BG36">
        <f t="shared" si="12"/>
        <v>2.9387053879290363E-4</v>
      </c>
      <c r="BH36">
        <f t="shared" si="13"/>
        <v>2018.9842862</v>
      </c>
      <c r="BI36">
        <f t="shared" si="14"/>
        <v>2017.4162108824005</v>
      </c>
      <c r="BJ36" s="11">
        <f t="shared" si="40"/>
        <v>1.1554311632947043</v>
      </c>
      <c r="BK36" s="32">
        <f t="shared" si="41"/>
        <v>-0.29908320413003131</v>
      </c>
      <c r="BL36" s="32">
        <f t="shared" si="42"/>
        <v>-0.67049797244774556</v>
      </c>
    </row>
    <row r="37" spans="1:64" x14ac:dyDescent="0.3">
      <c r="A37" s="2">
        <v>44400</v>
      </c>
      <c r="B37" s="6">
        <v>1.2068810000000001</v>
      </c>
      <c r="C37" s="8">
        <f t="shared" si="15"/>
        <v>1.9162768944390434</v>
      </c>
      <c r="D37" s="8">
        <f>('Upbit (in $)'!C37/Krak!C37)-1</f>
        <v>-0.62725180619207122</v>
      </c>
      <c r="E37" s="4">
        <v>33639</v>
      </c>
      <c r="F37" s="8">
        <f t="shared" si="15"/>
        <v>4.1136039487013605</v>
      </c>
      <c r="G37" s="8">
        <f>('Upbit (in $)'!F37/Krak!F37)-1</f>
        <v>-0.25329407517400859</v>
      </c>
      <c r="H37" s="4">
        <v>0.194797</v>
      </c>
      <c r="I37" s="8">
        <f t="shared" ref="I37" si="267">LN(H37/H36)*100</f>
        <v>1.9861541643186365</v>
      </c>
      <c r="J37" s="8">
        <f>('Upbit (in $)'!I37/Krak!I37)-1</f>
        <v>-0.33016450256635033</v>
      </c>
      <c r="K37" s="4">
        <v>3.6448</v>
      </c>
      <c r="L37" s="8">
        <f t="shared" ref="L37" si="268">LN(K37/K36)*100</f>
        <v>2.5537322857303999</v>
      </c>
      <c r="M37" s="8">
        <f>('Upbit (in $)'!L37/Krak!L37)-1</f>
        <v>-0.53437771891893326</v>
      </c>
      <c r="N37" s="4">
        <v>45.847999999999999</v>
      </c>
      <c r="O37" s="8">
        <f t="shared" ref="O37" si="269">LN(N37/N36)*100</f>
        <v>5.5978738985623266</v>
      </c>
      <c r="P37" s="8">
        <f>('Upbit (in $)'!O37/Krak!O37)-1</f>
        <v>-0.21095031634248462</v>
      </c>
      <c r="Q37" s="4">
        <v>2124.0300000000002</v>
      </c>
      <c r="R37" s="8">
        <f t="shared" ref="R37" si="270">LN(Q37/Q36)*100</f>
        <v>5.1109202525439557</v>
      </c>
      <c r="S37" s="8">
        <f>('Upbit (in $)'!R37/Krak!R37)-1</f>
        <v>-0.19995922748664863</v>
      </c>
      <c r="T37" s="4">
        <v>124.33</v>
      </c>
      <c r="U37" s="8">
        <f t="shared" ref="U37" si="271">LN(T37/T36)*100</f>
        <v>3.336641197897567</v>
      </c>
      <c r="V37" s="8">
        <f>('Upbit (in $)'!U37/Krak!U37)-1</f>
        <v>-0.3401353926599906</v>
      </c>
      <c r="W37" s="4">
        <v>3.7031489999999998</v>
      </c>
      <c r="X37" s="8">
        <f t="shared" ref="X37" si="272">LN(W37/W36)*100</f>
        <v>3.8297784492160964</v>
      </c>
      <c r="Y37" s="8">
        <f>('Upbit (in $)'!X37/Krak!X37)-1</f>
        <v>-0.32493800440007803</v>
      </c>
      <c r="Z37" s="4">
        <v>0.60912999999999995</v>
      </c>
      <c r="AA37" s="8">
        <f t="shared" ref="AA37" si="273">LN(Z37/Z36)*100</f>
        <v>2.629782717036234</v>
      </c>
      <c r="AB37" s="11">
        <f>('Upbit (in $)'!AA37/Krak!AA37)-1</f>
        <v>-0.24054055654363071</v>
      </c>
      <c r="AC37" s="2">
        <v>44400</v>
      </c>
      <c r="AD37">
        <f t="shared" si="23"/>
        <v>11263.327664973202</v>
      </c>
      <c r="AE37">
        <f t="shared" si="24"/>
        <v>9587.5265052631603</v>
      </c>
      <c r="AF37">
        <f t="shared" si="25"/>
        <v>9545.7315938040065</v>
      </c>
      <c r="AG37">
        <f t="shared" si="26"/>
        <v>30396.58576404037</v>
      </c>
      <c r="AH37" s="27">
        <f t="shared" si="27"/>
        <v>3.3755234253309987</v>
      </c>
      <c r="AI37">
        <f t="shared" si="28"/>
        <v>16.633582621938331</v>
      </c>
      <c r="AJ37">
        <f t="shared" si="29"/>
        <v>17.041668842069161</v>
      </c>
      <c r="AK37">
        <f t="shared" si="30"/>
        <v>15.618757108355018</v>
      </c>
      <c r="AL37">
        <f t="shared" si="31"/>
        <v>49.294008572362507</v>
      </c>
      <c r="AM37" s="27">
        <f t="shared" si="32"/>
        <v>3.7837718572196968</v>
      </c>
      <c r="AN37">
        <f t="shared" si="33"/>
        <v>495.22763188694205</v>
      </c>
      <c r="AO37">
        <f t="shared" si="34"/>
        <v>708.35504806629012</v>
      </c>
      <c r="AP37">
        <f t="shared" si="35"/>
        <v>570.35346998090711</v>
      </c>
      <c r="AQ37">
        <f t="shared" si="36"/>
        <v>1773.9361499341394</v>
      </c>
      <c r="AR37" s="27">
        <f t="shared" si="37"/>
        <v>3.4312852543320194</v>
      </c>
      <c r="AS37">
        <f t="shared" si="0"/>
        <v>0.99621006025094072</v>
      </c>
      <c r="AT37">
        <f t="shared" si="1"/>
        <v>1.0793978499963223E-4</v>
      </c>
      <c r="AU37">
        <f t="shared" si="2"/>
        <v>3.6819999640595575E-3</v>
      </c>
      <c r="AV37">
        <f t="shared" si="3"/>
        <v>33766.974800000004</v>
      </c>
      <c r="AW37">
        <f t="shared" si="4"/>
        <v>33511.559130556758</v>
      </c>
      <c r="AX37" s="11">
        <f t="shared" si="38"/>
        <v>4.1166458301946633</v>
      </c>
      <c r="AY37">
        <f t="shared" si="5"/>
        <v>2.3777144227228677E-2</v>
      </c>
      <c r="AZ37">
        <f t="shared" si="6"/>
        <v>0.90326594629460588</v>
      </c>
      <c r="BA37">
        <f t="shared" si="7"/>
        <v>7.2956909478165313E-2</v>
      </c>
      <c r="BB37">
        <f t="shared" si="8"/>
        <v>50.758030000000005</v>
      </c>
      <c r="BC37">
        <f t="shared" si="9"/>
        <v>41.711803595694349</v>
      </c>
      <c r="BD37" s="11">
        <f t="shared" si="39"/>
        <v>5.7883782598126832</v>
      </c>
      <c r="BE37">
        <f t="shared" si="10"/>
        <v>9.1676341160002559E-5</v>
      </c>
      <c r="BF37">
        <f t="shared" si="11"/>
        <v>0.99962165184309959</v>
      </c>
      <c r="BG37">
        <f t="shared" si="12"/>
        <v>2.8667181574044959E-4</v>
      </c>
      <c r="BH37">
        <f t="shared" si="13"/>
        <v>2124.8339270000001</v>
      </c>
      <c r="BI37">
        <f t="shared" si="14"/>
        <v>2123.2265696429781</v>
      </c>
      <c r="BJ37" s="11">
        <f t="shared" si="40"/>
        <v>5.1119309340585612</v>
      </c>
      <c r="BK37" s="32">
        <f t="shared" si="41"/>
        <v>-0.40824843188869808</v>
      </c>
      <c r="BL37" s="32">
        <f t="shared" si="42"/>
        <v>-0.9952851038638979</v>
      </c>
    </row>
    <row r="38" spans="1:64" x14ac:dyDescent="0.3">
      <c r="A38" s="2">
        <v>44401</v>
      </c>
      <c r="B38" s="6">
        <v>1.233203</v>
      </c>
      <c r="C38" s="8">
        <f t="shared" si="15"/>
        <v>2.1575504016693428</v>
      </c>
      <c r="D38" s="8">
        <f>('Upbit (in $)'!C38/Krak!C38)-1</f>
        <v>0.14045126283780696</v>
      </c>
      <c r="E38" s="4">
        <v>34284.6</v>
      </c>
      <c r="F38" s="8">
        <f t="shared" si="15"/>
        <v>1.9010165611688168</v>
      </c>
      <c r="G38" s="8">
        <f>('Upbit (in $)'!F38/Krak!F38)-1</f>
        <v>0.33341772451090712</v>
      </c>
      <c r="H38" s="4">
        <v>0.197161</v>
      </c>
      <c r="I38" s="8">
        <f t="shared" ref="I38" si="274">LN(H38/H37)*100</f>
        <v>1.2062663167867553</v>
      </c>
      <c r="J38" s="8">
        <f>('Upbit (in $)'!I38/Krak!I38)-1</f>
        <v>0.44807931692241154</v>
      </c>
      <c r="K38" s="4">
        <v>3.6707000000000001</v>
      </c>
      <c r="L38" s="8">
        <f t="shared" ref="L38" si="275">LN(K38/K37)*100</f>
        <v>0.70808853028358154</v>
      </c>
      <c r="M38" s="8">
        <f>('Upbit (in $)'!L38/Krak!L38)-1</f>
        <v>1.153623696167609</v>
      </c>
      <c r="N38" s="4">
        <v>49.655999999999999</v>
      </c>
      <c r="O38" s="8">
        <f t="shared" ref="O38" si="276">LN(N38/N37)*100</f>
        <v>7.9787651861915219</v>
      </c>
      <c r="P38" s="8">
        <f>('Upbit (in $)'!O38/Krak!O38)-1</f>
        <v>1.2792326287032862E-2</v>
      </c>
      <c r="Q38" s="4">
        <v>2187</v>
      </c>
      <c r="R38" s="8">
        <f t="shared" ref="R38" si="277">LN(Q38/Q37)*100</f>
        <v>2.9215514120899946</v>
      </c>
      <c r="S38" s="8">
        <f>('Upbit (in $)'!R38/Krak!R38)-1</f>
        <v>0.18439730367175433</v>
      </c>
      <c r="T38" s="4">
        <v>126.11</v>
      </c>
      <c r="U38" s="8">
        <f t="shared" ref="U38" si="278">LN(T38/T37)*100</f>
        <v>1.4215221002936862</v>
      </c>
      <c r="V38" s="8">
        <f>('Upbit (in $)'!U38/Krak!U38)-1</f>
        <v>0.49168450210395509</v>
      </c>
      <c r="W38" s="4">
        <v>3.7285279999999998</v>
      </c>
      <c r="X38" s="8">
        <f t="shared" ref="X38" si="279">LN(W38/W37)*100</f>
        <v>0.68299789288073276</v>
      </c>
      <c r="Y38" s="8">
        <f>('Upbit (in $)'!X38/Krak!X38)-1</f>
        <v>0.85656285445133307</v>
      </c>
      <c r="Z38" s="4">
        <v>0.60962000000000005</v>
      </c>
      <c r="AA38" s="8">
        <f t="shared" ref="AA38" si="280">LN(Z38/Z37)*100</f>
        <v>8.0410260742920459E-2</v>
      </c>
      <c r="AB38" s="11">
        <f>('Upbit (in $)'!AA38/Krak!AA38)-1</f>
        <v>9.4947659265084337</v>
      </c>
      <c r="AC38" s="2">
        <v>44401</v>
      </c>
      <c r="AD38">
        <f t="shared" si="23"/>
        <v>11479.493553986153</v>
      </c>
      <c r="AE38">
        <f t="shared" si="24"/>
        <v>9655.655603289475</v>
      </c>
      <c r="AF38">
        <f t="shared" si="25"/>
        <v>9682.395329322153</v>
      </c>
      <c r="AG38">
        <f t="shared" si="26"/>
        <v>30817.544486597781</v>
      </c>
      <c r="AH38" s="27">
        <f t="shared" si="27"/>
        <v>1.3753862280872018</v>
      </c>
      <c r="AI38">
        <f t="shared" si="28"/>
        <v>16.996360030626231</v>
      </c>
      <c r="AJ38">
        <f t="shared" si="29"/>
        <v>18.457099721291797</v>
      </c>
      <c r="AK38">
        <f t="shared" si="30"/>
        <v>15.725798017768314</v>
      </c>
      <c r="AL38">
        <f t="shared" si="31"/>
        <v>51.179257769686345</v>
      </c>
      <c r="AM38" s="27">
        <f t="shared" si="32"/>
        <v>3.7531784584772341</v>
      </c>
      <c r="AN38">
        <f t="shared" si="33"/>
        <v>501.23757106352451</v>
      </c>
      <c r="AO38">
        <f t="shared" si="34"/>
        <v>729.35527752478845</v>
      </c>
      <c r="AP38">
        <f t="shared" si="35"/>
        <v>570.81227713256715</v>
      </c>
      <c r="AQ38">
        <f t="shared" si="36"/>
        <v>1801.4051257208803</v>
      </c>
      <c r="AR38" s="27">
        <f t="shared" si="37"/>
        <v>1.5366094678772564</v>
      </c>
      <c r="AS38">
        <f t="shared" si="0"/>
        <v>0.99622888172443558</v>
      </c>
      <c r="AT38">
        <f t="shared" si="1"/>
        <v>1.0666180606295205E-4</v>
      </c>
      <c r="AU38">
        <f t="shared" si="2"/>
        <v>3.6644564695014255E-3</v>
      </c>
      <c r="AV38">
        <f t="shared" si="3"/>
        <v>34414.380700000002</v>
      </c>
      <c r="AW38">
        <f t="shared" si="4"/>
        <v>34155.358093397095</v>
      </c>
      <c r="AX38" s="11">
        <f t="shared" si="38"/>
        <v>1.9029044502478887</v>
      </c>
      <c r="AY38">
        <f t="shared" si="5"/>
        <v>2.2578803209529156E-2</v>
      </c>
      <c r="AZ38">
        <f t="shared" si="6"/>
        <v>0.90915530709248982</v>
      </c>
      <c r="BA38">
        <f t="shared" si="7"/>
        <v>6.8265889697981044E-2</v>
      </c>
      <c r="BB38">
        <f t="shared" si="8"/>
        <v>54.617730999999999</v>
      </c>
      <c r="BC38">
        <f t="shared" si="9"/>
        <v>45.427391458022917</v>
      </c>
      <c r="BD38" s="11">
        <f t="shared" si="39"/>
        <v>8.5331110593403849</v>
      </c>
      <c r="BE38">
        <f t="shared" si="10"/>
        <v>9.0118104446994111E-5</v>
      </c>
      <c r="BF38">
        <f t="shared" si="11"/>
        <v>0.99963123754482952</v>
      </c>
      <c r="BG38">
        <f t="shared" si="12"/>
        <v>2.7864435072340148E-4</v>
      </c>
      <c r="BH38">
        <f t="shared" si="13"/>
        <v>2187.8067810000002</v>
      </c>
      <c r="BI38">
        <f t="shared" si="14"/>
        <v>2186.1937041454867</v>
      </c>
      <c r="BJ38" s="11">
        <f t="shared" si="40"/>
        <v>2.9225098578127255</v>
      </c>
      <c r="BK38" s="32">
        <f t="shared" si="41"/>
        <v>-2.3777922303900323</v>
      </c>
      <c r="BL38" s="32">
        <f t="shared" si="42"/>
        <v>-1.0196054075648369</v>
      </c>
    </row>
    <row r="39" spans="1:64" x14ac:dyDescent="0.3">
      <c r="A39" s="2">
        <v>44402</v>
      </c>
      <c r="B39" s="6">
        <v>1.2297929999999999</v>
      </c>
      <c r="C39" s="8">
        <f t="shared" si="15"/>
        <v>-0.27689871837291236</v>
      </c>
      <c r="D39" s="8">
        <f>('Upbit (in $)'!C39/Krak!C39)-1</f>
        <v>1.5166852909403086</v>
      </c>
      <c r="E39" s="4">
        <v>35413.599999999999</v>
      </c>
      <c r="F39" s="8">
        <f t="shared" si="15"/>
        <v>3.2399653393603103</v>
      </c>
      <c r="G39" s="8">
        <f>('Upbit (in $)'!F39/Krak!F39)-1</f>
        <v>-0.27152348619909328</v>
      </c>
      <c r="H39" s="4">
        <v>0.19803660000000001</v>
      </c>
      <c r="I39" s="8">
        <f t="shared" ref="I39" si="281">LN(H39/H38)*100</f>
        <v>0.443120824997072</v>
      </c>
      <c r="J39" s="8">
        <f>('Upbit (in $)'!I39/Krak!I39)-1</f>
        <v>-2.9623783124188288</v>
      </c>
      <c r="K39" s="4">
        <v>3.6566000000000001</v>
      </c>
      <c r="L39" s="8">
        <f t="shared" ref="L39" si="282">LN(K39/K38)*100</f>
        <v>-0.38486256612943381</v>
      </c>
      <c r="M39" s="8">
        <f>('Upbit (in $)'!L39/Krak!L39)-1</f>
        <v>1.7367100432290519</v>
      </c>
      <c r="N39" s="4">
        <v>48.63</v>
      </c>
      <c r="O39" s="8">
        <f t="shared" ref="O39" si="283">LN(N39/N38)*100</f>
        <v>-2.0878604695657046</v>
      </c>
      <c r="P39" s="8">
        <f>('Upbit (in $)'!O39/Krak!O39)-1</f>
        <v>0.38936118620354199</v>
      </c>
      <c r="Q39" s="4">
        <v>2192.33</v>
      </c>
      <c r="R39" s="8">
        <f t="shared" ref="R39" si="284">LN(Q39/Q38)*100</f>
        <v>0.24341635052644137</v>
      </c>
      <c r="S39" s="8">
        <f>('Upbit (in $)'!R39/Krak!R39)-1</f>
        <v>-3.9010467501190642</v>
      </c>
      <c r="T39" s="4">
        <v>127.73</v>
      </c>
      <c r="U39" s="8">
        <f t="shared" ref="U39" si="285">LN(T39/T38)*100</f>
        <v>1.2764119086902381</v>
      </c>
      <c r="V39" s="8">
        <f>('Upbit (in $)'!U39/Krak!U39)-1</f>
        <v>-0.76174959234753181</v>
      </c>
      <c r="W39" s="4">
        <v>3.7808700000000002</v>
      </c>
      <c r="X39" s="8">
        <f t="shared" ref="X39" si="286">LN(W39/W38)*100</f>
        <v>1.3940624183274806</v>
      </c>
      <c r="Y39" s="8">
        <f>('Upbit (in $)'!X39/Krak!X39)-1</f>
        <v>-0.67207805959898281</v>
      </c>
      <c r="Z39" s="4">
        <v>0.60677999999999999</v>
      </c>
      <c r="AA39" s="8">
        <f t="shared" ref="AA39" si="287">LN(Z39/Z38)*100</f>
        <v>-0.46695250910689212</v>
      </c>
      <c r="AB39" s="11">
        <f>('Upbit (in $)'!AA39/Krak!AA39)-1</f>
        <v>2.0205654550435637</v>
      </c>
      <c r="AC39" s="2">
        <v>44402</v>
      </c>
      <c r="AD39">
        <f t="shared" si="23"/>
        <v>11857.515996203661</v>
      </c>
      <c r="AE39">
        <f t="shared" si="24"/>
        <v>9618.5660171052659</v>
      </c>
      <c r="AF39">
        <f t="shared" si="25"/>
        <v>9806.7746841195676</v>
      </c>
      <c r="AG39">
        <f t="shared" si="26"/>
        <v>31282.856697428499</v>
      </c>
      <c r="AH39" s="27">
        <f t="shared" si="27"/>
        <v>1.4986084158865365</v>
      </c>
      <c r="AI39">
        <f t="shared" si="28"/>
        <v>16.949362425443272</v>
      </c>
      <c r="AJ39">
        <f t="shared" si="29"/>
        <v>18.075736254358389</v>
      </c>
      <c r="AK39">
        <f t="shared" si="30"/>
        <v>15.946560667223014</v>
      </c>
      <c r="AL39">
        <f t="shared" si="31"/>
        <v>50.971659347024669</v>
      </c>
      <c r="AM39" s="27">
        <f t="shared" si="32"/>
        <v>-0.40645490872669149</v>
      </c>
      <c r="AN39">
        <f t="shared" si="33"/>
        <v>503.463587452279</v>
      </c>
      <c r="AO39">
        <f t="shared" si="34"/>
        <v>731.13281004843134</v>
      </c>
      <c r="AP39">
        <f t="shared" si="35"/>
        <v>568.15306833519094</v>
      </c>
      <c r="AQ39">
        <f t="shared" si="36"/>
        <v>1802.7494658359012</v>
      </c>
      <c r="AR39" s="27">
        <f t="shared" si="37"/>
        <v>7.4599473647148321E-2</v>
      </c>
      <c r="AS39">
        <f t="shared" si="0"/>
        <v>0.99630365312896174</v>
      </c>
      <c r="AT39">
        <f t="shared" si="1"/>
        <v>1.0287245402984622E-4</v>
      </c>
      <c r="AU39">
        <f t="shared" si="2"/>
        <v>3.5934744170082198E-3</v>
      </c>
      <c r="AV39">
        <f t="shared" si="3"/>
        <v>35544.986600000004</v>
      </c>
      <c r="AW39">
        <f t="shared" si="4"/>
        <v>35282.74709780085</v>
      </c>
      <c r="AX39" s="11">
        <f t="shared" si="38"/>
        <v>3.2474621199915275</v>
      </c>
      <c r="AY39">
        <f t="shared" si="5"/>
        <v>2.2926506333450797E-2</v>
      </c>
      <c r="AZ39">
        <f t="shared" si="6"/>
        <v>0.90658834697848534</v>
      </c>
      <c r="BA39">
        <f t="shared" si="7"/>
        <v>7.0485146688063868E-2</v>
      </c>
      <c r="BB39">
        <f t="shared" si="8"/>
        <v>53.640663000000004</v>
      </c>
      <c r="BC39">
        <f t="shared" si="9"/>
        <v>44.382081347125578</v>
      </c>
      <c r="BD39" s="11">
        <f t="shared" si="39"/>
        <v>-2.3279444475428686</v>
      </c>
      <c r="BE39">
        <f t="shared" si="10"/>
        <v>9.0298415993876128E-5</v>
      </c>
      <c r="BF39">
        <f t="shared" si="11"/>
        <v>0.99963302912620411</v>
      </c>
      <c r="BG39">
        <f t="shared" si="12"/>
        <v>2.7667245780206362E-4</v>
      </c>
      <c r="BH39">
        <f t="shared" si="13"/>
        <v>2193.1348165999998</v>
      </c>
      <c r="BI39">
        <f t="shared" si="14"/>
        <v>2191.5256645059558</v>
      </c>
      <c r="BJ39" s="11">
        <f t="shared" si="40"/>
        <v>0.24359546823626255</v>
      </c>
      <c r="BK39" s="32">
        <f t="shared" si="41"/>
        <v>1.905063324613228</v>
      </c>
      <c r="BL39" s="32">
        <f t="shared" si="42"/>
        <v>3.0038666517552648</v>
      </c>
    </row>
    <row r="40" spans="1:64" x14ac:dyDescent="0.3">
      <c r="A40" s="2">
        <v>44403</v>
      </c>
      <c r="B40" s="6">
        <v>1.2553859999999999</v>
      </c>
      <c r="C40" s="8">
        <f t="shared" si="15"/>
        <v>2.0597232476395737</v>
      </c>
      <c r="D40" s="8">
        <f>('Upbit (in $)'!C40/Krak!C40)-1</f>
        <v>-0.49338449694453956</v>
      </c>
      <c r="E40" s="4">
        <v>37274.9</v>
      </c>
      <c r="F40" s="8">
        <f t="shared" si="15"/>
        <v>5.1224250731812644</v>
      </c>
      <c r="G40" s="8">
        <f>('Upbit (in $)'!F40/Krak!F40)-1</f>
        <v>-0.10305289755849611</v>
      </c>
      <c r="H40" s="4">
        <v>0.2037301</v>
      </c>
      <c r="I40" s="8">
        <f t="shared" ref="I40" si="288">LN(H40/H39)*100</f>
        <v>2.8344216542408693</v>
      </c>
      <c r="J40" s="8">
        <f>('Upbit (in $)'!I40/Krak!I40)-1</f>
        <v>-8.752070986960192E-2</v>
      </c>
      <c r="K40" s="4">
        <v>3.6937000000000002</v>
      </c>
      <c r="L40" s="8">
        <f t="shared" ref="L40" si="289">LN(K40/K39)*100</f>
        <v>1.0094911789367567</v>
      </c>
      <c r="M40" s="8">
        <f>('Upbit (in $)'!L40/Krak!L40)-1</f>
        <v>-0.88352755194449328</v>
      </c>
      <c r="N40" s="4">
        <v>48.503999999999998</v>
      </c>
      <c r="O40" s="8">
        <f t="shared" ref="O40" si="290">LN(N40/N39)*100</f>
        <v>-0.25943556462649853</v>
      </c>
      <c r="P40" s="8">
        <f>('Upbit (in $)'!O40/Krak!O40)-1</f>
        <v>0.30860326357813106</v>
      </c>
      <c r="Q40" s="4">
        <v>2229.46</v>
      </c>
      <c r="R40" s="8">
        <f t="shared" ref="R40" si="291">LN(Q40/Q39)*100</f>
        <v>1.6794498482122209</v>
      </c>
      <c r="S40" s="8">
        <f>('Upbit (in $)'!R40/Krak!R40)-1</f>
        <v>-0.16200372243068639</v>
      </c>
      <c r="T40" s="4">
        <v>131.44999999999999</v>
      </c>
      <c r="U40" s="8">
        <f t="shared" ref="U40" si="292">LN(T40/T39)*100</f>
        <v>2.870789012120468</v>
      </c>
      <c r="V40" s="8">
        <f>('Upbit (in $)'!U40/Krak!U40)-1</f>
        <v>-0.23286204613238581</v>
      </c>
      <c r="W40" s="4">
        <v>3.8</v>
      </c>
      <c r="X40" s="8">
        <f t="shared" ref="X40" si="293">LN(W40/W39)*100</f>
        <v>0.50469248531421418</v>
      </c>
      <c r="Y40" s="8">
        <f>('Upbit (in $)'!X40/Krak!X40)-1</f>
        <v>-1</v>
      </c>
      <c r="Z40" s="4">
        <v>0.62558000000000002</v>
      </c>
      <c r="AA40" s="8">
        <f t="shared" ref="AA40" si="294">LN(Z40/Z39)*100</f>
        <v>3.0512932268475184</v>
      </c>
      <c r="AB40" s="11">
        <f>('Upbit (in $)'!AA40/Krak!AA40)-1</f>
        <v>-0.21801087758587001</v>
      </c>
      <c r="AC40" s="2">
        <v>44403</v>
      </c>
      <c r="AD40">
        <f t="shared" si="23"/>
        <v>12480.73404022443</v>
      </c>
      <c r="AE40">
        <f t="shared" si="24"/>
        <v>9716.1563467105279</v>
      </c>
      <c r="AF40">
        <f t="shared" si="25"/>
        <v>10092.386535876591</v>
      </c>
      <c r="AG40">
        <f t="shared" si="26"/>
        <v>32289.27692281155</v>
      </c>
      <c r="AH40" s="27">
        <f t="shared" si="27"/>
        <v>3.1664953144681371</v>
      </c>
      <c r="AI40">
        <f t="shared" si="28"/>
        <v>17.302092545515816</v>
      </c>
      <c r="AJ40">
        <f t="shared" si="29"/>
        <v>18.028902144384109</v>
      </c>
      <c r="AK40">
        <f t="shared" si="30"/>
        <v>16.027245193684905</v>
      </c>
      <c r="AL40">
        <f t="shared" si="31"/>
        <v>51.358239883584829</v>
      </c>
      <c r="AM40" s="27">
        <f t="shared" si="32"/>
        <v>0.75556094266252394</v>
      </c>
      <c r="AN40">
        <f t="shared" si="33"/>
        <v>517.93803275763946</v>
      </c>
      <c r="AO40">
        <f t="shared" si="34"/>
        <v>743.51550847298347</v>
      </c>
      <c r="AP40">
        <f t="shared" si="35"/>
        <v>585.75628150092086</v>
      </c>
      <c r="AQ40">
        <f t="shared" si="36"/>
        <v>1847.2098227315437</v>
      </c>
      <c r="AR40" s="27">
        <f t="shared" si="37"/>
        <v>2.4363316167393876</v>
      </c>
      <c r="AS40">
        <f t="shared" si="0"/>
        <v>0.99638750221508021</v>
      </c>
      <c r="AT40">
        <f t="shared" si="1"/>
        <v>9.8735516847311242E-5</v>
      </c>
      <c r="AU40">
        <f t="shared" si="2"/>
        <v>3.5137622680724103E-3</v>
      </c>
      <c r="AV40">
        <f t="shared" si="3"/>
        <v>37410.043700000002</v>
      </c>
      <c r="AW40">
        <f t="shared" si="4"/>
        <v>37140.292446050204</v>
      </c>
      <c r="AX40" s="11">
        <f t="shared" si="38"/>
        <v>5.1308336355620634</v>
      </c>
      <c r="AY40">
        <f t="shared" si="5"/>
        <v>2.3439140993886675E-2</v>
      </c>
      <c r="AZ40">
        <f t="shared" si="6"/>
        <v>0.90561157665250314</v>
      </c>
      <c r="BA40">
        <f t="shared" si="7"/>
        <v>7.0949282353610255E-2</v>
      </c>
      <c r="BB40">
        <f t="shared" si="8"/>
        <v>53.559385999999996</v>
      </c>
      <c r="BC40">
        <f t="shared" si="9"/>
        <v>44.224816356352477</v>
      </c>
      <c r="BD40" s="11">
        <f t="shared" si="39"/>
        <v>-0.35497271653719342</v>
      </c>
      <c r="BE40">
        <f t="shared" si="10"/>
        <v>9.1346938299616975E-5</v>
      </c>
      <c r="BF40">
        <f t="shared" si="11"/>
        <v>0.99962816030357837</v>
      </c>
      <c r="BG40">
        <f t="shared" si="12"/>
        <v>2.8049275812201723E-4</v>
      </c>
      <c r="BH40">
        <f t="shared" si="13"/>
        <v>2230.2893101</v>
      </c>
      <c r="BI40">
        <f t="shared" si="14"/>
        <v>2228.6311923511967</v>
      </c>
      <c r="BJ40" s="11">
        <f t="shared" si="40"/>
        <v>1.6789630181812065</v>
      </c>
      <c r="BK40" s="32">
        <f t="shared" si="41"/>
        <v>2.4109343718056131</v>
      </c>
      <c r="BL40" s="32">
        <f t="shared" si="42"/>
        <v>3.4518706173808571</v>
      </c>
    </row>
    <row r="41" spans="1:64" x14ac:dyDescent="0.3">
      <c r="A41" s="2">
        <v>44404</v>
      </c>
      <c r="B41" s="6">
        <v>1.280465</v>
      </c>
      <c r="C41" s="8">
        <f t="shared" si="15"/>
        <v>1.9780198195876983</v>
      </c>
      <c r="D41" s="8">
        <f>('Upbit (in $)'!C41/Krak!C41)-1</f>
        <v>3.8850471764774186E-2</v>
      </c>
      <c r="E41" s="4">
        <v>39506.199999999997</v>
      </c>
      <c r="F41" s="8">
        <f t="shared" si="15"/>
        <v>5.8137443731185261</v>
      </c>
      <c r="G41" s="8">
        <f>('Upbit (in $)'!F41/Krak!F41)-1</f>
        <v>-6.2790715376761952E-2</v>
      </c>
      <c r="H41" s="4">
        <v>0.20602490000000001</v>
      </c>
      <c r="I41" s="8">
        <f t="shared" ref="I41" si="295">LN(H41/H40)*100</f>
        <v>1.1200956631925048</v>
      </c>
      <c r="J41" s="8">
        <f>('Upbit (in $)'!I41/Krak!I41)-1</f>
        <v>-0.24340149958104529</v>
      </c>
      <c r="K41" s="4">
        <v>3.7555000000000001</v>
      </c>
      <c r="L41" s="8">
        <f t="shared" ref="L41" si="296">LN(K41/K40)*100</f>
        <v>1.6592766442294324</v>
      </c>
      <c r="M41" s="8">
        <f>('Upbit (in $)'!L41/Krak!L41)-1</f>
        <v>5.3035975033293159E-2</v>
      </c>
      <c r="N41" s="4">
        <v>49.584000000000003</v>
      </c>
      <c r="O41" s="8">
        <f t="shared" ref="O41" si="297">LN(N41/N40)*100</f>
        <v>2.2021932275962932</v>
      </c>
      <c r="P41" s="8">
        <f>('Upbit (in $)'!O41/Krak!O41)-1</f>
        <v>-9.8705321262147483E-2</v>
      </c>
      <c r="Q41" s="4">
        <v>2301.73</v>
      </c>
      <c r="R41" s="8">
        <f t="shared" ref="R41" si="298">LN(Q41/Q40)*100</f>
        <v>3.1901610425103839</v>
      </c>
      <c r="S41" s="8">
        <f>('Upbit (in $)'!R41/Krak!R41)-1</f>
        <v>-0.15956413819289195</v>
      </c>
      <c r="T41" s="4">
        <v>134.63999999999999</v>
      </c>
      <c r="U41" s="8">
        <f t="shared" ref="U41" si="299">LN(T41/T40)*100</f>
        <v>2.3977998706660402</v>
      </c>
      <c r="V41" s="8">
        <f>('Upbit (in $)'!U41/Krak!U41)-1</f>
        <v>1.9730468889070485E-2</v>
      </c>
      <c r="W41" s="4">
        <v>3.929351</v>
      </c>
      <c r="X41" s="8">
        <f t="shared" ref="X41" si="300">LN(W41/W40)*100</f>
        <v>3.3473205562617596</v>
      </c>
      <c r="Y41" s="8">
        <f>('Upbit (in $)'!X41/Krak!X41)-1</f>
        <v>-2.8108807507580158E-2</v>
      </c>
      <c r="Z41" s="4">
        <v>0.64500000000000002</v>
      </c>
      <c r="AA41" s="8">
        <f t="shared" ref="AA41" si="301">LN(Z41/Z40)*100</f>
        <v>3.0571097385163326</v>
      </c>
      <c r="AB41" s="11">
        <f>('Upbit (in $)'!AA41/Krak!AA41)-1</f>
        <v>2.7176000668606592E-2</v>
      </c>
      <c r="AC41" s="2">
        <v>44404</v>
      </c>
      <c r="AD41">
        <f t="shared" si="23"/>
        <v>13227.838978506028</v>
      </c>
      <c r="AE41">
        <f t="shared" si="24"/>
        <v>9878.7192138157916</v>
      </c>
      <c r="AF41">
        <f t="shared" si="25"/>
        <v>10337.30637649619</v>
      </c>
      <c r="AG41">
        <f t="shared" si="26"/>
        <v>33443.864568818011</v>
      </c>
      <c r="AH41" s="27">
        <f t="shared" si="27"/>
        <v>3.5133157492561877</v>
      </c>
      <c r="AI41">
        <f t="shared" si="28"/>
        <v>17.647738569088638</v>
      </c>
      <c r="AJ41">
        <f t="shared" si="29"/>
        <v>18.430337372735067</v>
      </c>
      <c r="AK41">
        <f t="shared" si="30"/>
        <v>16.572808402381838</v>
      </c>
      <c r="AL41">
        <f t="shared" si="31"/>
        <v>52.650884344205544</v>
      </c>
      <c r="AM41" s="27">
        <f t="shared" si="32"/>
        <v>2.4857646484949454</v>
      </c>
      <c r="AN41">
        <f t="shared" si="33"/>
        <v>523.77204647270776</v>
      </c>
      <c r="AO41">
        <f t="shared" si="34"/>
        <v>767.61724871382319</v>
      </c>
      <c r="AP41">
        <f t="shared" si="35"/>
        <v>603.94002616466946</v>
      </c>
      <c r="AQ41">
        <f t="shared" si="36"/>
        <v>1895.3293213512004</v>
      </c>
      <c r="AR41" s="27">
        <f t="shared" si="37"/>
        <v>2.5716311112896011</v>
      </c>
      <c r="AS41">
        <f t="shared" si="0"/>
        <v>0.9965090954200807</v>
      </c>
      <c r="AT41">
        <f t="shared" si="1"/>
        <v>9.4729179416145142E-5</v>
      </c>
      <c r="AU41">
        <f t="shared" si="2"/>
        <v>3.3961754005032035E-3</v>
      </c>
      <c r="AV41">
        <f t="shared" si="3"/>
        <v>39644.595499999996</v>
      </c>
      <c r="AW41">
        <f t="shared" si="4"/>
        <v>39368.335524396323</v>
      </c>
      <c r="AX41" s="11">
        <f t="shared" si="38"/>
        <v>5.8259396250258941</v>
      </c>
      <c r="AY41">
        <f t="shared" si="5"/>
        <v>2.3368786725859722E-2</v>
      </c>
      <c r="AZ41">
        <f t="shared" si="6"/>
        <v>0.90491963545667276</v>
      </c>
      <c r="BA41">
        <f t="shared" si="7"/>
        <v>7.1711577817467578E-2</v>
      </c>
      <c r="BB41">
        <f t="shared" si="8"/>
        <v>54.793816</v>
      </c>
      <c r="BC41">
        <f t="shared" si="9"/>
        <v>45.181238077987238</v>
      </c>
      <c r="BD41" s="11">
        <f t="shared" si="39"/>
        <v>2.1395826343367874</v>
      </c>
      <c r="BE41">
        <f t="shared" si="10"/>
        <v>8.9475635285819128E-5</v>
      </c>
      <c r="BF41">
        <f t="shared" si="11"/>
        <v>0.9996304039289835</v>
      </c>
      <c r="BG41">
        <f t="shared" si="12"/>
        <v>2.8012043573060022E-4</v>
      </c>
      <c r="BH41">
        <f t="shared" si="13"/>
        <v>2302.5810249000001</v>
      </c>
      <c r="BI41">
        <f t="shared" si="14"/>
        <v>2300.8794887473491</v>
      </c>
      <c r="BJ41" s="11">
        <f t="shared" si="40"/>
        <v>3.1903854334671333</v>
      </c>
      <c r="BK41" s="32">
        <f t="shared" si="41"/>
        <v>1.0275511007612423</v>
      </c>
      <c r="BL41" s="32">
        <f t="shared" si="42"/>
        <v>2.6355541915587608</v>
      </c>
    </row>
    <row r="42" spans="1:64" x14ac:dyDescent="0.3">
      <c r="A42" s="2">
        <v>44405</v>
      </c>
      <c r="B42" s="6">
        <v>1.2865629999999999</v>
      </c>
      <c r="C42" s="8">
        <f t="shared" si="15"/>
        <v>0.47510284036414213</v>
      </c>
      <c r="D42" s="8">
        <f>('Upbit (in $)'!C42/Krak!C42)-1</f>
        <v>1.8348003645997797</v>
      </c>
      <c r="E42" s="4">
        <v>40011</v>
      </c>
      <c r="F42" s="8">
        <f t="shared" si="15"/>
        <v>1.269679469322438</v>
      </c>
      <c r="G42" s="8">
        <f>('Upbit (in $)'!F42/Krak!F42)-1</f>
        <v>0.61544462371893371</v>
      </c>
      <c r="H42" s="4">
        <v>0.2055999</v>
      </c>
      <c r="I42" s="8">
        <f t="shared" ref="I42" si="302">LN(H42/H41)*100</f>
        <v>-0.20649880717725824</v>
      </c>
      <c r="J42" s="8">
        <f>('Upbit (in $)'!I42/Krak!I42)-1</f>
        <v>-3.0390105850486311</v>
      </c>
      <c r="K42" s="4">
        <v>3.915</v>
      </c>
      <c r="L42" s="8">
        <f t="shared" ref="L42" si="303">LN(K42/K41)*100</f>
        <v>4.1593897298836922</v>
      </c>
      <c r="M42" s="8">
        <f>('Upbit (in $)'!L42/Krak!L42)-1</f>
        <v>0.13861583343819794</v>
      </c>
      <c r="N42" s="4">
        <v>49.228999999999999</v>
      </c>
      <c r="O42" s="8">
        <f t="shared" ref="O42" si="304">LN(N42/N41)*100</f>
        <v>-0.71853202989791509</v>
      </c>
      <c r="P42" s="8">
        <f>('Upbit (in $)'!O42/Krak!O42)-1</f>
        <v>-1.0976478837887038</v>
      </c>
      <c r="Q42" s="4">
        <v>2300.1</v>
      </c>
      <c r="R42" s="8">
        <f t="shared" ref="R42" si="305">LN(Q42/Q41)*100</f>
        <v>-7.0841385629985668E-2</v>
      </c>
      <c r="S42" s="8">
        <f>('Upbit (in $)'!R42/Krak!R42)-1</f>
        <v>-9.5100739158949708</v>
      </c>
      <c r="T42" s="4">
        <v>140.43</v>
      </c>
      <c r="U42" s="8">
        <f t="shared" ref="U42" si="306">LN(T42/T41)*100</f>
        <v>4.2104594097538515</v>
      </c>
      <c r="V42" s="8">
        <f>('Upbit (in $)'!U42/Krak!U42)-1</f>
        <v>0.14238827912660357</v>
      </c>
      <c r="W42" s="4">
        <v>3.915991</v>
      </c>
      <c r="X42" s="8">
        <f t="shared" ref="X42" si="307">LN(W42/W41)*100</f>
        <v>-0.34058458928689589</v>
      </c>
      <c r="Y42" s="8">
        <f>('Upbit (in $)'!X42/Krak!X42)-1</f>
        <v>-3.5812281846273688</v>
      </c>
      <c r="Z42" s="4">
        <v>0.73363999999999996</v>
      </c>
      <c r="AA42" s="8">
        <f t="shared" ref="AA42" si="308">LN(Z42/Z41)*100</f>
        <v>12.876812828705923</v>
      </c>
      <c r="AB42" s="11">
        <f>('Upbit (in $)'!AA42/Krak!AA42)-1</f>
        <v>4.3512051683569419E-2</v>
      </c>
      <c r="AC42" s="2">
        <v>44405</v>
      </c>
      <c r="AD42">
        <f t="shared" si="23"/>
        <v>13396.860881811075</v>
      </c>
      <c r="AE42">
        <f t="shared" si="24"/>
        <v>10298.278717105266</v>
      </c>
      <c r="AF42">
        <f t="shared" si="25"/>
        <v>10781.847403827691</v>
      </c>
      <c r="AG42">
        <f t="shared" si="26"/>
        <v>34476.987002744034</v>
      </c>
      <c r="AH42" s="27">
        <f t="shared" si="27"/>
        <v>3.0423709277696767</v>
      </c>
      <c r="AI42">
        <f t="shared" si="28"/>
        <v>17.731782966861559</v>
      </c>
      <c r="AJ42">
        <f t="shared" si="29"/>
        <v>18.298384126378966</v>
      </c>
      <c r="AK42">
        <f t="shared" si="30"/>
        <v>16.516459982437723</v>
      </c>
      <c r="AL42">
        <f t="shared" si="31"/>
        <v>52.546627075678245</v>
      </c>
      <c r="AM42" s="27">
        <f t="shared" si="32"/>
        <v>-0.1982124885923601</v>
      </c>
      <c r="AN42">
        <f t="shared" si="33"/>
        <v>522.69157940415971</v>
      </c>
      <c r="AO42">
        <f t="shared" si="34"/>
        <v>767.07365058745575</v>
      </c>
      <c r="AP42">
        <f t="shared" si="35"/>
        <v>686.93730355883429</v>
      </c>
      <c r="AQ42">
        <f t="shared" si="36"/>
        <v>1976.7025335504495</v>
      </c>
      <c r="AR42" s="27">
        <f t="shared" si="37"/>
        <v>4.2037461522204662</v>
      </c>
      <c r="AS42">
        <f t="shared" si="0"/>
        <v>0.99640533532958064</v>
      </c>
      <c r="AT42">
        <f t="shared" si="1"/>
        <v>9.7496360696191248E-5</v>
      </c>
      <c r="AU42">
        <f t="shared" si="2"/>
        <v>3.4971683097231514E-3</v>
      </c>
      <c r="AV42">
        <f t="shared" si="3"/>
        <v>40155.345000000001</v>
      </c>
      <c r="AW42">
        <f t="shared" si="4"/>
        <v>39867.227473757397</v>
      </c>
      <c r="AX42" s="11">
        <f t="shared" si="38"/>
        <v>1.259279351994725</v>
      </c>
      <c r="AY42">
        <f t="shared" si="5"/>
        <v>2.3636345197860783E-2</v>
      </c>
      <c r="AZ42">
        <f t="shared" si="6"/>
        <v>0.90442025594198538</v>
      </c>
      <c r="BA42">
        <f t="shared" si="7"/>
        <v>7.1943398860153801E-2</v>
      </c>
      <c r="BB42">
        <f t="shared" si="8"/>
        <v>54.431553999999998</v>
      </c>
      <c r="BC42">
        <f t="shared" si="9"/>
        <v>44.835844129400563</v>
      </c>
      <c r="BD42" s="11">
        <f t="shared" si="39"/>
        <v>-0.7674002203692537</v>
      </c>
      <c r="BE42">
        <f t="shared" si="10"/>
        <v>8.9350888257314168E-5</v>
      </c>
      <c r="BF42">
        <f t="shared" si="11"/>
        <v>0.99959181925987461</v>
      </c>
      <c r="BG42">
        <f t="shared" si="12"/>
        <v>3.1882985186809898E-4</v>
      </c>
      <c r="BH42">
        <f t="shared" si="13"/>
        <v>2301.0392398999998</v>
      </c>
      <c r="BI42">
        <f t="shared" si="14"/>
        <v>2299.1613957565037</v>
      </c>
      <c r="BJ42" s="11">
        <f t="shared" si="40"/>
        <v>-7.4699034807434395E-2</v>
      </c>
      <c r="BK42" s="32">
        <f t="shared" si="41"/>
        <v>3.2405834163620368</v>
      </c>
      <c r="BL42" s="32">
        <f t="shared" si="42"/>
        <v>1.3339783868021593</v>
      </c>
    </row>
    <row r="43" spans="1:64" x14ac:dyDescent="0.3">
      <c r="A43" s="2">
        <v>44406</v>
      </c>
      <c r="B43" s="6">
        <v>1.2840009999999999</v>
      </c>
      <c r="C43" s="8">
        <f t="shared" si="15"/>
        <v>-0.19933375308450627</v>
      </c>
      <c r="D43" s="8">
        <f>('Upbit (in $)'!C43/Krak!C43)-1</f>
        <v>5.7566163996103707</v>
      </c>
      <c r="E43" s="4">
        <v>40000</v>
      </c>
      <c r="F43" s="8">
        <f t="shared" si="15"/>
        <v>-2.7496219443083655E-2</v>
      </c>
      <c r="G43" s="8">
        <f>('Upbit (in $)'!F43/Krak!F43)-1</f>
        <v>33.927278444203864</v>
      </c>
      <c r="H43" s="4">
        <v>0.20499970000000001</v>
      </c>
      <c r="I43" s="8">
        <f t="shared" ref="I43" si="309">LN(H43/H42)*100</f>
        <v>-0.29235314768654952</v>
      </c>
      <c r="J43" s="8">
        <f>('Upbit (in $)'!I43/Krak!I43)-1</f>
        <v>3.3389851033573468</v>
      </c>
      <c r="K43" s="4">
        <v>3.9579</v>
      </c>
      <c r="L43" s="8">
        <f t="shared" ref="L43" si="310">LN(K43/K42)*100</f>
        <v>1.0898252132937041</v>
      </c>
      <c r="M43" s="8">
        <f>('Upbit (in $)'!L43/Krak!L43)-1</f>
        <v>-0.79811249705328802</v>
      </c>
      <c r="N43" s="4">
        <v>49.4</v>
      </c>
      <c r="O43" s="8">
        <f t="shared" ref="O43" si="311">LN(N43/N42)*100</f>
        <v>0.34675434474635392</v>
      </c>
      <c r="P43" s="8">
        <f>('Upbit (in $)'!O43/Krak!O43)-1</f>
        <v>-2.5718802164000167</v>
      </c>
      <c r="Q43" s="4">
        <v>2381.58</v>
      </c>
      <c r="R43" s="8">
        <f t="shared" ref="R43" si="312">LN(Q43/Q42)*100</f>
        <v>3.4811532717525866</v>
      </c>
      <c r="S43" s="8">
        <f>('Upbit (in $)'!R43/Krak!R43)-1</f>
        <v>-0.26489526541976238</v>
      </c>
      <c r="T43" s="4">
        <v>141.4</v>
      </c>
      <c r="U43" s="8">
        <f t="shared" ref="U43" si="313">LN(T43/T42)*100</f>
        <v>0.68836094823835825</v>
      </c>
      <c r="V43" s="8">
        <f>('Upbit (in $)'!U43/Krak!U43)-1</f>
        <v>-1.178467617338155</v>
      </c>
      <c r="W43" s="4">
        <v>4.0918799999999997</v>
      </c>
      <c r="X43" s="8">
        <f t="shared" ref="X43" si="314">LN(W43/W42)*100</f>
        <v>4.3936095744093535</v>
      </c>
      <c r="Y43" s="8">
        <f>('Upbit (in $)'!X43/Krak!X43)-1</f>
        <v>-0.33738836739621914</v>
      </c>
      <c r="Z43" s="4">
        <v>0.74995000000000001</v>
      </c>
      <c r="AA43" s="8">
        <f t="shared" ref="AA43" si="315">LN(Z43/Z42)*100</f>
        <v>2.1988092558536603</v>
      </c>
      <c r="AB43" s="11">
        <f>('Upbit (in $)'!AA43/Krak!AA43)-1</f>
        <v>-0.52154737177986532</v>
      </c>
      <c r="AC43" s="2">
        <v>44406</v>
      </c>
      <c r="AD43">
        <f t="shared" si="23"/>
        <v>13393.177757927646</v>
      </c>
      <c r="AE43">
        <f t="shared" si="24"/>
        <v>10411.125755921055</v>
      </c>
      <c r="AF43">
        <f t="shared" si="25"/>
        <v>10856.321461947129</v>
      </c>
      <c r="AG43">
        <f t="shared" si="26"/>
        <v>34660.624975795829</v>
      </c>
      <c r="AH43" s="27">
        <f t="shared" si="27"/>
        <v>0.53122576743073713</v>
      </c>
      <c r="AI43">
        <f t="shared" si="28"/>
        <v>17.696472742674246</v>
      </c>
      <c r="AJ43">
        <f t="shared" si="29"/>
        <v>18.3619447042012</v>
      </c>
      <c r="AK43">
        <f t="shared" si="30"/>
        <v>17.25830633240405</v>
      </c>
      <c r="AL43">
        <f t="shared" si="31"/>
        <v>53.316723779279499</v>
      </c>
      <c r="AM43" s="27">
        <f t="shared" si="32"/>
        <v>1.4549138709010598</v>
      </c>
      <c r="AN43">
        <f t="shared" si="33"/>
        <v>521.16570567582437</v>
      </c>
      <c r="AO43">
        <f t="shared" si="34"/>
        <v>794.24688699016258</v>
      </c>
      <c r="AP43">
        <f t="shared" si="35"/>
        <v>702.20902732123079</v>
      </c>
      <c r="AQ43">
        <f t="shared" si="36"/>
        <v>2017.6216199872179</v>
      </c>
      <c r="AR43" s="27">
        <f t="shared" si="37"/>
        <v>2.0489332554555868</v>
      </c>
      <c r="AS43">
        <f t="shared" si="0"/>
        <v>0.99637921025982423</v>
      </c>
      <c r="AT43">
        <f t="shared" si="1"/>
        <v>9.8589231907183955E-5</v>
      </c>
      <c r="AU43">
        <f t="shared" si="2"/>
        <v>3.522200508268479E-3</v>
      </c>
      <c r="AV43">
        <f t="shared" si="3"/>
        <v>40145.357900000003</v>
      </c>
      <c r="AW43">
        <f t="shared" si="4"/>
        <v>39855.22358556676</v>
      </c>
      <c r="AX43" s="11">
        <f t="shared" si="38"/>
        <v>-3.0114197749435353E-2</v>
      </c>
      <c r="AY43">
        <f t="shared" si="5"/>
        <v>2.3440992213342948E-2</v>
      </c>
      <c r="AZ43">
        <f t="shared" si="6"/>
        <v>0.90185678620121146</v>
      </c>
      <c r="BA43">
        <f t="shared" si="7"/>
        <v>7.4702221585445608E-2</v>
      </c>
      <c r="BB43">
        <f t="shared" si="8"/>
        <v>54.775880999999998</v>
      </c>
      <c r="BC43">
        <f t="shared" si="9"/>
        <v>44.887496022243816</v>
      </c>
      <c r="BD43" s="11">
        <f t="shared" si="39"/>
        <v>0.11513592441363125</v>
      </c>
      <c r="BE43">
        <f t="shared" si="10"/>
        <v>8.6042683246183996E-5</v>
      </c>
      <c r="BF43">
        <f t="shared" si="11"/>
        <v>0.99959918753757626</v>
      </c>
      <c r="BG43">
        <f t="shared" si="12"/>
        <v>3.1476977917760705E-4</v>
      </c>
      <c r="BH43">
        <f t="shared" si="13"/>
        <v>2382.5349496999997</v>
      </c>
      <c r="BI43">
        <f t="shared" si="14"/>
        <v>2380.625686756061</v>
      </c>
      <c r="BJ43" s="11">
        <f t="shared" si="40"/>
        <v>3.4818900820032326</v>
      </c>
      <c r="BK43" s="32">
        <f t="shared" si="41"/>
        <v>-0.92368810347032271</v>
      </c>
      <c r="BL43" s="32">
        <f t="shared" si="42"/>
        <v>-3.5120042797526678</v>
      </c>
    </row>
    <row r="44" spans="1:64" x14ac:dyDescent="0.3">
      <c r="A44" s="2">
        <v>44407</v>
      </c>
      <c r="B44" s="6">
        <v>1.3103340000000001</v>
      </c>
      <c r="C44" s="8">
        <f t="shared" si="15"/>
        <v>2.0301082464211619</v>
      </c>
      <c r="D44" s="8">
        <f>('Upbit (in $)'!C44/Krak!C44)-1</f>
        <v>0.15519263942660966</v>
      </c>
      <c r="E44" s="4">
        <v>42229.599999999999</v>
      </c>
      <c r="F44" s="8">
        <f t="shared" si="15"/>
        <v>5.4241942847677116</v>
      </c>
      <c r="G44" s="8">
        <f>('Upbit (in $)'!F44/Krak!F44)-1</f>
        <v>3.3878253927069446E-2</v>
      </c>
      <c r="H44" s="4">
        <v>0.20885110000000001</v>
      </c>
      <c r="I44" s="8">
        <f t="shared" ref="I44" si="316">LN(H44/H43)*100</f>
        <v>1.861304214460473</v>
      </c>
      <c r="J44" s="8">
        <f>('Upbit (in $)'!I44/Krak!I44)-1</f>
        <v>0.13111059622969323</v>
      </c>
      <c r="K44" s="4">
        <v>4.0682999999999998</v>
      </c>
      <c r="L44" s="8">
        <f t="shared" ref="L44" si="317">LN(K44/K43)*100</f>
        <v>2.7511640204168675</v>
      </c>
      <c r="M44" s="8">
        <f>('Upbit (in $)'!L44/Krak!L44)-1</f>
        <v>0.10154644617433073</v>
      </c>
      <c r="N44" s="4">
        <v>50.896000000000001</v>
      </c>
      <c r="O44" s="8">
        <f t="shared" ref="O44" si="318">LN(N44/N43)*100</f>
        <v>2.9833910812911464</v>
      </c>
      <c r="P44" s="8">
        <f>('Upbit (in $)'!O44/Krak!O44)-1</f>
        <v>0.12728034672806587</v>
      </c>
      <c r="Q44" s="4">
        <v>2463.8200000000002</v>
      </c>
      <c r="R44" s="8">
        <f t="shared" ref="R44" si="319">LN(Q44/Q43)*100</f>
        <v>3.3948858086450748</v>
      </c>
      <c r="S44" s="8">
        <f>('Upbit (in $)'!R44/Krak!R44)-1</f>
        <v>0.11128233186052716</v>
      </c>
      <c r="T44" s="4">
        <v>145.79</v>
      </c>
      <c r="U44" s="8">
        <f t="shared" ref="U44" si="320">LN(T44/T43)*100</f>
        <v>3.0574476654258071</v>
      </c>
      <c r="V44" s="8">
        <f>('Upbit (in $)'!U44/Krak!U44)-1</f>
        <v>5.8187857538246623E-2</v>
      </c>
      <c r="W44" s="4">
        <v>4.2364540000000002</v>
      </c>
      <c r="X44" s="8">
        <f t="shared" ref="X44" si="321">LN(W44/W43)*100</f>
        <v>3.4722076431659072</v>
      </c>
      <c r="Y44" s="8">
        <f>('Upbit (in $)'!X44/Krak!X44)-1</f>
        <v>0.11072074060275083</v>
      </c>
      <c r="Z44" s="4">
        <v>0.75282000000000004</v>
      </c>
      <c r="AA44" s="8">
        <f t="shared" ref="AA44" si="322">LN(Z44/Z43)*100</f>
        <v>0.38196177582949603</v>
      </c>
      <c r="AB44" s="11">
        <f>('Upbit (in $)'!AA44/Krak!AA44)-1</f>
        <v>0.82021337077069179</v>
      </c>
      <c r="AC44" s="2">
        <v>44407</v>
      </c>
      <c r="AD44">
        <f t="shared" si="23"/>
        <v>14139.713486154533</v>
      </c>
      <c r="AE44">
        <f t="shared" si="24"/>
        <v>10701.529324342107</v>
      </c>
      <c r="AF44">
        <f t="shared" si="25"/>
        <v>11193.374157972219</v>
      </c>
      <c r="AG44">
        <f t="shared" si="26"/>
        <v>36034.616968468858</v>
      </c>
      <c r="AH44" s="27">
        <f t="shared" si="27"/>
        <v>3.8875743148858812</v>
      </c>
      <c r="AI44">
        <f t="shared" si="28"/>
        <v>18.059401756540158</v>
      </c>
      <c r="AJ44">
        <f t="shared" si="29"/>
        <v>18.918006835324377</v>
      </c>
      <c r="AK44">
        <f t="shared" si="30"/>
        <v>17.868075528886106</v>
      </c>
      <c r="AL44">
        <f t="shared" si="31"/>
        <v>54.84548412075064</v>
      </c>
      <c r="AM44" s="27">
        <f t="shared" si="32"/>
        <v>2.8269802973015397</v>
      </c>
      <c r="AN44">
        <f t="shared" si="33"/>
        <v>530.95702536477938</v>
      </c>
      <c r="AO44">
        <f t="shared" si="34"/>
        <v>821.67358018798552</v>
      </c>
      <c r="AP44">
        <f t="shared" si="35"/>
        <v>704.89632635238218</v>
      </c>
      <c r="AQ44">
        <f t="shared" si="36"/>
        <v>2057.5269319051467</v>
      </c>
      <c r="AR44" s="27">
        <f t="shared" si="37"/>
        <v>1.9585341242656116</v>
      </c>
      <c r="AS44">
        <f t="shared" si="0"/>
        <v>0.99646389297996285</v>
      </c>
      <c r="AT44">
        <f t="shared" si="1"/>
        <v>9.5996979744311647E-5</v>
      </c>
      <c r="AU44">
        <f t="shared" si="2"/>
        <v>3.4401100402927992E-3</v>
      </c>
      <c r="AV44">
        <f t="shared" si="3"/>
        <v>42379.458299999998</v>
      </c>
      <c r="AW44">
        <f t="shared" si="4"/>
        <v>42080.328552471146</v>
      </c>
      <c r="AX44" s="11">
        <f t="shared" si="38"/>
        <v>5.4326898365366576</v>
      </c>
      <c r="AY44">
        <f t="shared" si="5"/>
        <v>2.3215260025780445E-2</v>
      </c>
      <c r="AZ44">
        <f t="shared" si="6"/>
        <v>0.90172724990126285</v>
      </c>
      <c r="BA44">
        <f t="shared" si="7"/>
        <v>7.5057490072956715E-2</v>
      </c>
      <c r="BB44">
        <f t="shared" si="8"/>
        <v>56.442788</v>
      </c>
      <c r="BC44">
        <f t="shared" si="9"/>
        <v>46.242707459554829</v>
      </c>
      <c r="BD44" s="11">
        <f t="shared" si="39"/>
        <v>2.9744504039939006</v>
      </c>
      <c r="BE44">
        <f t="shared" si="10"/>
        <v>8.4734117609204892E-5</v>
      </c>
      <c r="BF44">
        <f t="shared" si="11"/>
        <v>0.99960983517880053</v>
      </c>
      <c r="BG44">
        <f t="shared" si="12"/>
        <v>3.0543070359007746E-4</v>
      </c>
      <c r="BH44">
        <f t="shared" si="13"/>
        <v>2464.7816711000005</v>
      </c>
      <c r="BI44">
        <f t="shared" si="14"/>
        <v>2462.8589517413884</v>
      </c>
      <c r="BJ44" s="11">
        <f t="shared" si="40"/>
        <v>3.3959503917823946</v>
      </c>
      <c r="BK44" s="32">
        <f t="shared" si="41"/>
        <v>1.0605940175843416</v>
      </c>
      <c r="BL44" s="32">
        <f t="shared" si="42"/>
        <v>2.0367394447542631</v>
      </c>
    </row>
    <row r="45" spans="1:64" x14ac:dyDescent="0.3">
      <c r="A45" s="2">
        <v>44408</v>
      </c>
      <c r="B45" s="6">
        <v>1.318233</v>
      </c>
      <c r="C45" s="8">
        <f t="shared" si="15"/>
        <v>0.60101369127168036</v>
      </c>
      <c r="D45" s="8">
        <f>('Upbit (in $)'!C45/Krak!C45)-1</f>
        <v>1.1893152799348226</v>
      </c>
      <c r="E45" s="4">
        <v>41488.5</v>
      </c>
      <c r="F45" s="8">
        <f t="shared" si="15"/>
        <v>-1.7705116560332264</v>
      </c>
      <c r="G45" s="8">
        <f>('Upbit (in $)'!F45/Krak!F45)-1</f>
        <v>-0.32597106442037493</v>
      </c>
      <c r="H45" s="4">
        <v>0.20763200000000001</v>
      </c>
      <c r="I45" s="8">
        <f t="shared" ref="I45" si="323">LN(H45/H44)*100</f>
        <v>-0.58542758724331168</v>
      </c>
      <c r="J45" s="8">
        <f>('Upbit (in $)'!I45/Krak!I45)-1</f>
        <v>-1.7102518294778535</v>
      </c>
      <c r="K45" s="4">
        <v>4.069</v>
      </c>
      <c r="L45" s="8">
        <f t="shared" ref="L45" si="324">LN(K45/K44)*100</f>
        <v>1.7204723968063388E-2</v>
      </c>
      <c r="M45" s="8">
        <f>('Upbit (in $)'!L45/Krak!L45)-1</f>
        <v>23.73347191176855</v>
      </c>
      <c r="N45" s="4">
        <v>51.323</v>
      </c>
      <c r="O45" s="8">
        <f t="shared" ref="O45" si="325">LN(N45/N44)*100</f>
        <v>0.83546597741294948</v>
      </c>
      <c r="P45" s="8">
        <f>('Upbit (in $)'!O45/Krak!O45)-1</f>
        <v>0.58107418103391884</v>
      </c>
      <c r="Q45" s="4">
        <v>2530.5300000000002</v>
      </c>
      <c r="R45" s="8">
        <f t="shared" ref="R45" si="326">LN(Q45/Q44)*100</f>
        <v>2.6715775911475954</v>
      </c>
      <c r="S45" s="8">
        <f>('Upbit (in $)'!R45/Krak!R45)-1</f>
        <v>9.2575701601499194E-2</v>
      </c>
      <c r="T45" s="4">
        <v>144.43</v>
      </c>
      <c r="U45" s="8">
        <f t="shared" ref="U45" si="327">LN(T45/T44)*100</f>
        <v>-0.93722690036550771</v>
      </c>
      <c r="V45" s="8">
        <f>('Upbit (in $)'!U45/Krak!U45)-1</f>
        <v>-0.45895134694322914</v>
      </c>
      <c r="W45" s="4">
        <v>4.4619</v>
      </c>
      <c r="X45" s="8">
        <f t="shared" ref="X45" si="328">LN(W45/W44)*100</f>
        <v>5.1848085706683378</v>
      </c>
      <c r="Y45" s="8">
        <f>('Upbit (in $)'!X45/Krak!X45)-1</f>
        <v>3.6572040686987384E-2</v>
      </c>
      <c r="Z45" s="4">
        <v>0.74643999999999999</v>
      </c>
      <c r="AA45" s="8">
        <f t="shared" ref="AA45" si="329">LN(Z45/Z44)*100</f>
        <v>-0.85109167343925485</v>
      </c>
      <c r="AB45" s="11">
        <f>('Upbit (in $)'!AA45/Krak!AA45)-1</f>
        <v>-0.59226278586606496</v>
      </c>
      <c r="AC45" s="2">
        <v>44408</v>
      </c>
      <c r="AD45">
        <f t="shared" si="23"/>
        <v>13891.571385244528</v>
      </c>
      <c r="AE45">
        <f t="shared" si="24"/>
        <v>10703.37065131579</v>
      </c>
      <c r="AF45">
        <f t="shared" si="25"/>
        <v>11088.956921845996</v>
      </c>
      <c r="AG45">
        <f t="shared" si="26"/>
        <v>35683.898958406317</v>
      </c>
      <c r="AH45" s="27">
        <f t="shared" si="27"/>
        <v>-0.97804814075889979</v>
      </c>
      <c r="AI45">
        <f t="shared" si="28"/>
        <v>18.16826805663991</v>
      </c>
      <c r="AJ45">
        <f t="shared" si="29"/>
        <v>19.076722430237211</v>
      </c>
      <c r="AK45">
        <f t="shared" si="30"/>
        <v>18.8189382446586</v>
      </c>
      <c r="AL45">
        <f t="shared" si="31"/>
        <v>56.063928731535725</v>
      </c>
      <c r="AM45" s="27">
        <f t="shared" si="32"/>
        <v>2.1972772218670129</v>
      </c>
      <c r="AN45">
        <f t="shared" si="33"/>
        <v>527.85773735709256</v>
      </c>
      <c r="AO45">
        <f t="shared" si="34"/>
        <v>843.92108387508131</v>
      </c>
      <c r="AP45">
        <f t="shared" si="35"/>
        <v>698.92246996954395</v>
      </c>
      <c r="AQ45">
        <f t="shared" si="36"/>
        <v>2070.701291201718</v>
      </c>
      <c r="AR45" s="27">
        <f t="shared" si="37"/>
        <v>0.63825948124783205</v>
      </c>
      <c r="AS45">
        <f t="shared" si="0"/>
        <v>0.99643348455540703</v>
      </c>
      <c r="AT45">
        <f t="shared" si="1"/>
        <v>9.7725582960481839E-5</v>
      </c>
      <c r="AU45">
        <f t="shared" si="2"/>
        <v>3.4687898616324389E-3</v>
      </c>
      <c r="AV45">
        <f t="shared" si="3"/>
        <v>41636.999000000003</v>
      </c>
      <c r="AW45">
        <f t="shared" si="4"/>
        <v>41340.588055901702</v>
      </c>
      <c r="AX45" s="11">
        <f t="shared" si="38"/>
        <v>-1.7735597187817995</v>
      </c>
      <c r="AY45">
        <f t="shared" si="5"/>
        <v>2.3085125644507105E-2</v>
      </c>
      <c r="AZ45">
        <f t="shared" si="6"/>
        <v>0.89877730526624522</v>
      </c>
      <c r="BA45">
        <f t="shared" si="7"/>
        <v>7.8137569089247697E-2</v>
      </c>
      <c r="BB45">
        <f t="shared" si="8"/>
        <v>57.103133</v>
      </c>
      <c r="BC45">
        <f t="shared" si="9"/>
        <v>46.507021232132558</v>
      </c>
      <c r="BD45" s="11">
        <f t="shared" si="39"/>
        <v>0.56995204582235615</v>
      </c>
      <c r="BE45">
        <f t="shared" si="10"/>
        <v>8.2019872175597086E-5</v>
      </c>
      <c r="BF45">
        <f t="shared" si="11"/>
        <v>0.99962311751807853</v>
      </c>
      <c r="BG45">
        <f t="shared" si="12"/>
        <v>2.9486260974586134E-4</v>
      </c>
      <c r="BH45">
        <f t="shared" si="13"/>
        <v>2531.4840720000002</v>
      </c>
      <c r="BI45">
        <f t="shared" si="14"/>
        <v>2529.5765247002196</v>
      </c>
      <c r="BJ45" s="11">
        <f t="shared" si="40"/>
        <v>2.6729056542435168</v>
      </c>
      <c r="BK45" s="32">
        <f t="shared" si="41"/>
        <v>-3.1753253626259128</v>
      </c>
      <c r="BL45" s="32">
        <f t="shared" si="42"/>
        <v>-4.4464653730253163</v>
      </c>
    </row>
    <row r="46" spans="1:64" x14ac:dyDescent="0.3">
      <c r="A46" s="2">
        <v>44409</v>
      </c>
      <c r="B46" s="6">
        <v>1.3161579999999999</v>
      </c>
      <c r="C46" s="8">
        <f t="shared" si="15"/>
        <v>-0.15753169739147427</v>
      </c>
      <c r="D46" s="8">
        <f>('Upbit (in $)'!C46/Krak!C46)-1</f>
        <v>-1</v>
      </c>
      <c r="E46" s="4">
        <v>39889.1</v>
      </c>
      <c r="F46" s="8">
        <f t="shared" si="15"/>
        <v>-3.9313176784118218</v>
      </c>
      <c r="G46" s="8">
        <f>('Upbit (in $)'!F46/Krak!F46)-1</f>
        <v>-7.9617322964086523E-2</v>
      </c>
      <c r="H46" s="4">
        <v>0.20486389999999999</v>
      </c>
      <c r="I46" s="8">
        <f t="shared" ref="I46" si="330">LN(H46/H45)*100</f>
        <v>-1.3421425776305904</v>
      </c>
      <c r="J46" s="8">
        <f>('Upbit (in $)'!I46/Krak!I46)-1</f>
        <v>0.24702044585090843</v>
      </c>
      <c r="K46" s="4">
        <v>3.9434999999999998</v>
      </c>
      <c r="L46" s="8">
        <f t="shared" ref="L46" si="331">LN(K46/K45)*100</f>
        <v>-3.132861516364438</v>
      </c>
      <c r="M46" s="8">
        <f>('Upbit (in $)'!L46/Krak!L46)-1</f>
        <v>-7.1736521102623851E-2</v>
      </c>
      <c r="N46" s="4">
        <v>50.34</v>
      </c>
      <c r="O46" s="8">
        <f t="shared" ref="O46" si="332">LN(N46/N45)*100</f>
        <v>-1.933900507374793</v>
      </c>
      <c r="P46" s="8">
        <f>('Upbit (in $)'!O46/Krak!O46)-1</f>
        <v>1.3600482138951264E-3</v>
      </c>
      <c r="Q46" s="4">
        <v>2557.4499999999998</v>
      </c>
      <c r="R46" s="8">
        <f t="shared" ref="R46" si="333">LN(Q46/Q45)*100</f>
        <v>1.0581901344129199</v>
      </c>
      <c r="S46" s="8">
        <f>('Upbit (in $)'!R46/Krak!R46)-1</f>
        <v>0.50896559221401372</v>
      </c>
      <c r="T46" s="4">
        <v>140.47999999999999</v>
      </c>
      <c r="U46" s="8">
        <f t="shared" ref="U46" si="334">LN(T46/T45)*100</f>
        <v>-2.7729831226268988</v>
      </c>
      <c r="V46" s="8">
        <f>('Upbit (in $)'!U46/Krak!U46)-1</f>
        <v>-2.7205779154963028E-2</v>
      </c>
      <c r="W46" s="4">
        <v>4.3407359999999997</v>
      </c>
      <c r="X46" s="8">
        <f t="shared" ref="X46" si="335">LN(W46/W45)*100</f>
        <v>-2.7530765296708832</v>
      </c>
      <c r="Y46" s="8">
        <f>('Upbit (in $)'!X46/Krak!X46)-1</f>
        <v>0.14412609747309402</v>
      </c>
      <c r="Z46" s="4">
        <v>0.72533000000000003</v>
      </c>
      <c r="AA46" s="8">
        <f t="shared" ref="AA46" si="336">LN(Z46/Z45)*100</f>
        <v>-2.8688514956342357</v>
      </c>
      <c r="AB46" s="11">
        <f>('Upbit (in $)'!AA46/Krak!AA46)-1</f>
        <v>-9.9882613311392365E-2</v>
      </c>
      <c r="AC46" s="2">
        <v>44409</v>
      </c>
      <c r="AD46">
        <f t="shared" si="23"/>
        <v>13356.045172593791</v>
      </c>
      <c r="AE46">
        <f t="shared" si="24"/>
        <v>10373.247029605265</v>
      </c>
      <c r="AF46">
        <f t="shared" si="25"/>
        <v>10785.686272802917</v>
      </c>
      <c r="AG46">
        <f t="shared" si="26"/>
        <v>34514.978475001975</v>
      </c>
      <c r="AH46" s="27">
        <f t="shared" si="27"/>
        <v>-3.3306188968330397</v>
      </c>
      <c r="AI46">
        <f t="shared" si="28"/>
        <v>18.139669807151748</v>
      </c>
      <c r="AJ46">
        <f t="shared" si="29"/>
        <v>18.711342032580738</v>
      </c>
      <c r="AK46">
        <f t="shared" si="30"/>
        <v>18.307905313961854</v>
      </c>
      <c r="AL46">
        <f t="shared" si="31"/>
        <v>55.15891715369434</v>
      </c>
      <c r="AM46" s="27">
        <f t="shared" si="32"/>
        <v>-1.6274202388624772</v>
      </c>
      <c r="AN46">
        <f t="shared" si="33"/>
        <v>520.82046466897998</v>
      </c>
      <c r="AO46">
        <f t="shared" si="34"/>
        <v>852.89879035471881</v>
      </c>
      <c r="AP46">
        <f t="shared" si="35"/>
        <v>679.15630880313131</v>
      </c>
      <c r="AQ46">
        <f t="shared" si="36"/>
        <v>2052.8755638268299</v>
      </c>
      <c r="AR46" s="27">
        <f t="shared" si="37"/>
        <v>-0.86458135938834135</v>
      </c>
      <c r="AS46">
        <f t="shared" si="0"/>
        <v>0.99639243595433202</v>
      </c>
      <c r="AT46">
        <f t="shared" si="1"/>
        <v>9.8504944237546297E-5</v>
      </c>
      <c r="AU46">
        <f t="shared" si="2"/>
        <v>3.5090591014303295E-3</v>
      </c>
      <c r="AV46">
        <f t="shared" si="3"/>
        <v>40033.523500000003</v>
      </c>
      <c r="AW46">
        <f t="shared" si="4"/>
        <v>39745.252087078647</v>
      </c>
      <c r="AX46" s="11">
        <f t="shared" si="38"/>
        <v>-3.9354389400955188</v>
      </c>
      <c r="AY46">
        <f t="shared" si="5"/>
        <v>2.3504125068079664E-2</v>
      </c>
      <c r="AZ46">
        <f t="shared" si="6"/>
        <v>0.89897843262520949</v>
      </c>
      <c r="BA46">
        <f t="shared" si="7"/>
        <v>7.7517442306710788E-2</v>
      </c>
      <c r="BB46">
        <f t="shared" si="8"/>
        <v>55.996894000000005</v>
      </c>
      <c r="BC46">
        <f t="shared" si="9"/>
        <v>45.621992193043063</v>
      </c>
      <c r="BD46" s="11">
        <f t="shared" si="39"/>
        <v>-1.9213410240742266</v>
      </c>
      <c r="BE46">
        <f t="shared" si="10"/>
        <v>8.0075627730570034E-5</v>
      </c>
      <c r="BF46">
        <f t="shared" si="11"/>
        <v>0.99963641295292305</v>
      </c>
      <c r="BG46">
        <f t="shared" si="12"/>
        <v>2.8351141934627999E-4</v>
      </c>
      <c r="BH46">
        <f t="shared" si="13"/>
        <v>2558.3801939</v>
      </c>
      <c r="BI46">
        <f t="shared" si="14"/>
        <v>2556.5203663503962</v>
      </c>
      <c r="BJ46" s="11">
        <f t="shared" si="40"/>
        <v>1.0595194815343461</v>
      </c>
      <c r="BK46" s="32">
        <f t="shared" si="41"/>
        <v>-1.7031986579705625</v>
      </c>
      <c r="BL46" s="32">
        <f t="shared" si="42"/>
        <v>-4.9949584216298648</v>
      </c>
    </row>
    <row r="47" spans="1:64" x14ac:dyDescent="0.3">
      <c r="A47" s="2">
        <v>44410</v>
      </c>
      <c r="B47" s="6">
        <v>1.31141</v>
      </c>
      <c r="C47" s="8">
        <f t="shared" si="15"/>
        <v>-0.36139922299079841</v>
      </c>
      <c r="D47" s="8">
        <f>('Upbit (in $)'!C47/Krak!C47)-1</f>
        <v>0.81444788173382698</v>
      </c>
      <c r="E47" s="4">
        <v>39152.300000000003</v>
      </c>
      <c r="F47" s="8">
        <f t="shared" si="15"/>
        <v>-1.8643934502394637</v>
      </c>
      <c r="G47" s="8">
        <f>('Upbit (in $)'!F47/Krak!F47)-1</f>
        <v>-3.7465739781348928E-2</v>
      </c>
      <c r="H47" s="4">
        <v>0.20331830000000001</v>
      </c>
      <c r="I47" s="8">
        <f t="shared" ref="I47" si="337">LN(H47/H46)*100</f>
        <v>-0.75731248788355288</v>
      </c>
      <c r="J47" s="8">
        <f>('Upbit (in $)'!I47/Krak!I47)-1</f>
        <v>-0.44166560341056615</v>
      </c>
      <c r="K47" s="4">
        <v>4.0324999999999998</v>
      </c>
      <c r="L47" s="8">
        <f t="shared" ref="L47" si="338">LN(K47/K46)*100</f>
        <v>2.2317877161318243</v>
      </c>
      <c r="M47" s="8">
        <f>('Upbit (in $)'!L47/Krak!L47)-1</f>
        <v>-3.1159466607238007E-2</v>
      </c>
      <c r="N47" s="4">
        <v>51.357999999999997</v>
      </c>
      <c r="O47" s="8">
        <f t="shared" ref="O47" si="339">LN(N47/N46)*100</f>
        <v>2.0020728106353838</v>
      </c>
      <c r="P47" s="8">
        <f>('Upbit (in $)'!O47/Krak!O47)-1</f>
        <v>0.11829074220199054</v>
      </c>
      <c r="Q47" s="4">
        <v>2609.6</v>
      </c>
      <c r="R47" s="8">
        <f t="shared" ref="R47" si="340">LN(Q47/Q46)*100</f>
        <v>2.0186284574209381</v>
      </c>
      <c r="S47" s="8">
        <f>('Upbit (in $)'!R47/Krak!R47)-1</f>
        <v>-7.3708962147203794E-2</v>
      </c>
      <c r="T47" s="4">
        <v>141.41999999999999</v>
      </c>
      <c r="U47" s="8">
        <f t="shared" ref="U47" si="341">LN(T47/T46)*100</f>
        <v>0.66690562892881078</v>
      </c>
      <c r="V47" s="8">
        <f>('Upbit (in $)'!U47/Krak!U47)-1</f>
        <v>0.37566334396928203</v>
      </c>
      <c r="W47" s="4">
        <v>4.4034329999999997</v>
      </c>
      <c r="X47" s="8">
        <f t="shared" ref="X47" si="342">LN(W47/W46)*100</f>
        <v>1.434054499005782</v>
      </c>
      <c r="Y47" s="8">
        <f>('Upbit (in $)'!X47/Krak!X47)-1</f>
        <v>0.10688604702926163</v>
      </c>
      <c r="Z47" s="4">
        <v>0.73980000000000001</v>
      </c>
      <c r="AA47" s="8">
        <f t="shared" ref="AA47" si="343">LN(Z47/Z46)*100</f>
        <v>1.9753155689425022</v>
      </c>
      <c r="AB47" s="11">
        <f>('Upbit (in $)'!AA47/Krak!AA47)-1</f>
        <v>-0.10501813245675939</v>
      </c>
      <c r="AC47" s="2">
        <v>44410</v>
      </c>
      <c r="AD47">
        <f t="shared" si="23"/>
        <v>13109.342838292765</v>
      </c>
      <c r="AE47">
        <f t="shared" si="24"/>
        <v>10607.358601973685</v>
      </c>
      <c r="AF47">
        <f t="shared" si="25"/>
        <v>10857.85700953722</v>
      </c>
      <c r="AG47">
        <f t="shared" si="26"/>
        <v>34574.55844980367</v>
      </c>
      <c r="AH47" s="27">
        <f t="shared" si="27"/>
        <v>0.17247181620477828</v>
      </c>
      <c r="AI47">
        <f t="shared" si="28"/>
        <v>18.074231499407269</v>
      </c>
      <c r="AJ47">
        <f t="shared" si="29"/>
        <v>19.089731905230064</v>
      </c>
      <c r="AK47">
        <f t="shared" si="30"/>
        <v>18.572342206569342</v>
      </c>
      <c r="AL47">
        <f t="shared" si="31"/>
        <v>55.736305611206674</v>
      </c>
      <c r="AM47" s="27">
        <f t="shared" si="32"/>
        <v>1.0413319178952778</v>
      </c>
      <c r="AN47">
        <f t="shared" si="33"/>
        <v>516.89112372510283</v>
      </c>
      <c r="AO47">
        <f t="shared" si="34"/>
        <v>870.29059544064364</v>
      </c>
      <c r="AP47">
        <f t="shared" si="35"/>
        <v>692.70516489398835</v>
      </c>
      <c r="AQ47">
        <f t="shared" si="36"/>
        <v>2079.8868840597347</v>
      </c>
      <c r="AR47" s="27">
        <f t="shared" si="37"/>
        <v>1.3071985243001676</v>
      </c>
      <c r="AS47">
        <f t="shared" si="0"/>
        <v>0.99629870690442157</v>
      </c>
      <c r="AT47">
        <f t="shared" si="1"/>
        <v>1.026140108139772E-4</v>
      </c>
      <c r="AU47">
        <f t="shared" si="2"/>
        <v>3.5986790847644524E-3</v>
      </c>
      <c r="AV47">
        <f t="shared" si="3"/>
        <v>39297.752500000002</v>
      </c>
      <c r="AW47">
        <f t="shared" si="4"/>
        <v>39007.444380657013</v>
      </c>
      <c r="AX47" s="11">
        <f t="shared" si="38"/>
        <v>-1.8737880146685375</v>
      </c>
      <c r="AY47">
        <f t="shared" si="5"/>
        <v>2.2977828526958084E-2</v>
      </c>
      <c r="AZ47">
        <f t="shared" si="6"/>
        <v>0.89986756047880767</v>
      </c>
      <c r="BA47">
        <f t="shared" si="7"/>
        <v>7.7154610994234152E-2</v>
      </c>
      <c r="BB47">
        <f t="shared" si="8"/>
        <v>57.072842999999999</v>
      </c>
      <c r="BC47">
        <f t="shared" si="9"/>
        <v>46.585276685333312</v>
      </c>
      <c r="BD47" s="11">
        <f t="shared" si="39"/>
        <v>2.0894655056572344</v>
      </c>
      <c r="BE47">
        <f t="shared" si="10"/>
        <v>7.7883524916608931E-5</v>
      </c>
      <c r="BF47">
        <f t="shared" si="11"/>
        <v>0.99963872717007107</v>
      </c>
      <c r="BG47">
        <f t="shared" si="12"/>
        <v>2.8338930501242281E-4</v>
      </c>
      <c r="BH47">
        <f t="shared" si="13"/>
        <v>2610.5431182999996</v>
      </c>
      <c r="BI47">
        <f t="shared" si="14"/>
        <v>2608.6574479095707</v>
      </c>
      <c r="BJ47" s="11">
        <f t="shared" si="40"/>
        <v>2.0188599214210829</v>
      </c>
      <c r="BK47" s="32">
        <f t="shared" si="41"/>
        <v>-0.86886010169049954</v>
      </c>
      <c r="BL47" s="32">
        <f t="shared" si="42"/>
        <v>-3.8926479360896202</v>
      </c>
    </row>
    <row r="48" spans="1:64" x14ac:dyDescent="0.3">
      <c r="A48" s="2">
        <v>44411</v>
      </c>
      <c r="B48" s="6">
        <v>1.3685590000000001</v>
      </c>
      <c r="C48" s="8">
        <f t="shared" si="15"/>
        <v>4.2655467209824147</v>
      </c>
      <c r="D48" s="8">
        <f>('Upbit (in $)'!C48/Krak!C48)-1</f>
        <v>0.34856907920441649</v>
      </c>
      <c r="E48" s="4">
        <v>38163</v>
      </c>
      <c r="F48" s="8">
        <f t="shared" si="15"/>
        <v>-2.5592709272584764</v>
      </c>
      <c r="G48" s="8">
        <f>('Upbit (in $)'!F48/Krak!F48)-1</f>
        <v>-0.58341811413320577</v>
      </c>
      <c r="H48" s="4">
        <v>0.19608</v>
      </c>
      <c r="I48" s="8">
        <f t="shared" ref="I48" si="344">LN(H48/H47)*100</f>
        <v>-3.6249992119876144</v>
      </c>
      <c r="J48" s="8">
        <f>('Upbit (in $)'!I48/Krak!I48)-1</f>
        <v>-0.40926623010008978</v>
      </c>
      <c r="K48" s="4">
        <v>4.0186999999999999</v>
      </c>
      <c r="L48" s="8">
        <f t="shared" ref="L48" si="345">LN(K48/K47)*100</f>
        <v>-0.34280637704594291</v>
      </c>
      <c r="M48" s="8">
        <f>('Upbit (in $)'!L48/Krak!L48)-1</f>
        <v>-4.720048619656227</v>
      </c>
      <c r="N48" s="4">
        <v>49.51</v>
      </c>
      <c r="O48" s="8">
        <f t="shared" ref="O48" si="346">LN(N48/N47)*100</f>
        <v>-3.6646048440192205</v>
      </c>
      <c r="P48" s="8">
        <f>('Upbit (in $)'!O48/Krak!O48)-1</f>
        <v>-0.38904750044146108</v>
      </c>
      <c r="Q48" s="4">
        <v>2507.34</v>
      </c>
      <c r="R48" s="8">
        <f t="shared" ref="R48" si="347">LN(Q48/Q47)*100</f>
        <v>-3.99745226407896</v>
      </c>
      <c r="S48" s="8">
        <f>('Upbit (in $)'!R48/Krak!R48)-1</f>
        <v>-0.37153117009092407</v>
      </c>
      <c r="T48" s="4">
        <v>138.13999999999999</v>
      </c>
      <c r="U48" s="8">
        <f t="shared" ref="U48" si="348">LN(T48/T47)*100</f>
        <v>-2.3466522515267858</v>
      </c>
      <c r="V48" s="8">
        <f>('Upbit (in $)'!U48/Krak!U48)-1</f>
        <v>-0.63521967786628508</v>
      </c>
      <c r="W48" s="4">
        <v>4.1805750000000002</v>
      </c>
      <c r="X48" s="8">
        <f t="shared" ref="X48" si="349">LN(W48/W47)*100</f>
        <v>-5.1935667093079285</v>
      </c>
      <c r="Y48" s="8">
        <f>('Upbit (in $)'!X48/Krak!X48)-1</f>
        <v>-0.48139115133645227</v>
      </c>
      <c r="Z48" s="4">
        <v>0.71242000000000005</v>
      </c>
      <c r="AA48" s="8">
        <f t="shared" ref="AA48" si="350">LN(Z48/Z47)*100</f>
        <v>-3.7712254261252278</v>
      </c>
      <c r="AB48" s="11">
        <f>('Upbit (in $)'!AA48/Krak!AA48)-1</f>
        <v>-0.43646233628906184</v>
      </c>
      <c r="AC48" s="2">
        <v>44411</v>
      </c>
      <c r="AD48">
        <f t="shared" si="23"/>
        <v>12778.096069394818</v>
      </c>
      <c r="AE48">
        <f t="shared" si="24"/>
        <v>10571.058155921055</v>
      </c>
      <c r="AF48">
        <f t="shared" si="25"/>
        <v>10606.027204762209</v>
      </c>
      <c r="AG48">
        <f t="shared" si="26"/>
        <v>33955.181430078082</v>
      </c>
      <c r="AH48" s="27">
        <f t="shared" si="27"/>
        <v>-1.8076644873258325</v>
      </c>
      <c r="AI48">
        <f t="shared" si="28"/>
        <v>18.861875528322429</v>
      </c>
      <c r="AJ48">
        <f t="shared" si="29"/>
        <v>18.402831625607316</v>
      </c>
      <c r="AK48">
        <f t="shared" si="30"/>
        <v>17.63239488831297</v>
      </c>
      <c r="AL48">
        <f t="shared" si="31"/>
        <v>54.897102042242722</v>
      </c>
      <c r="AM48" s="27">
        <f t="shared" si="32"/>
        <v>-1.5171179898645193</v>
      </c>
      <c r="AN48">
        <f t="shared" si="33"/>
        <v>498.48937129622942</v>
      </c>
      <c r="AO48">
        <f t="shared" si="34"/>
        <v>836.18731666621079</v>
      </c>
      <c r="AP48">
        <f t="shared" si="35"/>
        <v>667.06814486857957</v>
      </c>
      <c r="AQ48">
        <f t="shared" si="36"/>
        <v>2001.7448328310197</v>
      </c>
      <c r="AR48" s="27">
        <f t="shared" si="37"/>
        <v>-3.829429292940238</v>
      </c>
      <c r="AS48">
        <f t="shared" si="0"/>
        <v>0.99628878446599412</v>
      </c>
      <c r="AT48">
        <f t="shared" si="1"/>
        <v>1.0491276205050679E-4</v>
      </c>
      <c r="AU48">
        <f t="shared" si="2"/>
        <v>3.6063027719553603E-3</v>
      </c>
      <c r="AV48">
        <f t="shared" si="3"/>
        <v>38305.1587</v>
      </c>
      <c r="AW48">
        <f t="shared" si="4"/>
        <v>38021.427123184068</v>
      </c>
      <c r="AX48" s="11">
        <f t="shared" si="38"/>
        <v>-2.5602636996153958</v>
      </c>
      <c r="AY48">
        <f t="shared" si="5"/>
        <v>2.4856166462770741E-2</v>
      </c>
      <c r="AZ48">
        <f t="shared" si="6"/>
        <v>0.89921501489652933</v>
      </c>
      <c r="BA48">
        <f t="shared" si="7"/>
        <v>7.592881864070003E-2</v>
      </c>
      <c r="BB48">
        <f t="shared" si="8"/>
        <v>55.059133999999993</v>
      </c>
      <c r="BC48">
        <f t="shared" si="9"/>
        <v>44.87157863883413</v>
      </c>
      <c r="BD48" s="11">
        <f t="shared" si="39"/>
        <v>-3.7479938379747622</v>
      </c>
      <c r="BE48">
        <f t="shared" si="10"/>
        <v>7.8174072465307965E-5</v>
      </c>
      <c r="BF48">
        <f t="shared" si="11"/>
        <v>0.99963779505898243</v>
      </c>
      <c r="BG48">
        <f t="shared" si="12"/>
        <v>2.8403086855229855E-4</v>
      </c>
      <c r="BH48">
        <f t="shared" si="13"/>
        <v>2508.2485000000001</v>
      </c>
      <c r="BI48">
        <f t="shared" si="14"/>
        <v>2506.4320467408324</v>
      </c>
      <c r="BJ48" s="11">
        <f t="shared" si="40"/>
        <v>-3.9975454679344882</v>
      </c>
      <c r="BK48" s="32">
        <f t="shared" si="41"/>
        <v>-0.29054649746131322</v>
      </c>
      <c r="BL48" s="32">
        <f t="shared" si="42"/>
        <v>1.4372817683190924</v>
      </c>
    </row>
    <row r="49" spans="1:64" x14ac:dyDescent="0.3">
      <c r="A49" s="2">
        <v>44412</v>
      </c>
      <c r="B49" s="6">
        <v>1.3775440000000001</v>
      </c>
      <c r="C49" s="8">
        <f t="shared" si="15"/>
        <v>0.6543841991979682</v>
      </c>
      <c r="D49" s="8">
        <f>('Upbit (in $)'!C49/Krak!C49)-1</f>
        <v>-3.3915265200945361</v>
      </c>
      <c r="E49" s="4">
        <v>39749</v>
      </c>
      <c r="F49" s="8">
        <f t="shared" si="15"/>
        <v>4.0718223709004508</v>
      </c>
      <c r="G49" s="8">
        <f>('Upbit (in $)'!F49/Krak!F49)-1</f>
        <v>-0.59431604709823516</v>
      </c>
      <c r="H49" s="4">
        <v>0.20144590000000001</v>
      </c>
      <c r="I49" s="8">
        <f t="shared" ref="I49" si="351">LN(H49/H48)*100</f>
        <v>2.6998119765609876</v>
      </c>
      <c r="J49" s="8">
        <f>('Upbit (in $)'!I49/Krak!I49)-1</f>
        <v>-0.84000140817144042</v>
      </c>
      <c r="K49" s="4">
        <v>4.1189</v>
      </c>
      <c r="L49" s="8">
        <f t="shared" ref="L49" si="352">LN(K49/K48)*100</f>
        <v>2.4627670175152478</v>
      </c>
      <c r="M49" s="8">
        <f>('Upbit (in $)'!L49/Krak!L49)-1</f>
        <v>-0.95714539534443988</v>
      </c>
      <c r="N49" s="4">
        <v>51.567999999999998</v>
      </c>
      <c r="O49" s="8">
        <f t="shared" ref="O49" si="353">LN(N49/N48)*100</f>
        <v>4.0726655699750296</v>
      </c>
      <c r="P49" s="8">
        <f>('Upbit (in $)'!O49/Krak!O49)-1</f>
        <v>-0.55343853764430384</v>
      </c>
      <c r="Q49" s="4">
        <v>2724.91</v>
      </c>
      <c r="R49" s="8">
        <f t="shared" ref="R49" si="354">LN(Q49/Q48)*100</f>
        <v>8.3212969803028134</v>
      </c>
      <c r="S49" s="8">
        <f>('Upbit (in $)'!R49/Krak!R49)-1</f>
        <v>-0.25707340685704494</v>
      </c>
      <c r="T49" s="4">
        <v>142.57</v>
      </c>
      <c r="U49" s="8">
        <f t="shared" ref="U49" si="355">LN(T49/T48)*100</f>
        <v>3.1565443505042765</v>
      </c>
      <c r="V49" s="8">
        <f>('Upbit (in $)'!U49/Krak!U49)-1</f>
        <v>-0.73845875807933692</v>
      </c>
      <c r="W49" s="4">
        <v>4.3125739999999997</v>
      </c>
      <c r="X49" s="8">
        <f t="shared" ref="X49" si="356">LN(W49/W48)*100</f>
        <v>3.1086144745752251</v>
      </c>
      <c r="Y49" s="8">
        <f>('Upbit (in $)'!X49/Krak!X49)-1</f>
        <v>-0.64418401027562633</v>
      </c>
      <c r="Z49" s="4">
        <v>0.73048999999999997</v>
      </c>
      <c r="AA49" s="8">
        <f t="shared" ref="AA49" si="357">LN(Z49/Z48)*100</f>
        <v>2.5047916706018327</v>
      </c>
      <c r="AB49" s="11">
        <f>('Upbit (in $)'!AA49/Krak!AA49)-1</f>
        <v>-0.80988783154571065</v>
      </c>
      <c r="AC49" s="2">
        <v>44412</v>
      </c>
      <c r="AD49">
        <f t="shared" si="23"/>
        <v>13309.135567496649</v>
      </c>
      <c r="AE49">
        <f t="shared" si="24"/>
        <v>10834.630959868424</v>
      </c>
      <c r="AF49">
        <f t="shared" si="25"/>
        <v>10946.150995967484</v>
      </c>
      <c r="AG49">
        <f t="shared" si="26"/>
        <v>35089.917523332551</v>
      </c>
      <c r="AH49" s="27">
        <f t="shared" si="27"/>
        <v>3.287237735792111</v>
      </c>
      <c r="AI49">
        <f t="shared" si="28"/>
        <v>18.985709394178397</v>
      </c>
      <c r="AJ49">
        <f t="shared" si="29"/>
        <v>19.167788755187196</v>
      </c>
      <c r="AK49">
        <f t="shared" si="30"/>
        <v>18.189126556292234</v>
      </c>
      <c r="AL49">
        <f t="shared" si="31"/>
        <v>56.342624705657826</v>
      </c>
      <c r="AM49" s="27">
        <f t="shared" si="32"/>
        <v>2.5990787251524514</v>
      </c>
      <c r="AN49">
        <f t="shared" si="33"/>
        <v>512.13096716239852</v>
      </c>
      <c r="AO49">
        <f t="shared" si="34"/>
        <v>908.74599418384594</v>
      </c>
      <c r="AP49">
        <f t="shared" si="35"/>
        <v>683.98782901244863</v>
      </c>
      <c r="AQ49">
        <f t="shared" si="36"/>
        <v>2104.8647903586934</v>
      </c>
      <c r="AR49" s="27">
        <f t="shared" si="37"/>
        <v>5.023201582120115</v>
      </c>
      <c r="AS49">
        <f t="shared" si="0"/>
        <v>0.99632318919551233</v>
      </c>
      <c r="AT49">
        <f t="shared" si="1"/>
        <v>1.0324173146437384E-4</v>
      </c>
      <c r="AU49">
        <f t="shared" si="2"/>
        <v>3.5735690730233256E-3</v>
      </c>
      <c r="AV49">
        <f t="shared" si="3"/>
        <v>39895.688900000001</v>
      </c>
      <c r="AW49">
        <f t="shared" si="4"/>
        <v>39602.911074136791</v>
      </c>
      <c r="AX49" s="11">
        <f t="shared" si="38"/>
        <v>4.075275505847908</v>
      </c>
      <c r="AY49">
        <f t="shared" si="5"/>
        <v>2.4058492456912401E-2</v>
      </c>
      <c r="AZ49">
        <f t="shared" si="6"/>
        <v>0.90062338409376297</v>
      </c>
      <c r="BA49">
        <f t="shared" si="7"/>
        <v>7.5318123449324689E-2</v>
      </c>
      <c r="BB49">
        <f t="shared" si="8"/>
        <v>57.258117999999996</v>
      </c>
      <c r="BC49">
        <f t="shared" si="9"/>
        <v>46.801303283796578</v>
      </c>
      <c r="BD49" s="11">
        <f t="shared" si="39"/>
        <v>4.2106448609905387</v>
      </c>
      <c r="BE49">
        <f t="shared" si="10"/>
        <v>7.3902267533164199E-5</v>
      </c>
      <c r="BF49">
        <f t="shared" si="11"/>
        <v>0.99965811080689371</v>
      </c>
      <c r="BG49">
        <f t="shared" si="12"/>
        <v>2.67986925573075E-4</v>
      </c>
      <c r="BH49">
        <f t="shared" si="13"/>
        <v>2725.8419359</v>
      </c>
      <c r="BI49">
        <f t="shared" si="14"/>
        <v>2723.9785933678904</v>
      </c>
      <c r="BJ49" s="11">
        <f t="shared" si="40"/>
        <v>8.3233283189343261</v>
      </c>
      <c r="BK49" s="32">
        <f t="shared" si="41"/>
        <v>0.68815901063965956</v>
      </c>
      <c r="BL49" s="32">
        <f t="shared" si="42"/>
        <v>-4.2480528130864181</v>
      </c>
    </row>
    <row r="50" spans="1:64" x14ac:dyDescent="0.3">
      <c r="A50" s="2">
        <v>44413</v>
      </c>
      <c r="B50" s="6">
        <v>1.386727</v>
      </c>
      <c r="C50" s="8">
        <f t="shared" si="15"/>
        <v>0.66440908153559664</v>
      </c>
      <c r="D50" s="8">
        <f>('Upbit (in $)'!C50/Krak!C50)-1</f>
        <v>0.41768410129519129</v>
      </c>
      <c r="E50" s="4">
        <v>40886.400000000001</v>
      </c>
      <c r="F50" s="8">
        <f t="shared" si="15"/>
        <v>2.8212805863678985</v>
      </c>
      <c r="G50" s="8">
        <f>('Upbit (in $)'!F50/Krak!F50)-1</f>
        <v>8.4918337656493481E-2</v>
      </c>
      <c r="H50" s="4">
        <v>0.20100850000000001</v>
      </c>
      <c r="I50" s="8">
        <f t="shared" ref="I50" si="358">LN(H50/H49)*100</f>
        <v>-0.21736632633132555</v>
      </c>
      <c r="J50" s="8">
        <f>('Upbit (in $)'!I50/Krak!I50)-1</f>
        <v>-1</v>
      </c>
      <c r="K50" s="4">
        <v>4.1887999999999996</v>
      </c>
      <c r="L50" s="8">
        <f t="shared" ref="L50" si="359">LN(K50/K49)*100</f>
        <v>1.6828159311523931</v>
      </c>
      <c r="M50" s="8">
        <f>('Upbit (in $)'!L50/Krak!L50)-1</f>
        <v>0.17921353315707922</v>
      </c>
      <c r="N50" s="4">
        <v>52.567999999999998</v>
      </c>
      <c r="O50" s="8">
        <f t="shared" ref="O50" si="360">LN(N50/N49)*100</f>
        <v>1.9206244522484606</v>
      </c>
      <c r="P50" s="8">
        <f>('Upbit (in $)'!O50/Krak!O50)-1</f>
        <v>3.3286899132010106E-2</v>
      </c>
      <c r="Q50" s="4">
        <v>2828.88</v>
      </c>
      <c r="R50" s="8">
        <f t="shared" ref="R50" si="361">LN(Q50/Q49)*100</f>
        <v>3.7445473557435873</v>
      </c>
      <c r="S50" s="8">
        <f>('Upbit (in $)'!R50/Krak!R50)-1</f>
        <v>3.5614967746996573E-2</v>
      </c>
      <c r="T50" s="4">
        <v>143.52000000000001</v>
      </c>
      <c r="U50" s="8">
        <f t="shared" ref="U50" si="362">LN(T50/T49)*100</f>
        <v>0.66412911446164768</v>
      </c>
      <c r="V50" s="8">
        <f>('Upbit (in $)'!U50/Krak!U50)-1</f>
        <v>0.27837264591443311</v>
      </c>
      <c r="W50" s="4">
        <v>4.4661030000000004</v>
      </c>
      <c r="X50" s="8">
        <f t="shared" ref="X50" si="363">LN(W50/W49)*100</f>
        <v>3.4981274665222113</v>
      </c>
      <c r="Y50" s="8">
        <f>('Upbit (in $)'!X50/Krak!X50)-1</f>
        <v>-9.9556338046001502E-2</v>
      </c>
      <c r="Z50" s="4">
        <v>0.73321000000000003</v>
      </c>
      <c r="AA50" s="8">
        <f t="shared" ref="AA50" si="364">LN(Z50/Z49)*100</f>
        <v>0.37166128728481768</v>
      </c>
      <c r="AB50" s="11">
        <f>('Upbit (in $)'!AA50/Krak!AA50)-1</f>
        <v>-4.3049885332432258E-2</v>
      </c>
      <c r="AC50" s="2">
        <v>44413</v>
      </c>
      <c r="AD50">
        <f t="shared" si="23"/>
        <v>13689.970577043323</v>
      </c>
      <c r="AE50">
        <f t="shared" si="24"/>
        <v>11018.500610526316</v>
      </c>
      <c r="AF50">
        <f t="shared" si="25"/>
        <v>11019.089506496832</v>
      </c>
      <c r="AG50">
        <f t="shared" si="26"/>
        <v>35727.560694066473</v>
      </c>
      <c r="AH50" s="27">
        <f t="shared" si="27"/>
        <v>1.8008560017555735</v>
      </c>
      <c r="AI50">
        <f t="shared" si="28"/>
        <v>19.112272153238536</v>
      </c>
      <c r="AJ50">
        <f t="shared" si="29"/>
        <v>19.539488040697339</v>
      </c>
      <c r="AK50">
        <f t="shared" si="30"/>
        <v>18.836665221382038</v>
      </c>
      <c r="AL50">
        <f t="shared" si="31"/>
        <v>57.488425415317906</v>
      </c>
      <c r="AM50" s="27">
        <f t="shared" si="32"/>
        <v>2.0132282157437267</v>
      </c>
      <c r="AN50">
        <f t="shared" si="33"/>
        <v>511.01897587820343</v>
      </c>
      <c r="AO50">
        <f t="shared" si="34"/>
        <v>943.41955074729015</v>
      </c>
      <c r="AP50">
        <f t="shared" si="35"/>
        <v>686.53467687472448</v>
      </c>
      <c r="AQ50">
        <f t="shared" si="36"/>
        <v>2140.973203500218</v>
      </c>
      <c r="AR50" s="27">
        <f t="shared" si="37"/>
        <v>1.7009261186247959</v>
      </c>
      <c r="AS50">
        <f t="shared" si="0"/>
        <v>0.99640034097682173</v>
      </c>
      <c r="AT50">
        <f t="shared" si="1"/>
        <v>1.020809302918259E-4</v>
      </c>
      <c r="AU50">
        <f t="shared" si="2"/>
        <v>3.4975780928864723E-3</v>
      </c>
      <c r="AV50">
        <f t="shared" si="3"/>
        <v>41034.108800000002</v>
      </c>
      <c r="AW50">
        <f t="shared" si="4"/>
        <v>40739.284269978867</v>
      </c>
      <c r="AX50" s="11">
        <f t="shared" si="38"/>
        <v>2.8290214874499888</v>
      </c>
      <c r="AY50">
        <f t="shared" si="5"/>
        <v>2.3736858925147077E-2</v>
      </c>
      <c r="AZ50">
        <f t="shared" si="6"/>
        <v>0.8998160416413119</v>
      </c>
      <c r="BA50">
        <f t="shared" si="7"/>
        <v>7.6447099433541096E-2</v>
      </c>
      <c r="BB50">
        <f t="shared" si="8"/>
        <v>58.420829999999995</v>
      </c>
      <c r="BC50">
        <f t="shared" si="9"/>
        <v>47.675866840288606</v>
      </c>
      <c r="BD50" s="11">
        <f t="shared" si="39"/>
        <v>1.8514283122840931</v>
      </c>
      <c r="BE50">
        <f t="shared" si="10"/>
        <v>7.1032401592267287E-5</v>
      </c>
      <c r="BF50">
        <f t="shared" si="11"/>
        <v>0.99966986578345229</v>
      </c>
      <c r="BG50">
        <f t="shared" si="12"/>
        <v>2.5910181495541877E-4</v>
      </c>
      <c r="BH50">
        <f t="shared" si="13"/>
        <v>2829.8142185000002</v>
      </c>
      <c r="BI50">
        <f t="shared" si="14"/>
        <v>2827.9462941716511</v>
      </c>
      <c r="BJ50" s="11">
        <f t="shared" si="40"/>
        <v>3.7457227380760365</v>
      </c>
      <c r="BK50" s="32">
        <f t="shared" si="41"/>
        <v>-0.2123722139881532</v>
      </c>
      <c r="BL50" s="32">
        <f t="shared" si="42"/>
        <v>-0.91670125062604768</v>
      </c>
    </row>
    <row r="51" spans="1:64" x14ac:dyDescent="0.3">
      <c r="A51" s="2">
        <v>44414</v>
      </c>
      <c r="B51" s="6">
        <v>1.4009050000000001</v>
      </c>
      <c r="C51" s="8">
        <f t="shared" si="15"/>
        <v>1.0172162073758961</v>
      </c>
      <c r="D51" s="8">
        <f>('Upbit (in $)'!C51/Krak!C51)-1</f>
        <v>-8.2660366476447811E-2</v>
      </c>
      <c r="E51" s="4">
        <v>42823.9</v>
      </c>
      <c r="F51" s="8">
        <f t="shared" si="15"/>
        <v>4.6298868534312358</v>
      </c>
      <c r="G51" s="8">
        <f>('Upbit (in $)'!F51/Krak!F51)-1</f>
        <v>-1.0411704994337412E-2</v>
      </c>
      <c r="H51" s="4">
        <v>0.2045139</v>
      </c>
      <c r="I51" s="8">
        <f t="shared" ref="I51" si="365">LN(H51/H50)*100</f>
        <v>1.7288748110948542</v>
      </c>
      <c r="J51" s="8">
        <f>('Upbit (in $)'!I51/Krak!I51)-1</f>
        <v>-1.1239376639737508E-2</v>
      </c>
      <c r="K51" s="4">
        <v>4.3113000000000001</v>
      </c>
      <c r="L51" s="8">
        <f t="shared" ref="L51" si="366">LN(K51/K50)*100</f>
        <v>2.8825186032730139</v>
      </c>
      <c r="M51" s="8">
        <f>('Upbit (in $)'!L51/Krak!L51)-1</f>
        <v>-9.7464879190177767E-3</v>
      </c>
      <c r="N51" s="4">
        <v>53.043999999999997</v>
      </c>
      <c r="O51" s="8">
        <f t="shared" ref="O51" si="367">LN(N51/N50)*100</f>
        <v>0.90141882197858292</v>
      </c>
      <c r="P51" s="8">
        <f>('Upbit (in $)'!O51/Krak!O51)-1</f>
        <v>3.9265509330943082E-2</v>
      </c>
      <c r="Q51" s="4">
        <v>2892.33</v>
      </c>
      <c r="R51" s="8">
        <f t="shared" ref="R51" si="368">LN(Q51/Q50)*100</f>
        <v>2.218153206623962</v>
      </c>
      <c r="S51" s="8">
        <f>('Upbit (in $)'!R51/Krak!R51)-1</f>
        <v>-9.6402118110436974E-2</v>
      </c>
      <c r="T51" s="4">
        <v>147.97</v>
      </c>
      <c r="U51" s="8">
        <f t="shared" ref="U51" si="369">LN(T51/T50)*100</f>
        <v>3.0535152203956799</v>
      </c>
      <c r="V51" s="8">
        <f>('Upbit (in $)'!U51/Krak!U51)-1</f>
        <v>-3.5430813746561651E-2</v>
      </c>
      <c r="W51" s="4">
        <v>4.7287650000000001</v>
      </c>
      <c r="X51" s="8">
        <f t="shared" ref="X51" si="370">LN(W51/W50)*100</f>
        <v>5.7147852749948438</v>
      </c>
      <c r="Y51" s="8">
        <f>('Upbit (in $)'!X51/Krak!X51)-1</f>
        <v>-5.9261646685389913E-2</v>
      </c>
      <c r="Z51" s="4">
        <v>0.74685000000000001</v>
      </c>
      <c r="AA51" s="8">
        <f t="shared" ref="AA51" si="371">LN(Z51/Z50)*100</f>
        <v>1.8432207040333548</v>
      </c>
      <c r="AB51" s="11">
        <f>('Upbit (in $)'!AA51/Krak!AA51)-1</f>
        <v>1.7668531473784999E-2</v>
      </c>
      <c r="AC51" s="2">
        <v>44414</v>
      </c>
      <c r="AD51">
        <f t="shared" si="23"/>
        <v>14338.702624692944</v>
      </c>
      <c r="AE51">
        <f t="shared" si="24"/>
        <v>11340.732830921055</v>
      </c>
      <c r="AF51">
        <f t="shared" si="25"/>
        <v>11360.748845292197</v>
      </c>
      <c r="AG51">
        <f t="shared" si="26"/>
        <v>37040.184300906199</v>
      </c>
      <c r="AH51" s="27">
        <f t="shared" si="27"/>
        <v>3.6080986314336023</v>
      </c>
      <c r="AI51">
        <f t="shared" si="28"/>
        <v>19.307677445403911</v>
      </c>
      <c r="AJ51">
        <f t="shared" si="29"/>
        <v>19.716416900600169</v>
      </c>
      <c r="AK51">
        <f t="shared" si="30"/>
        <v>19.944493715346159</v>
      </c>
      <c r="AL51">
        <f t="shared" si="31"/>
        <v>58.968588061350232</v>
      </c>
      <c r="AM51" s="27">
        <f t="shared" si="32"/>
        <v>2.5421265972219254</v>
      </c>
      <c r="AN51">
        <f t="shared" si="33"/>
        <v>519.93066825958761</v>
      </c>
      <c r="AO51">
        <f t="shared" si="34"/>
        <v>964.57985818165116</v>
      </c>
      <c r="AP51">
        <f t="shared" si="35"/>
        <v>699.30636983113709</v>
      </c>
      <c r="AQ51">
        <f t="shared" si="36"/>
        <v>2183.8168962723757</v>
      </c>
      <c r="AR51" s="27">
        <f t="shared" si="37"/>
        <v>1.98137220159799</v>
      </c>
      <c r="AS51">
        <f t="shared" si="0"/>
        <v>0.99645661165339505</v>
      </c>
      <c r="AT51">
        <f t="shared" si="1"/>
        <v>1.0031835936991451E-4</v>
      </c>
      <c r="AU51">
        <f t="shared" si="2"/>
        <v>3.4430699872349986E-3</v>
      </c>
      <c r="AV51">
        <f t="shared" si="3"/>
        <v>42976.181300000004</v>
      </c>
      <c r="AW51">
        <f t="shared" si="4"/>
        <v>42672.222289185076</v>
      </c>
      <c r="AX51" s="11">
        <f t="shared" si="38"/>
        <v>4.6355334271495723</v>
      </c>
      <c r="AY51">
        <f t="shared" si="5"/>
        <v>2.3674465349200077E-2</v>
      </c>
      <c r="AZ51">
        <f t="shared" si="6"/>
        <v>0.89641220495534579</v>
      </c>
      <c r="BA51">
        <f t="shared" si="7"/>
        <v>7.9913329695454074E-2</v>
      </c>
      <c r="BB51">
        <f t="shared" si="8"/>
        <v>59.173670000000001</v>
      </c>
      <c r="BC51">
        <f t="shared" si="9"/>
        <v>47.960346033028706</v>
      </c>
      <c r="BD51" s="11">
        <f t="shared" si="39"/>
        <v>0.59492115641783927</v>
      </c>
      <c r="BE51">
        <f t="shared" si="10"/>
        <v>7.0685797292913607E-5</v>
      </c>
      <c r="BF51">
        <f t="shared" si="11"/>
        <v>0.99967118168600178</v>
      </c>
      <c r="BG51">
        <f t="shared" si="12"/>
        <v>2.5813251670528273E-4</v>
      </c>
      <c r="BH51">
        <f t="shared" si="13"/>
        <v>2893.2813639000001</v>
      </c>
      <c r="BI51">
        <f t="shared" si="14"/>
        <v>2891.3791561683715</v>
      </c>
      <c r="BJ51" s="11">
        <f t="shared" si="40"/>
        <v>2.2182847851463667</v>
      </c>
      <c r="BK51" s="32">
        <f t="shared" si="41"/>
        <v>1.065972034211677</v>
      </c>
      <c r="BL51" s="32">
        <f t="shared" si="42"/>
        <v>2.4172486420032055</v>
      </c>
    </row>
    <row r="52" spans="1:64" x14ac:dyDescent="0.3">
      <c r="A52" s="2">
        <v>44415</v>
      </c>
      <c r="B52" s="6">
        <v>1.475457</v>
      </c>
      <c r="C52" s="8">
        <f t="shared" si="15"/>
        <v>5.1849315965007543</v>
      </c>
      <c r="D52" s="8">
        <f>('Upbit (in $)'!C52/Krak!C52)-1</f>
        <v>-0.18165541164822852</v>
      </c>
      <c r="E52" s="4">
        <v>44610.7</v>
      </c>
      <c r="F52" s="8">
        <f t="shared" si="15"/>
        <v>4.0877382616862894</v>
      </c>
      <c r="G52" s="8">
        <f>('Upbit (in $)'!F52/Krak!F52)-1</f>
        <v>-0.21606984238136762</v>
      </c>
      <c r="H52" s="4">
        <v>0.26224720000000001</v>
      </c>
      <c r="I52" s="8">
        <f t="shared" ref="I52" si="372">LN(H52/H51)*100</f>
        <v>24.865162655122532</v>
      </c>
      <c r="J52" s="8">
        <f>('Upbit (in $)'!I52/Krak!I52)-1</f>
        <v>-2.1609216486877081E-2</v>
      </c>
      <c r="K52" s="4">
        <v>4.6059000000000001</v>
      </c>
      <c r="L52" s="8">
        <f t="shared" ref="L52" si="373">LN(K52/K51)*100</f>
        <v>6.6098607584652109</v>
      </c>
      <c r="M52" s="8">
        <f>('Upbit (in $)'!L52/Krak!L52)-1</f>
        <v>-0.17162197935509693</v>
      </c>
      <c r="N52" s="4">
        <v>61.051000000000002</v>
      </c>
      <c r="O52" s="8">
        <f t="shared" ref="O52" si="374">LN(N52/N51)*100</f>
        <v>14.058782262359031</v>
      </c>
      <c r="P52" s="8">
        <f>('Upbit (in $)'!O52/Krak!O52)-1</f>
        <v>-8.8255932174216345E-2</v>
      </c>
      <c r="Q52" s="4">
        <v>3162.58</v>
      </c>
      <c r="R52" s="8">
        <f t="shared" ref="R52" si="375">LN(Q52/Q51)*100</f>
        <v>8.9325744505850526</v>
      </c>
      <c r="S52" s="8">
        <f>('Upbit (in $)'!R52/Krak!R52)-1</f>
        <v>-7.9611796359558507E-2</v>
      </c>
      <c r="T52" s="4">
        <v>155.96</v>
      </c>
      <c r="U52" s="8">
        <f t="shared" ref="U52" si="376">LN(T52/T51)*100</f>
        <v>5.2590013599953807</v>
      </c>
      <c r="V52" s="8">
        <f>('Upbit (in $)'!U52/Krak!U52)-1</f>
        <v>-0.12302438389587311</v>
      </c>
      <c r="W52" s="4">
        <v>5.0852649999999997</v>
      </c>
      <c r="X52" s="8">
        <f t="shared" ref="X52" si="377">LN(W52/W51)*100</f>
        <v>7.2683073157879141</v>
      </c>
      <c r="Y52" s="8">
        <f>('Upbit (in $)'!X52/Krak!X52)-1</f>
        <v>-8.3658650291913106E-2</v>
      </c>
      <c r="Z52" s="4">
        <v>0.81845000000000001</v>
      </c>
      <c r="AA52" s="8">
        <f t="shared" ref="AA52" si="378">LN(Z52/Z51)*100</f>
        <v>9.1547945834062201</v>
      </c>
      <c r="AB52" s="11">
        <f>('Upbit (in $)'!AA52/Krak!AA52)-1</f>
        <v>-6.4365193581173319E-2</v>
      </c>
      <c r="AC52" s="2">
        <v>44415</v>
      </c>
      <c r="AD52">
        <f t="shared" si="23"/>
        <v>14936.975875139569</v>
      </c>
      <c r="AE52">
        <f t="shared" si="24"/>
        <v>12115.668440131582</v>
      </c>
      <c r="AF52">
        <f t="shared" si="25"/>
        <v>11974.200107533765</v>
      </c>
      <c r="AG52">
        <f t="shared" si="26"/>
        <v>39026.844422804919</v>
      </c>
      <c r="AH52" s="27">
        <f t="shared" si="27"/>
        <v>5.2246342388543514</v>
      </c>
      <c r="AI52">
        <f t="shared" si="28"/>
        <v>20.335174648219056</v>
      </c>
      <c r="AJ52">
        <f t="shared" si="29"/>
        <v>22.692613079679909</v>
      </c>
      <c r="AK52">
        <f t="shared" si="30"/>
        <v>21.448102376280019</v>
      </c>
      <c r="AL52">
        <f t="shared" si="31"/>
        <v>64.475890104178987</v>
      </c>
      <c r="AM52" s="27">
        <f t="shared" si="32"/>
        <v>8.9286460700208981</v>
      </c>
      <c r="AN52">
        <f t="shared" si="33"/>
        <v>666.70461980924381</v>
      </c>
      <c r="AO52">
        <f t="shared" si="34"/>
        <v>1054.7070935502265</v>
      </c>
      <c r="AP52">
        <f t="shared" si="35"/>
        <v>766.34839444104455</v>
      </c>
      <c r="AQ52">
        <f t="shared" si="36"/>
        <v>2487.760107800515</v>
      </c>
      <c r="AR52" s="27">
        <f t="shared" si="37"/>
        <v>13.030853486905528</v>
      </c>
      <c r="AS52">
        <f t="shared" si="0"/>
        <v>0.9964136394901445</v>
      </c>
      <c r="AT52">
        <f t="shared" si="1"/>
        <v>1.0287625126096781E-4</v>
      </c>
      <c r="AU52">
        <f t="shared" si="2"/>
        <v>3.4834842585945288E-3</v>
      </c>
      <c r="AV52">
        <f t="shared" si="3"/>
        <v>44771.265899999999</v>
      </c>
      <c r="AW52">
        <f t="shared" si="4"/>
        <v>44450.783846934683</v>
      </c>
      <c r="AX52" s="11">
        <f t="shared" si="38"/>
        <v>4.0834419478457544</v>
      </c>
      <c r="AY52">
        <f t="shared" si="5"/>
        <v>2.1822502908593278E-2</v>
      </c>
      <c r="AZ52">
        <f t="shared" si="6"/>
        <v>0.90296472555454221</v>
      </c>
      <c r="BA52">
        <f t="shared" si="7"/>
        <v>7.5212771536864564E-2</v>
      </c>
      <c r="BB52">
        <f t="shared" si="8"/>
        <v>67.611722</v>
      </c>
      <c r="BC52">
        <f t="shared" si="9"/>
        <v>55.541574499153775</v>
      </c>
      <c r="BD52" s="11">
        <f t="shared" si="39"/>
        <v>14.675728523205162</v>
      </c>
      <c r="BE52">
        <f t="shared" si="10"/>
        <v>8.2893592297082319E-5</v>
      </c>
      <c r="BF52">
        <f t="shared" si="11"/>
        <v>0.99965840293778774</v>
      </c>
      <c r="BG52">
        <f t="shared" si="12"/>
        <v>2.5870346991520608E-4</v>
      </c>
      <c r="BH52">
        <f t="shared" si="13"/>
        <v>3163.6606972</v>
      </c>
      <c r="BI52">
        <f t="shared" si="14"/>
        <v>3161.4999054374557</v>
      </c>
      <c r="BJ52" s="11">
        <f t="shared" si="40"/>
        <v>8.9312963645935586</v>
      </c>
      <c r="BK52" s="32">
        <f t="shared" si="41"/>
        <v>-3.7040118311665466</v>
      </c>
      <c r="BL52" s="32">
        <f t="shared" si="42"/>
        <v>-4.8478544167478042</v>
      </c>
    </row>
    <row r="53" spans="1:64" x14ac:dyDescent="0.3">
      <c r="A53" s="2">
        <v>44416</v>
      </c>
      <c r="B53" s="6">
        <v>1.4281839999999999</v>
      </c>
      <c r="C53" s="8">
        <f t="shared" si="15"/>
        <v>-3.2564065155335435</v>
      </c>
      <c r="D53" s="8">
        <f>('Upbit (in $)'!C53/Krak!C53)-1</f>
        <v>-0.44833193000919347</v>
      </c>
      <c r="E53" s="4">
        <v>43845.599999999999</v>
      </c>
      <c r="F53" s="8">
        <f t="shared" si="15"/>
        <v>-1.7299368857709698</v>
      </c>
      <c r="G53" s="8">
        <f>('Upbit (in $)'!F53/Krak!F53)-1</f>
        <v>-0.82162089717787568</v>
      </c>
      <c r="H53" s="4">
        <v>0.2400159</v>
      </c>
      <c r="I53" s="8">
        <f t="shared" ref="I53" si="379">LN(H53/H52)*100</f>
        <v>-8.8582399236770826</v>
      </c>
      <c r="J53" s="8">
        <f>('Upbit (in $)'!I53/Krak!I53)-1</f>
        <v>-0.18357752552715234</v>
      </c>
      <c r="K53" s="4">
        <v>4.2991999999999999</v>
      </c>
      <c r="L53" s="8">
        <f t="shared" ref="L53" si="380">LN(K53/K52)*100</f>
        <v>-6.8909131471736353</v>
      </c>
      <c r="M53" s="8">
        <f>('Upbit (in $)'!L53/Krak!L53)-1</f>
        <v>-0.21998562245122821</v>
      </c>
      <c r="N53" s="4">
        <v>57.113999999999997</v>
      </c>
      <c r="O53" s="8">
        <f t="shared" ref="O53" si="381">LN(N53/N52)*100</f>
        <v>-6.6660309941719635</v>
      </c>
      <c r="P53" s="8">
        <f>('Upbit (in $)'!O53/Krak!O53)-1</f>
        <v>-0.29956301523322804</v>
      </c>
      <c r="Q53" s="4">
        <v>3012.95</v>
      </c>
      <c r="R53" s="8">
        <f t="shared" ref="R53" si="382">LN(Q53/Q52)*100</f>
        <v>-4.8468484921964174</v>
      </c>
      <c r="S53" s="8">
        <f>('Upbit (in $)'!R53/Krak!R53)-1</f>
        <v>-0.31452826462149297</v>
      </c>
      <c r="T53" s="4">
        <v>149.94999999999999</v>
      </c>
      <c r="U53" s="8">
        <f t="shared" ref="U53" si="383">LN(T53/T52)*100</f>
        <v>-3.929765891937862</v>
      </c>
      <c r="V53" s="8">
        <f>('Upbit (in $)'!U53/Krak!U53)-1</f>
        <v>-0.29941923375183788</v>
      </c>
      <c r="W53" s="4">
        <v>4.7649080000000001</v>
      </c>
      <c r="X53" s="8">
        <f t="shared" ref="X53" si="384">LN(W53/W52)*100</f>
        <v>-6.5068912733979536</v>
      </c>
      <c r="Y53" s="8">
        <f>('Upbit (in $)'!X53/Krak!X53)-1</f>
        <v>-0.21448747087467901</v>
      </c>
      <c r="Z53" s="4">
        <v>0.77951999999999999</v>
      </c>
      <c r="AA53" s="8">
        <f t="shared" ref="AA53" si="385">LN(Z53/Z52)*100</f>
        <v>-4.8733961948940818</v>
      </c>
      <c r="AB53" s="11">
        <f>('Upbit (in $)'!AA53/Krak!AA53)-1</f>
        <v>-0.2424053547558811</v>
      </c>
      <c r="AC53" s="2">
        <v>44416</v>
      </c>
      <c r="AD53">
        <f t="shared" si="23"/>
        <v>14680.797867574809</v>
      </c>
      <c r="AE53">
        <f t="shared" si="24"/>
        <v>11308.90417894737</v>
      </c>
      <c r="AF53">
        <f t="shared" si="25"/>
        <v>11512.768056711258</v>
      </c>
      <c r="AG53">
        <f t="shared" si="26"/>
        <v>37502.470103233441</v>
      </c>
      <c r="AH53" s="27">
        <f t="shared" si="27"/>
        <v>-3.9842927653923881</v>
      </c>
      <c r="AI53">
        <f t="shared" si="28"/>
        <v>19.683644504578638</v>
      </c>
      <c r="AJ53">
        <f t="shared" si="29"/>
        <v>21.229232992626464</v>
      </c>
      <c r="AK53">
        <f t="shared" si="30"/>
        <v>20.096933905618624</v>
      </c>
      <c r="AL53">
        <f t="shared" si="31"/>
        <v>61.009811402823729</v>
      </c>
      <c r="AM53" s="27">
        <f t="shared" si="32"/>
        <v>-5.5256663179084002</v>
      </c>
      <c r="AN53">
        <f t="shared" si="33"/>
        <v>610.18653147745135</v>
      </c>
      <c r="AO53">
        <f t="shared" si="34"/>
        <v>1004.8061195328354</v>
      </c>
      <c r="AP53">
        <f t="shared" si="35"/>
        <v>729.89663441222194</v>
      </c>
      <c r="AQ53">
        <f t="shared" si="36"/>
        <v>2344.8892854225087</v>
      </c>
      <c r="AR53" s="27">
        <f t="shared" si="37"/>
        <v>-5.9144562789698538</v>
      </c>
      <c r="AS53">
        <f t="shared" si="0"/>
        <v>0.99649432434872987</v>
      </c>
      <c r="AT53">
        <f t="shared" si="1"/>
        <v>9.7709425785941101E-5</v>
      </c>
      <c r="AU53">
        <f t="shared" si="2"/>
        <v>3.4079662254842455E-3</v>
      </c>
      <c r="AV53">
        <f t="shared" si="3"/>
        <v>43999.849199999997</v>
      </c>
      <c r="AW53">
        <f t="shared" si="4"/>
        <v>43691.95453751555</v>
      </c>
      <c r="AX53" s="11">
        <f t="shared" si="38"/>
        <v>-1.7218617697347709</v>
      </c>
      <c r="AY53">
        <f t="shared" si="5"/>
        <v>2.2559620966320804E-2</v>
      </c>
      <c r="AZ53">
        <f t="shared" si="6"/>
        <v>0.90217380384491519</v>
      </c>
      <c r="BA53">
        <f t="shared" si="7"/>
        <v>7.5266575188764007E-2</v>
      </c>
      <c r="BB53">
        <f t="shared" si="8"/>
        <v>63.307091999999997</v>
      </c>
      <c r="BC53">
        <f t="shared" si="9"/>
        <v>51.917612228758195</v>
      </c>
      <c r="BD53" s="11">
        <f t="shared" si="39"/>
        <v>-6.7473748491705665</v>
      </c>
      <c r="BE53">
        <f t="shared" si="10"/>
        <v>7.9634481085864386E-5</v>
      </c>
      <c r="BF53">
        <f t="shared" si="11"/>
        <v>0.99966172985895974</v>
      </c>
      <c r="BG53">
        <f t="shared" si="12"/>
        <v>2.5863565995441556E-4</v>
      </c>
      <c r="BH53">
        <f t="shared" si="13"/>
        <v>3013.9695358999998</v>
      </c>
      <c r="BI53">
        <f t="shared" si="14"/>
        <v>3011.9310297037641</v>
      </c>
      <c r="BJ53" s="11">
        <f t="shared" si="40"/>
        <v>-4.8465157435126747</v>
      </c>
      <c r="BK53" s="32">
        <f t="shared" si="41"/>
        <v>1.5413735525160122</v>
      </c>
      <c r="BL53" s="32">
        <f t="shared" si="42"/>
        <v>3.124653973777904</v>
      </c>
    </row>
    <row r="54" spans="1:64" x14ac:dyDescent="0.3">
      <c r="A54" s="2">
        <v>44417</v>
      </c>
      <c r="B54" s="6">
        <v>1.4766109999999999</v>
      </c>
      <c r="C54" s="8">
        <f t="shared" si="15"/>
        <v>3.3345890004073189</v>
      </c>
      <c r="D54" s="8">
        <f>('Upbit (in $)'!C54/Krak!C54)-1</f>
        <v>-0.37241080974598284</v>
      </c>
      <c r="E54" s="4">
        <v>46307.1</v>
      </c>
      <c r="F54" s="8">
        <f t="shared" si="15"/>
        <v>5.4620925359475647</v>
      </c>
      <c r="G54" s="8">
        <f>('Upbit (in $)'!F54/Krak!F54)-1</f>
        <v>-0.27673590410425075</v>
      </c>
      <c r="H54" s="4">
        <v>0.25671709999999998</v>
      </c>
      <c r="I54" s="8">
        <f t="shared" ref="I54" si="386">LN(H54/H53)*100</f>
        <v>6.7269529236235694</v>
      </c>
      <c r="J54" s="8">
        <f>('Upbit (in $)'!I54/Krak!I54)-1</f>
        <v>-0.37617819575244493</v>
      </c>
      <c r="K54" s="4">
        <v>4.5369999999999999</v>
      </c>
      <c r="L54" s="8">
        <f t="shared" ref="L54" si="387">LN(K54/K53)*100</f>
        <v>5.3837041802737167</v>
      </c>
      <c r="M54" s="8">
        <f>('Upbit (in $)'!L54/Krak!L54)-1</f>
        <v>-0.21491352237558603</v>
      </c>
      <c r="N54" s="4">
        <v>59.198999999999998</v>
      </c>
      <c r="O54" s="8">
        <f t="shared" ref="O54" si="388">LN(N54/N53)*100</f>
        <v>3.5855379358175288</v>
      </c>
      <c r="P54" s="8">
        <f>('Upbit (in $)'!O54/Krak!O54)-1</f>
        <v>-0.4132623116431754</v>
      </c>
      <c r="Q54" s="4">
        <v>3164.5</v>
      </c>
      <c r="R54" s="8">
        <f t="shared" ref="R54" si="389">LN(Q54/Q53)*100</f>
        <v>4.9075399978810434</v>
      </c>
      <c r="S54" s="8">
        <f>('Upbit (in $)'!R54/Krak!R54)-1</f>
        <v>-0.31736328701326966</v>
      </c>
      <c r="T54" s="4">
        <v>166.79</v>
      </c>
      <c r="U54" s="8">
        <f t="shared" ref="U54" si="390">LN(T54/T53)*100</f>
        <v>10.643363089406375</v>
      </c>
      <c r="V54" s="8">
        <f>('Upbit (in $)'!U54/Krak!U54)-1</f>
        <v>-0.13281974785926887</v>
      </c>
      <c r="W54" s="4">
        <v>4.9730189999999999</v>
      </c>
      <c r="X54" s="8">
        <f t="shared" ref="X54" si="391">LN(W54/W53)*100</f>
        <v>4.2748870887095674</v>
      </c>
      <c r="Y54" s="8">
        <f>('Upbit (in $)'!X54/Krak!X54)-1</f>
        <v>-0.25071218329314204</v>
      </c>
      <c r="Z54" s="4">
        <v>0.81959000000000004</v>
      </c>
      <c r="AA54" s="8">
        <f t="shared" ref="AA54" si="392">LN(Z54/Z53)*100</f>
        <v>5.0125869575193684</v>
      </c>
      <c r="AB54" s="11">
        <f>('Upbit (in $)'!AA54/Krak!AA54)-1</f>
        <v>-0.32734994560181163</v>
      </c>
      <c r="AC54" s="2">
        <v>44417</v>
      </c>
      <c r="AD54">
        <f t="shared" si="23"/>
        <v>15504.980543853282</v>
      </c>
      <c r="AE54">
        <f t="shared" si="24"/>
        <v>11934.429256578949</v>
      </c>
      <c r="AF54">
        <f t="shared" si="25"/>
        <v>12805.699127568329</v>
      </c>
      <c r="AG54">
        <f t="shared" si="26"/>
        <v>40245.108928000554</v>
      </c>
      <c r="AH54" s="27">
        <f t="shared" si="27"/>
        <v>7.0581678937360017</v>
      </c>
      <c r="AI54">
        <f t="shared" si="28"/>
        <v>20.351079409621146</v>
      </c>
      <c r="AJ54">
        <f t="shared" si="29"/>
        <v>22.004226002915118</v>
      </c>
      <c r="AK54">
        <f t="shared" si="30"/>
        <v>20.974682859435188</v>
      </c>
      <c r="AL54">
        <f t="shared" si="31"/>
        <v>63.329988271971459</v>
      </c>
      <c r="AM54" s="27">
        <f t="shared" si="32"/>
        <v>3.7324271430419556</v>
      </c>
      <c r="AN54">
        <f t="shared" si="33"/>
        <v>652.64558231329681</v>
      </c>
      <c r="AO54">
        <f t="shared" si="34"/>
        <v>1055.3474054536775</v>
      </c>
      <c r="AP54">
        <f t="shared" si="35"/>
        <v>767.41582332449843</v>
      </c>
      <c r="AQ54">
        <f t="shared" si="36"/>
        <v>2475.4088110914727</v>
      </c>
      <c r="AR54" s="27">
        <f t="shared" si="37"/>
        <v>5.4167370834912045</v>
      </c>
      <c r="AS54">
        <f t="shared" si="0"/>
        <v>0.99631383824585984</v>
      </c>
      <c r="AT54">
        <f t="shared" si="1"/>
        <v>9.761517961870784E-5</v>
      </c>
      <c r="AU54">
        <f t="shared" si="2"/>
        <v>3.5885465745215516E-3</v>
      </c>
      <c r="AV54">
        <f t="shared" si="3"/>
        <v>46478.426999999996</v>
      </c>
      <c r="AW54">
        <f t="shared" si="4"/>
        <v>46136.478407001719</v>
      </c>
      <c r="AX54" s="11">
        <f t="shared" si="38"/>
        <v>5.4439947295104902</v>
      </c>
      <c r="AY54">
        <f t="shared" si="5"/>
        <v>2.2492639983500037E-2</v>
      </c>
      <c r="AZ54">
        <f t="shared" si="6"/>
        <v>0.90175529938705501</v>
      </c>
      <c r="BA54">
        <f t="shared" si="7"/>
        <v>7.5752060629444978E-2</v>
      </c>
      <c r="BB54">
        <f t="shared" si="8"/>
        <v>65.648629999999997</v>
      </c>
      <c r="BC54">
        <f t="shared" si="9"/>
        <v>53.792941284832324</v>
      </c>
      <c r="BD54" s="11">
        <f t="shared" si="39"/>
        <v>3.5484173768138958</v>
      </c>
      <c r="BE54">
        <f t="shared" si="10"/>
        <v>8.1096481365562073E-5</v>
      </c>
      <c r="BF54">
        <f t="shared" si="11"/>
        <v>0.99965999647596993</v>
      </c>
      <c r="BG54">
        <f t="shared" si="12"/>
        <v>2.5890704266447786E-4</v>
      </c>
      <c r="BH54">
        <f t="shared" si="13"/>
        <v>3165.5763071000001</v>
      </c>
      <c r="BI54">
        <f t="shared" si="14"/>
        <v>3163.4242918646833</v>
      </c>
      <c r="BJ54" s="11">
        <f t="shared" si="40"/>
        <v>4.9073666383717498</v>
      </c>
      <c r="BK54" s="32">
        <f t="shared" si="41"/>
        <v>3.3257407506940462</v>
      </c>
      <c r="BL54" s="32">
        <f t="shared" si="42"/>
        <v>0.53662809113874044</v>
      </c>
    </row>
    <row r="55" spans="1:64" x14ac:dyDescent="0.3">
      <c r="A55" s="2">
        <v>44418</v>
      </c>
      <c r="B55" s="6">
        <v>1.6781630000000001</v>
      </c>
      <c r="C55" s="8">
        <f t="shared" si="15"/>
        <v>12.79501456175765</v>
      </c>
      <c r="D55" s="8">
        <f>('Upbit (in $)'!C55/Krak!C55)-1</f>
        <v>3.7837615118513579E-2</v>
      </c>
      <c r="E55" s="4">
        <v>45595.1</v>
      </c>
      <c r="F55" s="8">
        <f t="shared" si="15"/>
        <v>-1.5495042461643422</v>
      </c>
      <c r="G55" s="8">
        <f>('Upbit (in $)'!F55/Krak!F55)-1</f>
        <v>-0.37785052869682045</v>
      </c>
      <c r="H55" s="4">
        <v>0.25737919999999997</v>
      </c>
      <c r="I55" s="8">
        <f t="shared" ref="I55" si="393">LN(H55/H54)*100</f>
        <v>0.25757834322766276</v>
      </c>
      <c r="J55" s="8">
        <f>('Upbit (in $)'!I55/Krak!I55)-1</f>
        <v>2.9683282155843367</v>
      </c>
      <c r="K55" s="4">
        <v>4.5926</v>
      </c>
      <c r="L55" s="8">
        <f t="shared" ref="L55" si="394">LN(K55/K54)*100</f>
        <v>1.2180311820806036</v>
      </c>
      <c r="M55" s="8">
        <f>('Upbit (in $)'!L55/Krak!L55)-1</f>
        <v>0.33243494959273123</v>
      </c>
      <c r="N55" s="4">
        <v>58.688000000000002</v>
      </c>
      <c r="O55" s="8">
        <f t="shared" ref="O55" si="395">LN(N55/N54)*100</f>
        <v>-0.86693732213987285</v>
      </c>
      <c r="P55" s="8">
        <f>('Upbit (in $)'!O55/Krak!O55)-1</f>
        <v>-0.79545094219168155</v>
      </c>
      <c r="Q55" s="4">
        <v>3141.69</v>
      </c>
      <c r="R55" s="8">
        <f t="shared" ref="R55" si="396">LN(Q55/Q54)*100</f>
        <v>-0.72341935391357048</v>
      </c>
      <c r="S55" s="8">
        <f>('Upbit (in $)'!R55/Krak!R55)-1</f>
        <v>-0.96172437771806973</v>
      </c>
      <c r="T55" s="4">
        <v>165.44</v>
      </c>
      <c r="U55" s="8">
        <f t="shared" ref="U55" si="397">LN(T55/T54)*100</f>
        <v>-0.81269447690174579</v>
      </c>
      <c r="V55" s="8">
        <f>('Upbit (in $)'!U55/Krak!U55)-1</f>
        <v>-0.61193932334106527</v>
      </c>
      <c r="W55" s="4">
        <v>5.1188919999999998</v>
      </c>
      <c r="X55" s="8">
        <f t="shared" ref="X55" si="398">LN(W55/W54)*100</f>
        <v>2.8910909025492657</v>
      </c>
      <c r="Y55" s="8">
        <f>('Upbit (in $)'!X55/Krak!X55)-1</f>
        <v>0.10288854263626712</v>
      </c>
      <c r="Z55" s="4">
        <v>0.85255999999999998</v>
      </c>
      <c r="AA55" s="8">
        <f t="shared" ref="AA55" si="399">LN(Z55/Z54)*100</f>
        <v>3.9439372696084058</v>
      </c>
      <c r="AB55" s="11">
        <f>('Upbit (in $)'!AA55/Krak!AA55)-1</f>
        <v>0.11411819586214067</v>
      </c>
      <c r="AC55" s="2">
        <v>44418</v>
      </c>
      <c r="AD55">
        <f t="shared" si="23"/>
        <v>15266.58197976217</v>
      </c>
      <c r="AE55">
        <f t="shared" si="24"/>
        <v>12080.683227631582</v>
      </c>
      <c r="AF55">
        <f t="shared" si="25"/>
        <v>12702.049665237151</v>
      </c>
      <c r="AG55">
        <f t="shared" si="26"/>
        <v>40049.314872630901</v>
      </c>
      <c r="AH55" s="27">
        <f t="shared" si="27"/>
        <v>-0.48769125966699234</v>
      </c>
      <c r="AI55">
        <f t="shared" si="28"/>
        <v>23.128927304000889</v>
      </c>
      <c r="AJ55">
        <f t="shared" si="29"/>
        <v>21.814287668019436</v>
      </c>
      <c r="AK55">
        <f t="shared" si="30"/>
        <v>21.58993084315582</v>
      </c>
      <c r="AL55">
        <f t="shared" si="31"/>
        <v>66.533145815176141</v>
      </c>
      <c r="AM55" s="27">
        <f t="shared" si="32"/>
        <v>4.9341291456929071</v>
      </c>
      <c r="AN55">
        <f t="shared" si="33"/>
        <v>654.32882289232191</v>
      </c>
      <c r="AO55">
        <f t="shared" si="34"/>
        <v>1047.7403666423652</v>
      </c>
      <c r="AP55">
        <f t="shared" si="35"/>
        <v>798.28699024333423</v>
      </c>
      <c r="AQ55">
        <f t="shared" si="36"/>
        <v>2500.3561797780212</v>
      </c>
      <c r="AR55" s="27">
        <f t="shared" si="37"/>
        <v>1.0027635058062627</v>
      </c>
      <c r="AS55">
        <f t="shared" si="0"/>
        <v>0.99628466934672433</v>
      </c>
      <c r="AT55">
        <f t="shared" si="1"/>
        <v>1.0035150646542647E-4</v>
      </c>
      <c r="AU55">
        <f t="shared" si="2"/>
        <v>3.6149791468101196E-3</v>
      </c>
      <c r="AV55">
        <f t="shared" si="3"/>
        <v>45765.132600000004</v>
      </c>
      <c r="AW55">
        <f t="shared" si="4"/>
        <v>45425.775374379751</v>
      </c>
      <c r="AX55" s="11">
        <f t="shared" si="38"/>
        <v>-1.5524242285948346</v>
      </c>
      <c r="AY55">
        <f t="shared" si="5"/>
        <v>2.5626656341664521E-2</v>
      </c>
      <c r="AZ55">
        <f t="shared" si="6"/>
        <v>0.8962044851302331</v>
      </c>
      <c r="BA55">
        <f t="shared" si="7"/>
        <v>7.816885852810232E-2</v>
      </c>
      <c r="BB55">
        <f t="shared" si="8"/>
        <v>65.485055000000003</v>
      </c>
      <c r="BC55">
        <f t="shared" si="9"/>
        <v>53.039592474378054</v>
      </c>
      <c r="BD55" s="11">
        <f t="shared" si="39"/>
        <v>-1.4103593191552959</v>
      </c>
      <c r="BE55">
        <f t="shared" si="10"/>
        <v>8.1894872400155357E-5</v>
      </c>
      <c r="BF55">
        <f t="shared" si="11"/>
        <v>0.99964683109918784</v>
      </c>
      <c r="BG55">
        <f t="shared" si="12"/>
        <v>2.7127402841207234E-4</v>
      </c>
      <c r="BH55">
        <f t="shared" si="13"/>
        <v>3142.7999391999997</v>
      </c>
      <c r="BI55">
        <f t="shared" si="14"/>
        <v>3140.5807051514303</v>
      </c>
      <c r="BJ55" s="11">
        <f t="shared" si="40"/>
        <v>-0.72473567868999689</v>
      </c>
      <c r="BK55" s="32">
        <f t="shared" si="41"/>
        <v>-5.4218204053598997</v>
      </c>
      <c r="BL55" s="32">
        <f t="shared" si="42"/>
        <v>-0.82768854990483776</v>
      </c>
    </row>
    <row r="56" spans="1:64" x14ac:dyDescent="0.3">
      <c r="A56" s="2">
        <v>44419</v>
      </c>
      <c r="B56" s="6">
        <v>1.7999989999999999</v>
      </c>
      <c r="C56" s="8">
        <f t="shared" si="15"/>
        <v>7.0086366567397347</v>
      </c>
      <c r="D56" s="8">
        <f>('Upbit (in $)'!C56/Krak!C56)-1</f>
        <v>3.359832038383237E-2</v>
      </c>
      <c r="E56" s="4">
        <v>45571.7</v>
      </c>
      <c r="F56" s="8">
        <f t="shared" si="15"/>
        <v>-5.1334478151853588E-2</v>
      </c>
      <c r="G56" s="8">
        <f>('Upbit (in $)'!F56/Krak!F56)-1</f>
        <v>-10.319655522763405</v>
      </c>
      <c r="H56" s="4">
        <v>0.2650304</v>
      </c>
      <c r="I56" s="8">
        <f t="shared" ref="I56" si="400">LN(H56/H55)*100</f>
        <v>2.9294052571795315</v>
      </c>
      <c r="J56" s="8">
        <f>('Upbit (in $)'!I56/Krak!I56)-1</f>
        <v>0.24973304812763764</v>
      </c>
      <c r="K56" s="4">
        <v>4.7531999999999996</v>
      </c>
      <c r="L56" s="8">
        <f t="shared" ref="L56" si="401">LN(K56/K55)*100</f>
        <v>3.4371762931101371</v>
      </c>
      <c r="M56" s="8">
        <f>('Upbit (in $)'!L56/Krak!L56)-1</f>
        <v>0.16119997154116628</v>
      </c>
      <c r="N56" s="4">
        <v>60.984999999999999</v>
      </c>
      <c r="O56" s="8">
        <f t="shared" ref="O56" si="402">LN(N56/N55)*100</f>
        <v>3.8392655661201891</v>
      </c>
      <c r="P56" s="8">
        <f>('Upbit (in $)'!O56/Krak!O56)-1</f>
        <v>-6.540600259101137E-2</v>
      </c>
      <c r="Q56" s="4">
        <v>3164.5</v>
      </c>
      <c r="R56" s="8">
        <f t="shared" ref="R56" si="403">LN(Q56/Q55)*100</f>
        <v>0.72341935391357171</v>
      </c>
      <c r="S56" s="8">
        <f>('Upbit (in $)'!R56/Krak!R56)-1</f>
        <v>0.52281803335541244</v>
      </c>
      <c r="T56" s="4">
        <v>170.88</v>
      </c>
      <c r="U56" s="8">
        <f t="shared" ref="U56" si="404">LN(T56/T55)*100</f>
        <v>3.2352964451765667</v>
      </c>
      <c r="V56" s="8">
        <f>('Upbit (in $)'!U56/Krak!U56)-1</f>
        <v>0.14210042730793049</v>
      </c>
      <c r="W56" s="4">
        <v>5.2836249999999998</v>
      </c>
      <c r="X56" s="8">
        <f t="shared" ref="X56" si="405">LN(W56/W55)*100</f>
        <v>3.1674405796550795</v>
      </c>
      <c r="Y56" s="8">
        <f>('Upbit (in $)'!X56/Krak!X56)-1</f>
        <v>-2.4443830542002498E-2</v>
      </c>
      <c r="Z56" s="4">
        <v>1.01214</v>
      </c>
      <c r="AA56" s="8">
        <f t="shared" ref="AA56" si="406">LN(Z56/Z55)*100</f>
        <v>17.157859228757442</v>
      </c>
      <c r="AB56" s="11">
        <f>('Upbit (in $)'!AA56/Krak!AA56)-1</f>
        <v>2.5709044529579783E-2</v>
      </c>
      <c r="AC56" s="2">
        <v>44419</v>
      </c>
      <c r="AD56">
        <f t="shared" si="23"/>
        <v>15258.746970773782</v>
      </c>
      <c r="AE56">
        <f t="shared" si="24"/>
        <v>12503.136244736843</v>
      </c>
      <c r="AF56">
        <f t="shared" si="25"/>
        <v>13119.718609742047</v>
      </c>
      <c r="AG56">
        <f t="shared" si="26"/>
        <v>40881.60182525267</v>
      </c>
      <c r="AH56" s="27">
        <f t="shared" si="27"/>
        <v>2.0568562152759857</v>
      </c>
      <c r="AI56">
        <f t="shared" si="28"/>
        <v>24.80810625563446</v>
      </c>
      <c r="AJ56">
        <f t="shared" si="29"/>
        <v>22.66808092683624</v>
      </c>
      <c r="AK56">
        <f t="shared" si="30"/>
        <v>22.284724575390371</v>
      </c>
      <c r="AL56">
        <f t="shared" si="31"/>
        <v>69.760911757861066</v>
      </c>
      <c r="AM56" s="27">
        <f t="shared" si="32"/>
        <v>4.7373592642674627</v>
      </c>
      <c r="AN56">
        <f t="shared" si="33"/>
        <v>673.78028085673293</v>
      </c>
      <c r="AO56">
        <f t="shared" si="34"/>
        <v>1055.3474054536775</v>
      </c>
      <c r="AP56">
        <f t="shared" si="35"/>
        <v>947.70830710435439</v>
      </c>
      <c r="AQ56">
        <f t="shared" si="36"/>
        <v>2676.8359934147647</v>
      </c>
      <c r="AR56" s="27">
        <f t="shared" si="37"/>
        <v>6.8202303956902659</v>
      </c>
      <c r="AS56">
        <f t="shared" si="0"/>
        <v>0.99616079916107558</v>
      </c>
      <c r="AT56">
        <f t="shared" si="1"/>
        <v>1.0390113843838225E-4</v>
      </c>
      <c r="AU56">
        <f t="shared" si="2"/>
        <v>3.7352997004861479E-3</v>
      </c>
      <c r="AV56">
        <f t="shared" si="3"/>
        <v>45747.333199999994</v>
      </c>
      <c r="AW56">
        <f t="shared" si="4"/>
        <v>45396.825482419641</v>
      </c>
      <c r="AX56" s="11">
        <f t="shared" si="38"/>
        <v>-6.3750416014225139E-2</v>
      </c>
      <c r="AY56">
        <f t="shared" si="5"/>
        <v>2.6443886980879766E-2</v>
      </c>
      <c r="AZ56">
        <f t="shared" si="6"/>
        <v>0.89593407970168459</v>
      </c>
      <c r="BA56">
        <f t="shared" si="7"/>
        <v>7.7622033317435654E-2</v>
      </c>
      <c r="BB56">
        <f t="shared" si="8"/>
        <v>68.068624</v>
      </c>
      <c r="BC56">
        <f t="shared" si="9"/>
        <v>55.096264536515768</v>
      </c>
      <c r="BD56" s="11">
        <f t="shared" si="39"/>
        <v>3.8043257120945304</v>
      </c>
      <c r="BE56">
        <f t="shared" si="10"/>
        <v>8.3717326183925029E-5</v>
      </c>
      <c r="BF56">
        <f t="shared" si="11"/>
        <v>0.99959656971060973</v>
      </c>
      <c r="BG56">
        <f t="shared" si="12"/>
        <v>3.1971296320647703E-4</v>
      </c>
      <c r="BH56">
        <f t="shared" si="13"/>
        <v>3165.7771703999997</v>
      </c>
      <c r="BI56">
        <f t="shared" si="14"/>
        <v>3163.2236906311396</v>
      </c>
      <c r="BJ56" s="11">
        <f t="shared" si="40"/>
        <v>0.71839420895226636</v>
      </c>
      <c r="BK56" s="32">
        <f t="shared" si="41"/>
        <v>-2.680503048991477</v>
      </c>
      <c r="BL56" s="32">
        <f t="shared" si="42"/>
        <v>-0.78214462496649151</v>
      </c>
    </row>
    <row r="57" spans="1:64" x14ac:dyDescent="0.3">
      <c r="A57" s="2">
        <v>44420</v>
      </c>
      <c r="B57" s="6">
        <v>1.8315999999999999</v>
      </c>
      <c r="C57" s="8">
        <f t="shared" si="15"/>
        <v>1.7403792454394253</v>
      </c>
      <c r="D57" s="8">
        <f>('Upbit (in $)'!C57/Krak!C57)-1</f>
        <v>1.0401696095809734</v>
      </c>
      <c r="E57" s="4">
        <v>44401.1</v>
      </c>
      <c r="F57" s="8">
        <f t="shared" si="15"/>
        <v>-2.6022665918582146</v>
      </c>
      <c r="G57" s="8">
        <f>('Upbit (in $)'!F57/Krak!F57)-1</f>
        <v>-0.62478129086723388</v>
      </c>
      <c r="H57" s="4">
        <v>0.2640885</v>
      </c>
      <c r="I57" s="8">
        <f t="shared" ref="I57" si="407">LN(H57/H56)*100</f>
        <v>-0.35602621449291189</v>
      </c>
      <c r="J57" s="8">
        <f>('Upbit (in $)'!I57/Krak!I57)-1</f>
        <v>-4.6478200194636718</v>
      </c>
      <c r="K57" s="4">
        <v>4.6574999999999998</v>
      </c>
      <c r="L57" s="8">
        <f t="shared" ref="L57" si="408">LN(K57/K56)*100</f>
        <v>-2.0339251940127756</v>
      </c>
      <c r="M57" s="8">
        <f>('Upbit (in $)'!L57/Krak!L57)-1</f>
        <v>-0.7308423022047259</v>
      </c>
      <c r="N57" s="4">
        <v>60.05</v>
      </c>
      <c r="O57" s="8">
        <f t="shared" ref="O57" si="409">LN(N57/N56)*100</f>
        <v>-1.5450383769209037</v>
      </c>
      <c r="P57" s="8">
        <f>('Upbit (in $)'!O57/Krak!O57)-1</f>
        <v>-1.304060531639869</v>
      </c>
      <c r="Q57" s="4">
        <v>3048.8</v>
      </c>
      <c r="R57" s="8">
        <f t="shared" ref="R57" si="410">LN(Q57/Q56)*100</f>
        <v>-3.7246994655709575</v>
      </c>
      <c r="S57" s="8">
        <f>('Upbit (in $)'!R57/Krak!R57)-1</f>
        <v>-0.41269249072437764</v>
      </c>
      <c r="T57" s="4">
        <v>165.03</v>
      </c>
      <c r="U57" s="8">
        <f t="shared" ref="U57" si="411">LN(T57/T56)*100</f>
        <v>-3.4834280216353557</v>
      </c>
      <c r="V57" s="8">
        <f>('Upbit (in $)'!U57/Krak!U57)-1</f>
        <v>-0.50788287231007023</v>
      </c>
      <c r="W57" s="4">
        <v>5.0388019999999996</v>
      </c>
      <c r="X57" s="8">
        <f t="shared" ref="X57" si="412">LN(W57/W56)*100</f>
        <v>-4.7444059762922448</v>
      </c>
      <c r="Y57" s="8">
        <f>('Upbit (in $)'!X57/Krak!X57)-1</f>
        <v>-0.38442775608393764</v>
      </c>
      <c r="Z57" s="4">
        <v>0.96577000000000002</v>
      </c>
      <c r="AA57" s="8">
        <f t="shared" ref="AA57" si="413">LN(Z57/Z56)*100</f>
        <v>-4.6896469575023483</v>
      </c>
      <c r="AB57" s="11">
        <f>('Upbit (in $)'!AA57/Krak!AA57)-1</f>
        <v>-0.44370149137639214</v>
      </c>
      <c r="AC57" s="2">
        <v>44420</v>
      </c>
      <c r="AD57">
        <f t="shared" si="23"/>
        <v>14866.795623688029</v>
      </c>
      <c r="AE57">
        <f t="shared" si="24"/>
        <v>12251.40054276316</v>
      </c>
      <c r="AF57">
        <f t="shared" si="25"/>
        <v>12670.570939640274</v>
      </c>
      <c r="AG57">
        <f t="shared" si="26"/>
        <v>39788.767106091465</v>
      </c>
      <c r="AH57" s="27">
        <f t="shared" si="27"/>
        <v>-2.7095489780350377</v>
      </c>
      <c r="AI57">
        <f t="shared" si="28"/>
        <v>25.243640367478022</v>
      </c>
      <c r="AJ57">
        <f t="shared" si="29"/>
        <v>22.320542094884249</v>
      </c>
      <c r="AK57">
        <f t="shared" si="30"/>
        <v>21.252135562218392</v>
      </c>
      <c r="AL57">
        <f t="shared" si="31"/>
        <v>68.816318024580653</v>
      </c>
      <c r="AM57" s="27">
        <f t="shared" si="32"/>
        <v>-1.3632952032516958</v>
      </c>
      <c r="AN57">
        <f t="shared" si="33"/>
        <v>671.385711605285</v>
      </c>
      <c r="AO57">
        <f t="shared" si="34"/>
        <v>1016.7619433550868</v>
      </c>
      <c r="AP57">
        <f t="shared" si="35"/>
        <v>904.29016909930669</v>
      </c>
      <c r="AQ57">
        <f t="shared" si="36"/>
        <v>2592.4378240596784</v>
      </c>
      <c r="AR57" s="27">
        <f t="shared" si="37"/>
        <v>-3.203681976510441</v>
      </c>
      <c r="AS57">
        <f t="shared" si="0"/>
        <v>0.99619285389561496</v>
      </c>
      <c r="AT57">
        <f t="shared" si="1"/>
        <v>1.0449669528500029E-4</v>
      </c>
      <c r="AU57">
        <f t="shared" si="2"/>
        <v>3.7026494091000751E-3</v>
      </c>
      <c r="AV57">
        <f t="shared" si="3"/>
        <v>44570.787499999999</v>
      </c>
      <c r="AW57">
        <f t="shared" si="4"/>
        <v>44232.138844109504</v>
      </c>
      <c r="AX57" s="11">
        <f t="shared" si="38"/>
        <v>-2.5990531280259166</v>
      </c>
      <c r="AY57">
        <f t="shared" si="5"/>
        <v>2.7369829607419273E-2</v>
      </c>
      <c r="AZ57">
        <f t="shared" si="6"/>
        <v>0.89733471714649893</v>
      </c>
      <c r="BA57">
        <f t="shared" si="7"/>
        <v>7.529545324608182E-2</v>
      </c>
      <c r="BB57">
        <f t="shared" si="8"/>
        <v>66.920401999999996</v>
      </c>
      <c r="BC57">
        <f t="shared" si="9"/>
        <v>54.314479224963478</v>
      </c>
      <c r="BD57" s="11">
        <f t="shared" si="39"/>
        <v>-1.4291075817228955</v>
      </c>
      <c r="BE57">
        <f t="shared" si="10"/>
        <v>8.6585545798518291E-5</v>
      </c>
      <c r="BF57">
        <f t="shared" si="11"/>
        <v>0.99959677165239136</v>
      </c>
      <c r="BG57">
        <f t="shared" si="12"/>
        <v>3.1664280181013186E-4</v>
      </c>
      <c r="BH57">
        <f t="shared" si="13"/>
        <v>3050.0298585</v>
      </c>
      <c r="BI57">
        <f t="shared" si="14"/>
        <v>3047.5709660841767</v>
      </c>
      <c r="BJ57" s="11">
        <f t="shared" si="40"/>
        <v>-3.7246794098921265</v>
      </c>
      <c r="BK57" s="32">
        <f t="shared" si="41"/>
        <v>-1.3462537747833418</v>
      </c>
      <c r="BL57" s="32">
        <f t="shared" si="42"/>
        <v>1.1256262818662099</v>
      </c>
    </row>
    <row r="58" spans="1:64" x14ac:dyDescent="0.3">
      <c r="A58" s="2">
        <v>44421</v>
      </c>
      <c r="B58" s="6">
        <v>2.139475</v>
      </c>
      <c r="C58" s="8">
        <f t="shared" si="15"/>
        <v>15.537057003253684</v>
      </c>
      <c r="D58" s="8">
        <f>('Upbit (in $)'!C58/Krak!C58)-1</f>
        <v>-8.0966762190440411E-2</v>
      </c>
      <c r="E58" s="4">
        <v>47823.3</v>
      </c>
      <c r="F58" s="8">
        <f t="shared" si="15"/>
        <v>7.4248724526054062</v>
      </c>
      <c r="G58" s="8">
        <f>('Upbit (in $)'!F58/Krak!F58)-1</f>
        <v>-0.22931447668358595</v>
      </c>
      <c r="H58" s="4">
        <v>0.28689690000000001</v>
      </c>
      <c r="I58" s="8">
        <f t="shared" ref="I58" si="414">LN(H58/H57)*100</f>
        <v>8.283864352741567</v>
      </c>
      <c r="J58" s="8">
        <f>('Upbit (in $)'!I58/Krak!I58)-1</f>
        <v>-0.2087499854318785</v>
      </c>
      <c r="K58" s="4">
        <v>5.1623999999999999</v>
      </c>
      <c r="L58" s="8">
        <f t="shared" ref="L58" si="415">LN(K58/K57)*100</f>
        <v>10.292276414588656</v>
      </c>
      <c r="M58" s="8">
        <f>('Upbit (in $)'!L58/Krak!L58)-1</f>
        <v>-0.13313661045277936</v>
      </c>
      <c r="N58" s="4">
        <v>64.227000000000004</v>
      </c>
      <c r="O58" s="8">
        <f t="shared" ref="O58" si="416">LN(N58/N57)*100</f>
        <v>6.7246134506702626</v>
      </c>
      <c r="P58" s="8">
        <f>('Upbit (in $)'!O58/Krak!O58)-1</f>
        <v>-0.23638580473351911</v>
      </c>
      <c r="Q58" s="4">
        <v>3324.02</v>
      </c>
      <c r="R58" s="8">
        <f t="shared" ref="R58" si="417">LN(Q58/Q57)*100</f>
        <v>8.6426823244759134</v>
      </c>
      <c r="S58" s="8">
        <f>('Upbit (in $)'!R58/Krak!R58)-1</f>
        <v>-0.18704408589237342</v>
      </c>
      <c r="T58" s="4">
        <v>183.41</v>
      </c>
      <c r="U58" s="8">
        <f t="shared" ref="U58" si="418">LN(T58/T57)*100</f>
        <v>10.55968084074647</v>
      </c>
      <c r="V58" s="8">
        <f>('Upbit (in $)'!U58/Krak!U58)-1</f>
        <v>-0.16318210686347112</v>
      </c>
      <c r="W58" s="4">
        <v>5.6196679999999999</v>
      </c>
      <c r="X58" s="8">
        <f t="shared" ref="X58" si="419">LN(W58/W57)*100</f>
        <v>10.910423201168927</v>
      </c>
      <c r="Y58" s="8">
        <f>('Upbit (in $)'!X58/Krak!X58)-1</f>
        <v>-0.14125816761128385</v>
      </c>
      <c r="Z58" s="4">
        <v>1.0907199999999999</v>
      </c>
      <c r="AA58" s="8">
        <f t="shared" ref="AA58" si="420">LN(Z58/Z57)*100</f>
        <v>12.166759698922336</v>
      </c>
      <c r="AB58" s="11">
        <f>('Upbit (in $)'!AA58/Krak!AA58)-1</f>
        <v>-0.17395490551783355</v>
      </c>
      <c r="AC58" s="2">
        <v>44421</v>
      </c>
      <c r="AD58">
        <f t="shared" si="23"/>
        <v>16012.648946767531</v>
      </c>
      <c r="AE58">
        <f t="shared" si="24"/>
        <v>13579.523384210528</v>
      </c>
      <c r="AF58">
        <f t="shared" si="25"/>
        <v>14081.739174934391</v>
      </c>
      <c r="AG58">
        <f t="shared" si="26"/>
        <v>43673.911505912445</v>
      </c>
      <c r="AH58" s="27">
        <f t="shared" si="27"/>
        <v>9.316629418052198</v>
      </c>
      <c r="AI58">
        <f t="shared" si="28"/>
        <v>29.486862565631167</v>
      </c>
      <c r="AJ58">
        <f t="shared" si="29"/>
        <v>23.873130010460134</v>
      </c>
      <c r="AK58">
        <f t="shared" si="30"/>
        <v>23.702051827132859</v>
      </c>
      <c r="AL58">
        <f t="shared" si="31"/>
        <v>77.062044403224164</v>
      </c>
      <c r="AM58" s="27">
        <f t="shared" si="32"/>
        <v>11.316997145831444</v>
      </c>
      <c r="AN58">
        <f t="shared" si="33"/>
        <v>729.37094710239285</v>
      </c>
      <c r="AO58">
        <f t="shared" si="34"/>
        <v>1108.546652765408</v>
      </c>
      <c r="AP58">
        <f t="shared" si="35"/>
        <v>1021.285992772602</v>
      </c>
      <c r="AQ58">
        <f t="shared" si="36"/>
        <v>2859.2035926404028</v>
      </c>
      <c r="AR58" s="27">
        <f t="shared" si="37"/>
        <v>9.7944444112681239</v>
      </c>
      <c r="AS58">
        <f t="shared" si="0"/>
        <v>0.99607237979746022</v>
      </c>
      <c r="AT58">
        <f t="shared" si="1"/>
        <v>1.075234049818061E-4</v>
      </c>
      <c r="AU58">
        <f t="shared" si="2"/>
        <v>3.8200967975579301E-3</v>
      </c>
      <c r="AV58">
        <f t="shared" si="3"/>
        <v>48011.872400000007</v>
      </c>
      <c r="AW58">
        <f t="shared" si="4"/>
        <v>47635.570047775342</v>
      </c>
      <c r="AX58" s="11">
        <f t="shared" si="38"/>
        <v>7.4128104053903785</v>
      </c>
      <c r="AY58">
        <f t="shared" si="5"/>
        <v>2.9720650542424527E-2</v>
      </c>
      <c r="AZ58">
        <f t="shared" si="6"/>
        <v>0.89221338056686816</v>
      </c>
      <c r="BA58">
        <f t="shared" si="7"/>
        <v>7.8065968890707188E-2</v>
      </c>
      <c r="BB58">
        <f t="shared" si="8"/>
        <v>71.986143000000013</v>
      </c>
      <c r="BC58">
        <f t="shared" si="9"/>
        <v>57.806480209751605</v>
      </c>
      <c r="BD58" s="11">
        <f t="shared" si="39"/>
        <v>6.2310039961657964</v>
      </c>
      <c r="BE58">
        <f t="shared" si="10"/>
        <v>8.6274464906681099E-5</v>
      </c>
      <c r="BF58">
        <f t="shared" si="11"/>
        <v>0.99958572866805484</v>
      </c>
      <c r="BG58">
        <f t="shared" si="12"/>
        <v>3.2799686703835138E-4</v>
      </c>
      <c r="BH58">
        <f t="shared" si="13"/>
        <v>3325.3976169000002</v>
      </c>
      <c r="BI58">
        <f t="shared" si="14"/>
        <v>3322.6433363118067</v>
      </c>
      <c r="BJ58" s="11">
        <f t="shared" si="40"/>
        <v>8.6415783018671597</v>
      </c>
      <c r="BK58" s="32">
        <f t="shared" si="41"/>
        <v>-2.0003677277792455</v>
      </c>
      <c r="BL58" s="32">
        <f t="shared" si="42"/>
        <v>-1.2287678964767812</v>
      </c>
    </row>
    <row r="59" spans="1:64" x14ac:dyDescent="0.3">
      <c r="A59" s="2">
        <v>44422</v>
      </c>
      <c r="B59" s="6">
        <v>2.1915330000000002</v>
      </c>
      <c r="C59" s="8">
        <f t="shared" si="15"/>
        <v>2.4040827109342793</v>
      </c>
      <c r="D59" s="8">
        <f>('Upbit (in $)'!C59/Krak!C59)-1</f>
        <v>7.6173032979424349E-2</v>
      </c>
      <c r="E59" s="4">
        <v>47115.199999999997</v>
      </c>
      <c r="F59" s="8">
        <f t="shared" si="15"/>
        <v>-1.4917301849796691</v>
      </c>
      <c r="G59" s="8">
        <f>('Upbit (in $)'!F59/Krak!F59)-1</f>
        <v>-0.59275037930832708</v>
      </c>
      <c r="H59" s="4">
        <v>0.29463270000000003</v>
      </c>
      <c r="I59" s="8">
        <f t="shared" ref="I59" si="421">LN(H59/H58)*100</f>
        <v>2.6606578061700885</v>
      </c>
      <c r="J59" s="8">
        <f>('Upbit (in $)'!I59/Krak!I59)-1</f>
        <v>0.33846869395576684</v>
      </c>
      <c r="K59" s="4">
        <v>5.4854000000000003</v>
      </c>
      <c r="L59" s="8">
        <f t="shared" ref="L59" si="422">LN(K59/K58)*100</f>
        <v>6.0688429590978057</v>
      </c>
      <c r="M59" s="8">
        <f>('Upbit (in $)'!L59/Krak!L59)-1</f>
        <v>0.11936225193295269</v>
      </c>
      <c r="N59" s="4">
        <v>67.256</v>
      </c>
      <c r="O59" s="8">
        <f t="shared" ref="O59" si="423">LN(N59/N58)*100</f>
        <v>4.6082550800300668</v>
      </c>
      <c r="P59" s="8">
        <f>('Upbit (in $)'!O59/Krak!O59)-1</f>
        <v>0.19052006945849365</v>
      </c>
      <c r="Q59" s="4">
        <v>3266.38</v>
      </c>
      <c r="R59" s="8">
        <f t="shared" ref="R59" si="424">LN(Q59/Q58)*100</f>
        <v>-1.7492555766601223</v>
      </c>
      <c r="S59" s="8">
        <f>('Upbit (in $)'!R59/Krak!R59)-1</f>
        <v>-0.55068795279286165</v>
      </c>
      <c r="T59" s="4">
        <v>182.89</v>
      </c>
      <c r="U59" s="8">
        <f t="shared" ref="U59" si="425">LN(T59/T58)*100</f>
        <v>-0.28392047464569603</v>
      </c>
      <c r="V59" s="8">
        <f>('Upbit (in $)'!U59/Krak!U59)-1</f>
        <v>-3.8177054427157437</v>
      </c>
      <c r="W59" s="4">
        <v>5.6305189999999996</v>
      </c>
      <c r="X59" s="8">
        <f t="shared" ref="X59" si="426">LN(W59/W58)*100</f>
        <v>0.19290352000147118</v>
      </c>
      <c r="Y59" s="8">
        <f>('Upbit (in $)'!X59/Krak!X59)-1</f>
        <v>7.3261988925272501</v>
      </c>
      <c r="Z59" s="4">
        <v>1.2826500000000001</v>
      </c>
      <c r="AA59" s="8">
        <f t="shared" ref="AA59" si="427">LN(Z59/Z58)*100</f>
        <v>16.209022165559901</v>
      </c>
      <c r="AB59" s="11">
        <f>('Upbit (in $)'!AA59/Krak!AA59)-1</f>
        <v>7.9587852194524578E-2</v>
      </c>
      <c r="AC59" s="2">
        <v>44422</v>
      </c>
      <c r="AD59">
        <f t="shared" si="23"/>
        <v>15775.556217507814</v>
      </c>
      <c r="AE59">
        <f t="shared" si="24"/>
        <v>14429.164259210529</v>
      </c>
      <c r="AF59">
        <f t="shared" si="25"/>
        <v>14041.814937592011</v>
      </c>
      <c r="AG59">
        <f t="shared" si="26"/>
        <v>44246.535414310354</v>
      </c>
      <c r="AH59" s="27">
        <f t="shared" si="27"/>
        <v>1.3026139546618452</v>
      </c>
      <c r="AI59">
        <f t="shared" si="28"/>
        <v>30.204340961705736</v>
      </c>
      <c r="AJ59">
        <f t="shared" si="29"/>
        <v>24.999007146270362</v>
      </c>
      <c r="AK59">
        <f t="shared" si="30"/>
        <v>23.747818047553036</v>
      </c>
      <c r="AL59">
        <f t="shared" si="31"/>
        <v>78.951166155529137</v>
      </c>
      <c r="AM59" s="27">
        <f t="shared" si="32"/>
        <v>2.4218642538994457</v>
      </c>
      <c r="AN59">
        <f t="shared" si="33"/>
        <v>749.03748157033135</v>
      </c>
      <c r="AO59">
        <f t="shared" si="34"/>
        <v>1089.3239558305524</v>
      </c>
      <c r="AP59">
        <f t="shared" si="35"/>
        <v>1200.9979450544392</v>
      </c>
      <c r="AQ59">
        <f t="shared" si="36"/>
        <v>3039.3593824553232</v>
      </c>
      <c r="AR59" s="27">
        <f t="shared" si="37"/>
        <v>6.1103641814388849</v>
      </c>
      <c r="AS59">
        <f t="shared" si="0"/>
        <v>0.99601773442267116</v>
      </c>
      <c r="AT59">
        <f t="shared" si="1"/>
        <v>1.1596163616841532E-4</v>
      </c>
      <c r="AU59">
        <f t="shared" si="2"/>
        <v>3.8663039411604393E-3</v>
      </c>
      <c r="AV59">
        <f t="shared" si="3"/>
        <v>47303.575399999994</v>
      </c>
      <c r="AW59">
        <f t="shared" si="4"/>
        <v>46927.691096460985</v>
      </c>
      <c r="AX59" s="11">
        <f t="shared" si="38"/>
        <v>-1.4971822367600165</v>
      </c>
      <c r="AY59">
        <f t="shared" si="5"/>
        <v>2.919006209697609E-2</v>
      </c>
      <c r="AZ59">
        <f t="shared" si="6"/>
        <v>0.89581439859414558</v>
      </c>
      <c r="BA59">
        <f t="shared" si="7"/>
        <v>7.4995539308878159E-2</v>
      </c>
      <c r="BB59">
        <f t="shared" si="8"/>
        <v>75.078052000000014</v>
      </c>
      <c r="BC59">
        <f t="shared" si="9"/>
        <v>60.735127985199313</v>
      </c>
      <c r="BD59" s="11">
        <f t="shared" si="39"/>
        <v>4.9421361673028965</v>
      </c>
      <c r="BE59">
        <f t="shared" si="10"/>
        <v>9.0158063436059736E-5</v>
      </c>
      <c r="BF59">
        <f t="shared" si="11"/>
        <v>0.99951734904603862</v>
      </c>
      <c r="BG59">
        <f t="shared" si="12"/>
        <v>3.9249289052526083E-4</v>
      </c>
      <c r="BH59">
        <f t="shared" si="13"/>
        <v>3267.9572827000002</v>
      </c>
      <c r="BI59">
        <f t="shared" si="14"/>
        <v>3264.8040085715193</v>
      </c>
      <c r="BJ59" s="11">
        <f t="shared" si="40"/>
        <v>-1.7560918852792418</v>
      </c>
      <c r="BK59" s="32">
        <f t="shared" si="41"/>
        <v>-1.1192502992376006</v>
      </c>
      <c r="BL59" s="32">
        <f t="shared" si="42"/>
        <v>0.25890964851922527</v>
      </c>
    </row>
    <row r="60" spans="1:64" x14ac:dyDescent="0.3">
      <c r="A60" s="2">
        <v>44423</v>
      </c>
      <c r="B60" s="6">
        <v>2.1703229999999998</v>
      </c>
      <c r="C60" s="8">
        <f t="shared" si="15"/>
        <v>-0.97252945408009017</v>
      </c>
      <c r="D60" s="8">
        <f>('Upbit (in $)'!C60/Krak!C60)-1</f>
        <v>1.5059074842299625E-2</v>
      </c>
      <c r="E60" s="4">
        <v>47019.3</v>
      </c>
      <c r="F60" s="8">
        <f t="shared" si="15"/>
        <v>-0.2037510863222311</v>
      </c>
      <c r="G60" s="8">
        <f>('Upbit (in $)'!F60/Krak!F60)-1</f>
        <v>0.57846615758546238</v>
      </c>
      <c r="H60" s="4">
        <v>0.34050009999999997</v>
      </c>
      <c r="I60" s="8">
        <f t="shared" ref="I60" si="428">LN(H60/H59)*100</f>
        <v>14.468592344322806</v>
      </c>
      <c r="J60" s="8">
        <f>('Upbit (in $)'!I60/Krak!I60)-1</f>
        <v>1.0504892541386868E-2</v>
      </c>
      <c r="K60" s="4">
        <v>5.7024999999999997</v>
      </c>
      <c r="L60" s="8">
        <f t="shared" ref="L60" si="429">LN(K60/K59)*100</f>
        <v>3.8814657945935047</v>
      </c>
      <c r="M60" s="8">
        <f>('Upbit (in $)'!L60/Krak!L60)-1</f>
        <v>-0.10912689308570633</v>
      </c>
      <c r="N60" s="4">
        <v>75.066000000000003</v>
      </c>
      <c r="O60" s="8">
        <f t="shared" ref="O60" si="430">LN(N60/N59)*100</f>
        <v>10.986149273032218</v>
      </c>
      <c r="P60" s="8">
        <f>('Upbit (in $)'!O60/Krak!O60)-1</f>
        <v>-1.2986552452909361E-3</v>
      </c>
      <c r="Q60" s="4">
        <v>3311.34</v>
      </c>
      <c r="R60" s="8">
        <f t="shared" ref="R60" si="431">LN(Q60/Q59)*100</f>
        <v>1.367060324704984</v>
      </c>
      <c r="S60" s="8">
        <f>('Upbit (in $)'!R60/Krak!R60)-1</f>
        <v>-0.19635974775439657</v>
      </c>
      <c r="T60" s="4">
        <v>184.95</v>
      </c>
      <c r="U60" s="8">
        <f t="shared" ref="U60" si="432">LN(T60/T59)*100</f>
        <v>1.1200639061978666</v>
      </c>
      <c r="V60" s="8">
        <f>('Upbit (in $)'!U60/Krak!U60)-1</f>
        <v>-0.35371598223993483</v>
      </c>
      <c r="W60" s="4">
        <v>5.69496</v>
      </c>
      <c r="X60" s="8">
        <f t="shared" ref="X60" si="433">LN(W60/W59)*100</f>
        <v>1.1379950541937207</v>
      </c>
      <c r="Y60" s="8">
        <f>('Upbit (in $)'!X60/Krak!X60)-1</f>
        <v>-0.60087511648114789</v>
      </c>
      <c r="Z60" s="4">
        <v>1.2858400000000001</v>
      </c>
      <c r="AA60" s="8">
        <f t="shared" ref="AA60" si="434">LN(Z60/Z59)*100</f>
        <v>0.24839509908116492</v>
      </c>
      <c r="AB60" s="11">
        <f>('Upbit (in $)'!AA60/Krak!AA60)-1</f>
        <v>-2.3486928275454053</v>
      </c>
      <c r="AC60" s="2">
        <v>44423</v>
      </c>
      <c r="AD60">
        <f t="shared" si="23"/>
        <v>15743.446073833185</v>
      </c>
      <c r="AE60">
        <f t="shared" si="24"/>
        <v>15000.23866776316</v>
      </c>
      <c r="AF60">
        <f t="shared" si="25"/>
        <v>14199.976339371438</v>
      </c>
      <c r="AG60">
        <f t="shared" si="26"/>
        <v>44943.66108096778</v>
      </c>
      <c r="AH60" s="27">
        <f t="shared" si="27"/>
        <v>1.5632656748283285</v>
      </c>
      <c r="AI60">
        <f t="shared" si="28"/>
        <v>29.912018613925532</v>
      </c>
      <c r="AJ60">
        <f t="shared" si="29"/>
        <v>27.901978566104603</v>
      </c>
      <c r="AK60">
        <f t="shared" si="30"/>
        <v>24.019610602165208</v>
      </c>
      <c r="AL60">
        <f t="shared" si="31"/>
        <v>81.833607782195344</v>
      </c>
      <c r="AM60" s="27">
        <f t="shared" si="32"/>
        <v>3.5858500911183895</v>
      </c>
      <c r="AN60">
        <f t="shared" si="33"/>
        <v>865.64504679367212</v>
      </c>
      <c r="AO60">
        <f t="shared" si="34"/>
        <v>1104.3179262363662</v>
      </c>
      <c r="AP60">
        <f t="shared" si="35"/>
        <v>1203.9848732458584</v>
      </c>
      <c r="AQ60">
        <f t="shared" si="36"/>
        <v>3173.9478462758971</v>
      </c>
      <c r="AR60" s="27">
        <f t="shared" si="37"/>
        <v>4.3329426668059075</v>
      </c>
      <c r="AS60">
        <f t="shared" si="0"/>
        <v>0.99596160364702768</v>
      </c>
      <c r="AT60">
        <f t="shared" si="1"/>
        <v>1.207902083782016E-4</v>
      </c>
      <c r="AU60">
        <f t="shared" si="2"/>
        <v>3.9176061445941931E-3</v>
      </c>
      <c r="AV60">
        <f t="shared" si="3"/>
        <v>47209.952499999999</v>
      </c>
      <c r="AW60">
        <f t="shared" si="4"/>
        <v>46829.544825060591</v>
      </c>
      <c r="AX60" s="11">
        <f t="shared" si="38"/>
        <v>-0.20936262953120144</v>
      </c>
      <c r="AY60">
        <f t="shared" si="5"/>
        <v>2.6170136545457762E-2</v>
      </c>
      <c r="AZ60">
        <f t="shared" si="6"/>
        <v>0.90515903389556884</v>
      </c>
      <c r="BA60">
        <f t="shared" si="7"/>
        <v>6.8670829558973551E-2</v>
      </c>
      <c r="BB60">
        <f t="shared" si="8"/>
        <v>82.931282999999993</v>
      </c>
      <c r="BC60">
        <f t="shared" si="9"/>
        <v>68.394543315167681</v>
      </c>
      <c r="BD60" s="11">
        <f t="shared" si="39"/>
        <v>11.877079992960301</v>
      </c>
      <c r="BE60">
        <f t="shared" si="10"/>
        <v>1.0277801373307105E-4</v>
      </c>
      <c r="BF60">
        <f t="shared" si="11"/>
        <v>0.99950909851382586</v>
      </c>
      <c r="BG60">
        <f t="shared" si="12"/>
        <v>3.8812347244107154E-4</v>
      </c>
      <c r="BH60">
        <f t="shared" si="13"/>
        <v>3312.9663401000003</v>
      </c>
      <c r="BI60">
        <f t="shared" si="14"/>
        <v>3309.7149923333823</v>
      </c>
      <c r="BJ60" s="11">
        <f t="shared" si="40"/>
        <v>1.3662347722444024</v>
      </c>
      <c r="BK60" s="32">
        <f t="shared" si="41"/>
        <v>-2.0225844162900612</v>
      </c>
      <c r="BL60" s="32">
        <f t="shared" si="42"/>
        <v>-1.5755974017756038</v>
      </c>
    </row>
    <row r="61" spans="1:64" x14ac:dyDescent="0.3">
      <c r="A61" s="2">
        <v>44424</v>
      </c>
      <c r="B61" s="6">
        <v>2.0738639999999999</v>
      </c>
      <c r="C61" s="8">
        <f t="shared" si="15"/>
        <v>-4.5462470515091811</v>
      </c>
      <c r="D61" s="8">
        <f>('Upbit (in $)'!C61/Krak!C61)-1</f>
        <v>-0.20005130036208307</v>
      </c>
      <c r="E61" s="4">
        <v>45926.3</v>
      </c>
      <c r="F61" s="8">
        <f t="shared" si="15"/>
        <v>-2.3520217996226975</v>
      </c>
      <c r="G61" s="8">
        <f>('Upbit (in $)'!F61/Krak!F61)-1</f>
        <v>-0.39417141678717149</v>
      </c>
      <c r="H61" s="4">
        <v>0.31969920000000002</v>
      </c>
      <c r="I61" s="8">
        <f t="shared" ref="I61" si="435">LN(H61/H60)*100</f>
        <v>-6.3034865558564483</v>
      </c>
      <c r="J61" s="8">
        <f>('Upbit (in $)'!I61/Krak!I61)-1</f>
        <v>-0.13782417372171596</v>
      </c>
      <c r="K61" s="4">
        <v>5.5500999999999996</v>
      </c>
      <c r="L61" s="8">
        <f t="shared" ref="L61" si="436">LN(K61/K60)*100</f>
        <v>-2.7088729562367422</v>
      </c>
      <c r="M61" s="8">
        <f>('Upbit (in $)'!L61/Krak!L61)-1</f>
        <v>-0.18243628545495238</v>
      </c>
      <c r="N61" s="4">
        <v>68.965999999999994</v>
      </c>
      <c r="O61" s="8">
        <f t="shared" ref="O61" si="437">LN(N61/N60)*100</f>
        <v>-8.4754097032209561</v>
      </c>
      <c r="P61" s="8">
        <f>('Upbit (in $)'!O61/Krak!O61)-1</f>
        <v>-0.17950029730721107</v>
      </c>
      <c r="Q61" s="4">
        <v>3147.34</v>
      </c>
      <c r="R61" s="8">
        <f t="shared" ref="R61" si="438">LN(Q61/Q60)*100</f>
        <v>-5.079528965368163</v>
      </c>
      <c r="S61" s="8">
        <f>('Upbit (in $)'!R61/Krak!R61)-1</f>
        <v>-0.22172041979849821</v>
      </c>
      <c r="T61" s="4">
        <v>178.12</v>
      </c>
      <c r="U61" s="8">
        <f t="shared" ref="U61" si="439">LN(T61/T60)*100</f>
        <v>-3.7628037824961291</v>
      </c>
      <c r="V61" s="8">
        <f>('Upbit (in $)'!U61/Krak!U61)-1</f>
        <v>-0.23472098720814116</v>
      </c>
      <c r="W61" s="4">
        <v>5.6298300000000001</v>
      </c>
      <c r="X61" s="8">
        <f t="shared" ref="X61" si="440">LN(W61/W60)*100</f>
        <v>-1.1502326855648222</v>
      </c>
      <c r="Y61" s="8">
        <f>('Upbit (in $)'!X61/Krak!X61)-1</f>
        <v>-1.1312285998996048</v>
      </c>
      <c r="Z61" s="4">
        <v>1.1854100000000001</v>
      </c>
      <c r="AA61" s="8">
        <f t="shared" ref="AA61" si="441">LN(Z61/Z60)*100</f>
        <v>-8.1323494971750101</v>
      </c>
      <c r="AB61" s="11">
        <f>('Upbit (in $)'!AA61/Krak!AA61)-1</f>
        <v>-0.18988104597663091</v>
      </c>
      <c r="AC61" s="2">
        <v>44424</v>
      </c>
      <c r="AD61">
        <f t="shared" si="23"/>
        <v>15377.477491597812</v>
      </c>
      <c r="AE61">
        <f t="shared" si="24"/>
        <v>14599.355480921055</v>
      </c>
      <c r="AF61">
        <f t="shared" si="25"/>
        <v>13675.586837355182</v>
      </c>
      <c r="AG61">
        <f t="shared" si="26"/>
        <v>43652.419809874045</v>
      </c>
      <c r="AH61" s="27">
        <f t="shared" si="27"/>
        <v>-2.9151012013768627</v>
      </c>
      <c r="AI61">
        <f t="shared" si="28"/>
        <v>28.582592807959951</v>
      </c>
      <c r="AJ61">
        <f t="shared" si="29"/>
        <v>25.634612924492711</v>
      </c>
      <c r="AK61">
        <f t="shared" si="30"/>
        <v>23.744912054937657</v>
      </c>
      <c r="AL61">
        <f t="shared" si="31"/>
        <v>77.962117787390326</v>
      </c>
      <c r="AM61" s="27">
        <f t="shared" si="32"/>
        <v>-4.846497299317531</v>
      </c>
      <c r="AN61">
        <f t="shared" si="33"/>
        <v>812.76342927329415</v>
      </c>
      <c r="AO61">
        <f t="shared" si="34"/>
        <v>1049.6246178165832</v>
      </c>
      <c r="AP61">
        <f t="shared" si="35"/>
        <v>1109.9481339780789</v>
      </c>
      <c r="AQ61">
        <f t="shared" si="36"/>
        <v>2972.3361810679562</v>
      </c>
      <c r="AR61" s="27">
        <f t="shared" si="37"/>
        <v>-6.5627953859452619</v>
      </c>
      <c r="AS61">
        <f t="shared" si="0"/>
        <v>0.99601669444587204</v>
      </c>
      <c r="AT61">
        <f t="shared" si="1"/>
        <v>1.2036659290741979E-4</v>
      </c>
      <c r="AU61">
        <f t="shared" si="2"/>
        <v>3.8629389612204494E-3</v>
      </c>
      <c r="AV61">
        <f t="shared" si="3"/>
        <v>46109.970100000006</v>
      </c>
      <c r="AW61">
        <f t="shared" si="4"/>
        <v>45743.480506594715</v>
      </c>
      <c r="AX61" s="11">
        <f t="shared" si="38"/>
        <v>-2.3465024439587565</v>
      </c>
      <c r="AY61">
        <f t="shared" si="5"/>
        <v>2.7049331904207156E-2</v>
      </c>
      <c r="AZ61">
        <f t="shared" si="6"/>
        <v>0.89952100239241861</v>
      </c>
      <c r="BA61">
        <f t="shared" si="7"/>
        <v>7.3429665703374281E-2</v>
      </c>
      <c r="BB61">
        <f t="shared" si="8"/>
        <v>76.669693999999993</v>
      </c>
      <c r="BC61">
        <f t="shared" si="9"/>
        <v>62.505858621522556</v>
      </c>
      <c r="BD61" s="11">
        <f t="shared" si="39"/>
        <v>-9.0032755058593033</v>
      </c>
      <c r="BE61">
        <f t="shared" si="10"/>
        <v>1.0152903331635237E-4</v>
      </c>
      <c r="BF61">
        <f t="shared" si="11"/>
        <v>0.99952201230997284</v>
      </c>
      <c r="BG61">
        <f t="shared" si="12"/>
        <v>3.7645865671086216E-4</v>
      </c>
      <c r="BH61">
        <f t="shared" si="13"/>
        <v>3148.8451092</v>
      </c>
      <c r="BI61">
        <f t="shared" si="14"/>
        <v>3145.836088940277</v>
      </c>
      <c r="BJ61" s="11">
        <f t="shared" si="40"/>
        <v>-5.0782378785313362</v>
      </c>
      <c r="BK61" s="32">
        <f t="shared" si="41"/>
        <v>1.9313960979406684</v>
      </c>
      <c r="BL61" s="32">
        <f t="shared" si="42"/>
        <v>2.7317354345725797</v>
      </c>
    </row>
    <row r="62" spans="1:64" x14ac:dyDescent="0.3">
      <c r="A62" s="2">
        <v>44425</v>
      </c>
      <c r="B62" s="6">
        <v>1.926326</v>
      </c>
      <c r="C62" s="8">
        <f t="shared" si="15"/>
        <v>-7.3798972113509693</v>
      </c>
      <c r="D62" s="8">
        <f>('Upbit (in $)'!C62/Krak!C62)-1</f>
        <v>-7.7068095821387628E-2</v>
      </c>
      <c r="E62" s="4">
        <v>44672.2</v>
      </c>
      <c r="F62" s="8">
        <f t="shared" si="15"/>
        <v>-2.7686553515623151</v>
      </c>
      <c r="G62" s="8">
        <f>('Upbit (in $)'!F62/Krak!F62)-1</f>
        <v>-0.18416599905708908</v>
      </c>
      <c r="H62" s="4">
        <v>0.29907240000000002</v>
      </c>
      <c r="I62" s="8">
        <f t="shared" ref="I62" si="442">LN(H62/H61)*100</f>
        <v>-6.6694869169073341</v>
      </c>
      <c r="J62" s="8">
        <f>('Upbit (in $)'!I62/Krak!I62)-1</f>
        <v>-5.3584072613079292E-2</v>
      </c>
      <c r="K62" s="4">
        <v>5.0625999999999998</v>
      </c>
      <c r="L62" s="8">
        <f t="shared" ref="L62" si="443">LN(K62/K61)*100</f>
        <v>-9.193576029005099</v>
      </c>
      <c r="M62" s="8">
        <f>('Upbit (in $)'!L62/Krak!L62)-1</f>
        <v>-0.12586234655064943</v>
      </c>
      <c r="N62" s="4">
        <v>62.79</v>
      </c>
      <c r="O62" s="8">
        <f t="shared" ref="O62" si="444">LN(N62/N61)*100</f>
        <v>-9.3817804405090346</v>
      </c>
      <c r="P62" s="8">
        <f>('Upbit (in $)'!O62/Krak!O62)-1</f>
        <v>-0.16947068217439409</v>
      </c>
      <c r="Q62" s="4">
        <v>3011.71</v>
      </c>
      <c r="R62" s="8">
        <f t="shared" ref="R62" si="445">LN(Q62/Q61)*100</f>
        <v>-4.4049627887262179</v>
      </c>
      <c r="S62" s="8">
        <f>('Upbit (in $)'!R62/Krak!R62)-1</f>
        <v>-8.478952787105476E-2</v>
      </c>
      <c r="T62" s="4">
        <v>168.79</v>
      </c>
      <c r="U62" s="8">
        <f t="shared" ref="U62" si="446">LN(T62/T61)*100</f>
        <v>-5.3802141752665262</v>
      </c>
      <c r="V62" s="8">
        <f>('Upbit (in $)'!U62/Krak!U62)-1</f>
        <v>-0.10183279770359444</v>
      </c>
      <c r="W62" s="4">
        <v>5.2386809999999997</v>
      </c>
      <c r="X62" s="8">
        <f t="shared" ref="X62" si="447">LN(W62/W61)*100</f>
        <v>-7.200949722430944</v>
      </c>
      <c r="Y62" s="8">
        <f>('Upbit (in $)'!X62/Krak!X62)-1</f>
        <v>-2.392690634640271E-2</v>
      </c>
      <c r="Z62" s="4">
        <v>1.09755</v>
      </c>
      <c r="AA62" s="8">
        <f t="shared" ref="AA62" si="448">LN(Z62/Z61)*100</f>
        <v>-7.7008283290986803</v>
      </c>
      <c r="AB62" s="11">
        <f>('Upbit (in $)'!AA62/Krak!AA62)-1</f>
        <v>-8.4122541216384517E-2</v>
      </c>
      <c r="AC62" s="2">
        <v>44425</v>
      </c>
      <c r="AD62">
        <f t="shared" si="23"/>
        <v>14957.567885942382</v>
      </c>
      <c r="AE62">
        <f t="shared" si="24"/>
        <v>13317.002767105265</v>
      </c>
      <c r="AF62">
        <f t="shared" si="25"/>
        <v>12959.253886577482</v>
      </c>
      <c r="AG62">
        <f t="shared" si="26"/>
        <v>41233.82453962513</v>
      </c>
      <c r="AH62" s="27">
        <f t="shared" si="27"/>
        <v>-5.6999813897421134</v>
      </c>
      <c r="AI62">
        <f t="shared" si="28"/>
        <v>26.549181466762651</v>
      </c>
      <c r="AJ62">
        <f t="shared" si="29"/>
        <v>23.338998137182053</v>
      </c>
      <c r="AK62">
        <f t="shared" si="30"/>
        <v>22.095164441710114</v>
      </c>
      <c r="AL62">
        <f t="shared" si="31"/>
        <v>71.983344045654817</v>
      </c>
      <c r="AM62" s="27">
        <f t="shared" si="32"/>
        <v>-7.9788279766300469</v>
      </c>
      <c r="AN62">
        <f t="shared" si="33"/>
        <v>760.32442190970232</v>
      </c>
      <c r="AO62">
        <f t="shared" si="34"/>
        <v>1004.3925847618566</v>
      </c>
      <c r="AP62">
        <f t="shared" si="35"/>
        <v>1027.6812026620667</v>
      </c>
      <c r="AQ62">
        <f t="shared" si="36"/>
        <v>2792.3982093336253</v>
      </c>
      <c r="AR62" s="27">
        <f t="shared" si="37"/>
        <v>-6.2447436715055344</v>
      </c>
      <c r="AS62">
        <f t="shared" si="0"/>
        <v>0.9961233466510272</v>
      </c>
      <c r="AT62">
        <f t="shared" si="1"/>
        <v>1.1288841952613685E-4</v>
      </c>
      <c r="AU62">
        <f t="shared" si="2"/>
        <v>3.7637649294466557E-3</v>
      </c>
      <c r="AV62">
        <f t="shared" si="3"/>
        <v>44846.052599999995</v>
      </c>
      <c r="AW62">
        <f t="shared" si="4"/>
        <v>44499.117831253388</v>
      </c>
      <c r="AX62" s="11">
        <f t="shared" si="38"/>
        <v>-2.7579914020059833</v>
      </c>
      <c r="AY62">
        <f t="shared" si="5"/>
        <v>2.7536642230626896E-2</v>
      </c>
      <c r="AZ62">
        <f t="shared" si="6"/>
        <v>0.89757692397915134</v>
      </c>
      <c r="BA62">
        <f t="shared" si="7"/>
        <v>7.4886433790221765E-2</v>
      </c>
      <c r="BB62">
        <f t="shared" si="8"/>
        <v>69.955006999999995</v>
      </c>
      <c r="BC62">
        <f t="shared" si="9"/>
        <v>56.804205744387055</v>
      </c>
      <c r="BD62" s="11">
        <f t="shared" si="39"/>
        <v>-9.5649922512118248</v>
      </c>
      <c r="BE62">
        <f t="shared" si="10"/>
        <v>9.9257157969996705E-5</v>
      </c>
      <c r="BF62">
        <f t="shared" si="11"/>
        <v>0.99953648424200547</v>
      </c>
      <c r="BG62">
        <f t="shared" si="12"/>
        <v>3.6425860002450871E-4</v>
      </c>
      <c r="BH62">
        <f t="shared" si="13"/>
        <v>3013.1066224000001</v>
      </c>
      <c r="BI62">
        <f t="shared" si="14"/>
        <v>3010.3144544335933</v>
      </c>
      <c r="BJ62" s="11">
        <f t="shared" si="40"/>
        <v>-4.4035158645498962</v>
      </c>
      <c r="BK62" s="32">
        <f t="shared" si="41"/>
        <v>2.2788465868879335</v>
      </c>
      <c r="BL62" s="32">
        <f t="shared" si="42"/>
        <v>1.6455244625439129</v>
      </c>
    </row>
    <row r="63" spans="1:64" x14ac:dyDescent="0.3">
      <c r="A63" s="2">
        <v>44426</v>
      </c>
      <c r="B63" s="6">
        <v>2.105264</v>
      </c>
      <c r="C63" s="8">
        <f t="shared" si="15"/>
        <v>8.8826313174135567</v>
      </c>
      <c r="D63" s="8">
        <f>('Upbit (in $)'!C63/Krak!C63)-1</f>
        <v>-3.9130802364228945E-3</v>
      </c>
      <c r="E63" s="4">
        <v>44714.7</v>
      </c>
      <c r="F63" s="8">
        <f t="shared" si="15"/>
        <v>9.5092241038808284E-2</v>
      </c>
      <c r="G63" s="8">
        <f>('Upbit (in $)'!F63/Krak!F63)-1</f>
        <v>2.0310396698033331</v>
      </c>
      <c r="H63" s="4">
        <v>0.30314999999999998</v>
      </c>
      <c r="I63" s="8">
        <f t="shared" ref="I63" si="449">LN(H63/H62)*100</f>
        <v>1.3542047970097404</v>
      </c>
      <c r="J63" s="8">
        <f>('Upbit (in $)'!I63/Krak!I63)-1</f>
        <v>-0.16794528632427796</v>
      </c>
      <c r="K63" s="4">
        <v>4.9924999999999997</v>
      </c>
      <c r="L63" s="8">
        <f t="shared" ref="L63" si="450">LN(K63/K62)*100</f>
        <v>-1.3943399016154392</v>
      </c>
      <c r="M63" s="8">
        <f>('Upbit (in $)'!L63/Krak!L63)-1</f>
        <v>0.39381324497254111</v>
      </c>
      <c r="N63" s="4">
        <v>63.982999999999997</v>
      </c>
      <c r="O63" s="8">
        <f t="shared" ref="O63" si="451">LN(N63/N62)*100</f>
        <v>1.8821597949084965</v>
      </c>
      <c r="P63" s="8">
        <f>('Upbit (in $)'!O63/Krak!O63)-1</f>
        <v>-0.97182155772711254</v>
      </c>
      <c r="Q63" s="4">
        <v>3014.36</v>
      </c>
      <c r="R63" s="8">
        <f t="shared" ref="R63" si="452">LN(Q63/Q62)*100</f>
        <v>8.7951191102115953E-2</v>
      </c>
      <c r="S63" s="8">
        <f>('Upbit (in $)'!R63/Krak!R63)-1</f>
        <v>0.92059887953481168</v>
      </c>
      <c r="T63" s="4">
        <v>166.81</v>
      </c>
      <c r="U63" s="8">
        <f t="shared" ref="U63" si="453">LN(T63/T62)*100</f>
        <v>-1.1799898534872277</v>
      </c>
      <c r="V63" s="8">
        <f>('Upbit (in $)'!U63/Krak!U63)-1</f>
        <v>-3.610938311790135E-2</v>
      </c>
      <c r="W63" s="4">
        <v>5.1697119999999996</v>
      </c>
      <c r="X63" s="8">
        <f t="shared" ref="X63" si="454">LN(W63/W62)*100</f>
        <v>-1.3252768116947504</v>
      </c>
      <c r="Y63" s="8">
        <f>('Upbit (in $)'!X63/Krak!X63)-1</f>
        <v>0.16892900361686958</v>
      </c>
      <c r="Z63" s="4">
        <v>1.1459999999999999</v>
      </c>
      <c r="AA63" s="8">
        <f t="shared" ref="AA63" si="455">LN(Z63/Z62)*100</f>
        <v>4.3197195276536053</v>
      </c>
      <c r="AB63" s="11">
        <f>('Upbit (in $)'!AA63/Krak!AA63)-1</f>
        <v>-0.21222319253686339</v>
      </c>
      <c r="AC63" s="2">
        <v>44426</v>
      </c>
      <c r="AD63">
        <f t="shared" si="23"/>
        <v>14971.798137310181</v>
      </c>
      <c r="AE63">
        <f t="shared" si="24"/>
        <v>13132.607023026318</v>
      </c>
      <c r="AF63">
        <f t="shared" si="25"/>
        <v>12807.234675158421</v>
      </c>
      <c r="AG63">
        <f t="shared" si="26"/>
        <v>40911.63983549492</v>
      </c>
      <c r="AH63" s="27">
        <f t="shared" si="27"/>
        <v>-0.7844288389097317</v>
      </c>
      <c r="AI63">
        <f t="shared" si="28"/>
        <v>29.015356679732616</v>
      </c>
      <c r="AJ63">
        <f t="shared" si="29"/>
        <v>23.782435384795654</v>
      </c>
      <c r="AK63">
        <f t="shared" si="30"/>
        <v>21.804274159140839</v>
      </c>
      <c r="AL63">
        <f t="shared" si="31"/>
        <v>74.602066223669112</v>
      </c>
      <c r="AM63" s="27">
        <f t="shared" si="32"/>
        <v>3.5733444639088332</v>
      </c>
      <c r="AN63">
        <f t="shared" si="33"/>
        <v>770.69080430667043</v>
      </c>
      <c r="AO63">
        <f t="shared" si="34"/>
        <v>1005.2763485869325</v>
      </c>
      <c r="AP63">
        <f t="shared" si="35"/>
        <v>1073.0469302088545</v>
      </c>
      <c r="AQ63">
        <f t="shared" si="36"/>
        <v>2849.0140831024573</v>
      </c>
      <c r="AR63" s="27">
        <f t="shared" si="37"/>
        <v>2.0072198827835397</v>
      </c>
      <c r="AS63">
        <f t="shared" si="0"/>
        <v>0.99617251310680754</v>
      </c>
      <c r="AT63">
        <f t="shared" si="1"/>
        <v>1.112249723622374E-4</v>
      </c>
      <c r="AU63">
        <f t="shared" si="2"/>
        <v>3.71626192083021E-3</v>
      </c>
      <c r="AV63">
        <f t="shared" si="3"/>
        <v>44886.502499999995</v>
      </c>
      <c r="AW63">
        <f t="shared" si="4"/>
        <v>44543.64769985438</v>
      </c>
      <c r="AX63" s="11">
        <f t="shared" si="38"/>
        <v>0.10001906847260193</v>
      </c>
      <c r="AY63">
        <f t="shared" si="5"/>
        <v>2.9544257614052917E-2</v>
      </c>
      <c r="AZ63">
        <f t="shared" si="6"/>
        <v>0.8979065024243742</v>
      </c>
      <c r="BA63">
        <f t="shared" si="7"/>
        <v>7.2549239961572864E-2</v>
      </c>
      <c r="BB63">
        <f t="shared" si="8"/>
        <v>71.257975999999999</v>
      </c>
      <c r="BC63">
        <f t="shared" si="9"/>
        <v>57.888008883000552</v>
      </c>
      <c r="BD63" s="11">
        <f t="shared" si="39"/>
        <v>1.8899894882903094</v>
      </c>
      <c r="BE63">
        <f t="shared" si="10"/>
        <v>1.0052028657052119E-4</v>
      </c>
      <c r="BF63">
        <f t="shared" si="11"/>
        <v>0.99951948219269759</v>
      </c>
      <c r="BG63">
        <f t="shared" si="12"/>
        <v>3.79997520731708E-4</v>
      </c>
      <c r="BH63">
        <f t="shared" si="13"/>
        <v>3015.8091500000005</v>
      </c>
      <c r="BI63">
        <f t="shared" si="14"/>
        <v>3012.9120122922636</v>
      </c>
      <c r="BJ63" s="11">
        <f t="shared" si="40"/>
        <v>8.6251381516325235E-2</v>
      </c>
      <c r="BK63" s="32">
        <f t="shared" si="41"/>
        <v>-4.3577733028185648</v>
      </c>
      <c r="BL63" s="32">
        <f t="shared" si="42"/>
        <v>1.3767686956276698E-2</v>
      </c>
    </row>
    <row r="64" spans="1:64" x14ac:dyDescent="0.3">
      <c r="A64" s="2">
        <v>44427</v>
      </c>
      <c r="B64" s="6">
        <v>2.4398200000000001</v>
      </c>
      <c r="C64" s="8">
        <f t="shared" si="15"/>
        <v>14.74833911447149</v>
      </c>
      <c r="D64" s="8">
        <f>('Upbit (in $)'!C64/Krak!C64)-1</f>
        <v>0.10741321334983689</v>
      </c>
      <c r="E64" s="4">
        <v>46765.3</v>
      </c>
      <c r="F64" s="8">
        <f t="shared" si="15"/>
        <v>4.4839168302294174</v>
      </c>
      <c r="G64" s="8">
        <f>('Upbit (in $)'!F64/Krak!F64)-1</f>
        <v>-8.776651497881971E-2</v>
      </c>
      <c r="H64" s="4">
        <v>0.31769069999999999</v>
      </c>
      <c r="I64" s="8">
        <f t="shared" ref="I64" si="456">LN(H64/H63)*100</f>
        <v>4.6850535430309899</v>
      </c>
      <c r="J64" s="8">
        <f>('Upbit (in $)'!I64/Krak!I64)-1</f>
        <v>-0.1215026228519861</v>
      </c>
      <c r="K64" s="4">
        <v>5.2525000000000004</v>
      </c>
      <c r="L64" s="8">
        <f t="shared" ref="L64" si="457">LN(K64/K63)*100</f>
        <v>5.0767367429185377</v>
      </c>
      <c r="M64" s="8">
        <f>('Upbit (in $)'!L64/Krak!L64)-1</f>
        <v>4.7300078241051979E-2</v>
      </c>
      <c r="N64" s="4">
        <v>67</v>
      </c>
      <c r="O64" s="8">
        <f t="shared" ref="O64" si="458">LN(N64/N63)*100</f>
        <v>4.6075196315863067</v>
      </c>
      <c r="P64" s="8">
        <f>('Upbit (in $)'!O64/Krak!O64)-1</f>
        <v>-4.0488622538442431E-2</v>
      </c>
      <c r="Q64" s="4">
        <v>3184.67</v>
      </c>
      <c r="R64" s="8">
        <f t="shared" ref="R64" si="459">LN(Q64/Q63)*100</f>
        <v>5.4961137308332058</v>
      </c>
      <c r="S64" s="8">
        <f>('Upbit (in $)'!R64/Krak!R64)-1</f>
        <v>-5.7525045932979246E-2</v>
      </c>
      <c r="T64" s="4">
        <v>175.65</v>
      </c>
      <c r="U64" s="8">
        <f t="shared" ref="U64" si="460">LN(T64/T63)*100</f>
        <v>5.1637938545871931</v>
      </c>
      <c r="V64" s="8">
        <f>('Upbit (in $)'!U64/Krak!U64)-1</f>
        <v>-5.8430906127627247E-2</v>
      </c>
      <c r="W64" s="4">
        <v>6.1626880000000002</v>
      </c>
      <c r="X64" s="8">
        <f t="shared" ref="X64" si="461">LN(W64/W63)*100</f>
        <v>17.569606503029842</v>
      </c>
      <c r="Y64" s="8">
        <f>('Upbit (in $)'!X64/Krak!X64)-1</f>
        <v>1.2712294240931898E-2</v>
      </c>
      <c r="Z64" s="4">
        <v>1.23437</v>
      </c>
      <c r="AA64" s="8">
        <f t="shared" ref="AA64" si="462">LN(Z64/Z63)*100</f>
        <v>7.4283100173686574</v>
      </c>
      <c r="AB64" s="11">
        <f>('Upbit (in $)'!AA64/Krak!AA64)-1</f>
        <v>5.827418868955947E-2</v>
      </c>
      <c r="AC64" s="2">
        <v>44427</v>
      </c>
      <c r="AD64">
        <f t="shared" si="23"/>
        <v>15658.399395070344</v>
      </c>
      <c r="AE64">
        <f t="shared" si="24"/>
        <v>13816.52847039474</v>
      </c>
      <c r="AF64">
        <f t="shared" si="25"/>
        <v>13485.946709978878</v>
      </c>
      <c r="AG64">
        <f t="shared" si="26"/>
        <v>42960.874575443959</v>
      </c>
      <c r="AH64" s="27">
        <f t="shared" si="27"/>
        <v>4.8875192779921157</v>
      </c>
      <c r="AI64">
        <f t="shared" si="28"/>
        <v>33.626304128292333</v>
      </c>
      <c r="AJ64">
        <f t="shared" si="29"/>
        <v>24.903852129179764</v>
      </c>
      <c r="AK64">
        <f t="shared" si="30"/>
        <v>25.992345165310436</v>
      </c>
      <c r="AL64">
        <f t="shared" si="31"/>
        <v>84.52250142278254</v>
      </c>
      <c r="AM64" s="27">
        <f t="shared" si="32"/>
        <v>12.484958374714171</v>
      </c>
      <c r="AN64">
        <f t="shared" si="33"/>
        <v>807.65726902110885</v>
      </c>
      <c r="AO64">
        <f t="shared" si="34"/>
        <v>1062.0740153977449</v>
      </c>
      <c r="AP64">
        <f t="shared" si="35"/>
        <v>1155.7913954990433</v>
      </c>
      <c r="AQ64">
        <f t="shared" si="36"/>
        <v>3025.5226799178972</v>
      </c>
      <c r="AR64" s="27">
        <f t="shared" si="37"/>
        <v>6.0110864629152259</v>
      </c>
      <c r="AS64">
        <f t="shared" si="0"/>
        <v>0.99614659992999421</v>
      </c>
      <c r="AT64">
        <f t="shared" si="1"/>
        <v>1.1188338396486915E-4</v>
      </c>
      <c r="AU64">
        <f t="shared" si="2"/>
        <v>3.7415166860407926E-3</v>
      </c>
      <c r="AV64">
        <f t="shared" si="3"/>
        <v>46946.202500000007</v>
      </c>
      <c r="AW64">
        <f t="shared" si="4"/>
        <v>46585.197813498016</v>
      </c>
      <c r="AX64" s="11">
        <f t="shared" si="38"/>
        <v>4.4813291541410729</v>
      </c>
      <c r="AY64">
        <f t="shared" si="5"/>
        <v>3.2271680722549573E-2</v>
      </c>
      <c r="AZ64">
        <f t="shared" si="6"/>
        <v>0.88621398644605809</v>
      </c>
      <c r="BA64">
        <f t="shared" si="7"/>
        <v>8.1514332831392311E-2</v>
      </c>
      <c r="BB64">
        <f t="shared" si="8"/>
        <v>75.602508</v>
      </c>
      <c r="BC64">
        <f t="shared" si="9"/>
        <v>59.957421584714417</v>
      </c>
      <c r="BD64" s="11">
        <f t="shared" si="39"/>
        <v>3.5124407389134693</v>
      </c>
      <c r="BE64">
        <f t="shared" si="10"/>
        <v>9.9707645590214953E-5</v>
      </c>
      <c r="BF64">
        <f t="shared" si="11"/>
        <v>0.99951288370037228</v>
      </c>
      <c r="BG64">
        <f t="shared" si="12"/>
        <v>3.8740865403738176E-4</v>
      </c>
      <c r="BH64">
        <f t="shared" si="13"/>
        <v>3186.2220607000004</v>
      </c>
      <c r="BI64">
        <f t="shared" si="14"/>
        <v>3183.1192052158767</v>
      </c>
      <c r="BJ64" s="11">
        <f t="shared" si="40"/>
        <v>5.4954541154061518</v>
      </c>
      <c r="BK64" s="32">
        <f t="shared" si="41"/>
        <v>-7.5974390967220558</v>
      </c>
      <c r="BL64" s="32">
        <f t="shared" si="42"/>
        <v>-1.0141249612650789</v>
      </c>
    </row>
    <row r="65" spans="1:64" x14ac:dyDescent="0.3">
      <c r="A65" s="2">
        <v>44428</v>
      </c>
      <c r="B65" s="6">
        <v>2.4569879999999999</v>
      </c>
      <c r="C65" s="8">
        <f t="shared" si="15"/>
        <v>0.70119434301004968</v>
      </c>
      <c r="D65" s="8">
        <f>('Upbit (in $)'!C65/Krak!C65)-1</f>
        <v>-3.4631668353908918</v>
      </c>
      <c r="E65" s="4">
        <v>49345.4</v>
      </c>
      <c r="F65" s="8">
        <f t="shared" si="15"/>
        <v>5.3703074862287616</v>
      </c>
      <c r="G65" s="8">
        <f>('Upbit (in $)'!F65/Krak!F65)-1</f>
        <v>-0.118853539422072</v>
      </c>
      <c r="H65" s="4">
        <v>0.3273547</v>
      </c>
      <c r="I65" s="8">
        <f t="shared" ref="I65" si="463">LN(H65/H64)*100</f>
        <v>2.9966024557073352</v>
      </c>
      <c r="J65" s="8">
        <f>('Upbit (in $)'!I65/Krak!I65)-1</f>
        <v>-0.11477232213750288</v>
      </c>
      <c r="K65" s="4">
        <v>5.4691000000000001</v>
      </c>
      <c r="L65" s="8">
        <f t="shared" ref="L65" si="464">LN(K65/K64)*100</f>
        <v>4.0409915338856406</v>
      </c>
      <c r="M65" s="8">
        <f>('Upbit (in $)'!L65/Krak!L65)-1</f>
        <v>-0.25064930573225852</v>
      </c>
      <c r="N65" s="4">
        <v>70.114999999999995</v>
      </c>
      <c r="O65" s="8">
        <f t="shared" ref="O65" si="465">LN(N65/N64)*100</f>
        <v>4.5444131787648061</v>
      </c>
      <c r="P65" s="8">
        <f>('Upbit (in $)'!O65/Krak!O65)-1</f>
        <v>-8.4414488376337693E-2</v>
      </c>
      <c r="Q65" s="4">
        <v>3286.67</v>
      </c>
      <c r="R65" s="8">
        <f t="shared" ref="R65" si="466">LN(Q65/Q64)*100</f>
        <v>3.1526221163572301</v>
      </c>
      <c r="S65" s="8">
        <f>('Upbit (in $)'!R65/Krak!R65)-1</f>
        <v>-0.23825706610145647</v>
      </c>
      <c r="T65" s="4">
        <v>183.77</v>
      </c>
      <c r="U65" s="8">
        <f t="shared" ref="U65" si="467">LN(T65/T64)*100</f>
        <v>4.5191596995497019</v>
      </c>
      <c r="V65" s="8">
        <f>('Upbit (in $)'!U65/Krak!U65)-1</f>
        <v>-0.13315414661754976</v>
      </c>
      <c r="W65" s="4">
        <v>6.153003</v>
      </c>
      <c r="X65" s="8">
        <f t="shared" ref="X65" si="468">LN(W65/W64)*100</f>
        <v>-0.15727906775930411</v>
      </c>
      <c r="Y65" s="8">
        <f>('Upbit (in $)'!X65/Krak!X65)-1</f>
        <v>6.4776460605921979</v>
      </c>
      <c r="Z65" s="4">
        <v>1.26451</v>
      </c>
      <c r="AA65" s="8">
        <f t="shared" ref="AA65" si="469">LN(Z65/Z64)*100</f>
        <v>2.4123976894514301</v>
      </c>
      <c r="AB65" s="11">
        <f>('Upbit (in $)'!AA65/Krak!AA65)-1</f>
        <v>-0.43408629397950982</v>
      </c>
      <c r="AC65" s="2">
        <v>44428</v>
      </c>
      <c r="AD65">
        <f t="shared" si="23"/>
        <v>16522.292843401072</v>
      </c>
      <c r="AE65">
        <f t="shared" si="24"/>
        <v>14386.287645394739</v>
      </c>
      <c r="AF65">
        <f t="shared" si="25"/>
        <v>14109.37903155604</v>
      </c>
      <c r="AG65">
        <f t="shared" si="26"/>
        <v>45017.959520351855</v>
      </c>
      <c r="AH65" s="27">
        <f t="shared" si="27"/>
        <v>4.6771702708395404</v>
      </c>
      <c r="AI65">
        <f t="shared" si="28"/>
        <v>33.862918464298481</v>
      </c>
      <c r="AJ65">
        <f t="shared" si="29"/>
        <v>26.061695403543869</v>
      </c>
      <c r="AK65">
        <f t="shared" si="30"/>
        <v>25.951496778547057</v>
      </c>
      <c r="AL65">
        <f t="shared" si="31"/>
        <v>85.876110646389407</v>
      </c>
      <c r="AM65" s="27">
        <f t="shared" si="32"/>
        <v>1.5887895808657182</v>
      </c>
      <c r="AN65">
        <f t="shared" si="33"/>
        <v>832.22581902216336</v>
      </c>
      <c r="AO65">
        <f t="shared" si="34"/>
        <v>1096.0905852685855</v>
      </c>
      <c r="AP65">
        <f t="shared" si="35"/>
        <v>1184.0127170317614</v>
      </c>
      <c r="AQ65">
        <f t="shared" si="36"/>
        <v>3112.3291213225102</v>
      </c>
      <c r="AR65" s="27">
        <f t="shared" si="37"/>
        <v>2.8287496197194781</v>
      </c>
      <c r="AS65">
        <f t="shared" si="0"/>
        <v>0.9961796612746493</v>
      </c>
      <c r="AT65">
        <f t="shared" si="1"/>
        <v>1.1040960627489461E-4</v>
      </c>
      <c r="AU65">
        <f t="shared" si="2"/>
        <v>3.7099291190757864E-3</v>
      </c>
      <c r="AV65">
        <f t="shared" si="3"/>
        <v>49534.6391</v>
      </c>
      <c r="AW65">
        <f t="shared" si="4"/>
        <v>49156.994825355301</v>
      </c>
      <c r="AX65" s="11">
        <f t="shared" si="38"/>
        <v>5.3736305159192126</v>
      </c>
      <c r="AY65">
        <f t="shared" si="5"/>
        <v>3.1209759045891797E-2</v>
      </c>
      <c r="AZ65">
        <f t="shared" si="6"/>
        <v>0.89063204846857336</v>
      </c>
      <c r="BA65">
        <f t="shared" si="7"/>
        <v>7.8158192485534878E-2</v>
      </c>
      <c r="BB65">
        <f t="shared" si="8"/>
        <v>78.724990999999989</v>
      </c>
      <c r="BC65">
        <f t="shared" si="9"/>
        <v>63.004255674670738</v>
      </c>
      <c r="BD65" s="11">
        <f t="shared" si="39"/>
        <v>4.9567604448197295</v>
      </c>
      <c r="BE65">
        <f t="shared" si="10"/>
        <v>9.9552503258394157E-5</v>
      </c>
      <c r="BF65">
        <f t="shared" si="11"/>
        <v>0.999515894790166</v>
      </c>
      <c r="BG65">
        <f t="shared" si="12"/>
        <v>3.8455270657568688E-4</v>
      </c>
      <c r="BH65">
        <f t="shared" si="13"/>
        <v>3288.2618646999999</v>
      </c>
      <c r="BI65">
        <f t="shared" si="14"/>
        <v>3285.0794247897179</v>
      </c>
      <c r="BJ65" s="11">
        <f t="shared" si="40"/>
        <v>3.1529231477568573</v>
      </c>
      <c r="BK65" s="32">
        <f t="shared" si="41"/>
        <v>3.088380689973822</v>
      </c>
      <c r="BL65" s="32">
        <f t="shared" si="42"/>
        <v>2.2207073681623553</v>
      </c>
    </row>
    <row r="66" spans="1:64" x14ac:dyDescent="0.3">
      <c r="A66" s="2">
        <v>44429</v>
      </c>
      <c r="B66" s="6">
        <v>2.4383430000000001</v>
      </c>
      <c r="C66" s="8">
        <f t="shared" si="15"/>
        <v>-0.76174992695157007</v>
      </c>
      <c r="D66" s="8">
        <f>('Upbit (in $)'!C66/Krak!C66)-1</f>
        <v>-0.77109553370028627</v>
      </c>
      <c r="E66" s="4">
        <v>48865.4</v>
      </c>
      <c r="F66" s="8">
        <f t="shared" si="15"/>
        <v>-0.97749702068533562</v>
      </c>
      <c r="G66" s="8">
        <f>('Upbit (in $)'!F66/Krak!F66)-1</f>
        <v>-0.76918187175674413</v>
      </c>
      <c r="H66" s="4">
        <v>0.31690560000000001</v>
      </c>
      <c r="I66" s="8">
        <f t="shared" ref="I66" si="470">LN(H66/H65)*100</f>
        <v>-3.2440354774731777</v>
      </c>
      <c r="J66" s="8">
        <f>('Upbit (in $)'!I66/Krak!I66)-1</f>
        <v>-0.34757769022523688</v>
      </c>
      <c r="K66" s="4">
        <v>5.3606999999999996</v>
      </c>
      <c r="L66" s="8">
        <f t="shared" ref="L66" si="471">LN(K66/K65)*100</f>
        <v>-2.0019505505286772</v>
      </c>
      <c r="M66" s="8">
        <f>('Upbit (in $)'!L66/Krak!L66)-1</f>
        <v>-0.44804649726903745</v>
      </c>
      <c r="N66" s="4">
        <v>67.658000000000001</v>
      </c>
      <c r="O66" s="8">
        <f t="shared" ref="O66" si="472">LN(N66/N65)*100</f>
        <v>-3.5671147825462568</v>
      </c>
      <c r="P66" s="8">
        <f>('Upbit (in $)'!O66/Krak!O66)-1</f>
        <v>-0.19739634803443518</v>
      </c>
      <c r="Q66" s="4">
        <v>3226.33</v>
      </c>
      <c r="R66" s="8">
        <f t="shared" ref="R66" si="473">LN(Q66/Q65)*100</f>
        <v>-1.8529625810978037</v>
      </c>
      <c r="S66" s="8">
        <f>('Upbit (in $)'!R66/Krak!R66)-1</f>
        <v>-0.46258204719630835</v>
      </c>
      <c r="T66" s="4">
        <v>179.7</v>
      </c>
      <c r="U66" s="8">
        <f t="shared" ref="U66" si="474">LN(T66/T65)*100</f>
        <v>-2.239618191781974</v>
      </c>
      <c r="V66" s="8">
        <f>('Upbit (in $)'!U66/Krak!U66)-1</f>
        <v>-0.35075568010712077</v>
      </c>
      <c r="W66" s="4">
        <v>6.1523149999999998</v>
      </c>
      <c r="X66" s="8">
        <f t="shared" ref="X66" si="475">LN(W66/W65)*100</f>
        <v>-1.1182157189557075E-2</v>
      </c>
      <c r="Y66" s="8">
        <f>('Upbit (in $)'!X66/Krak!X66)-1</f>
        <v>-38.261796844862218</v>
      </c>
      <c r="Z66" s="4">
        <v>1.21662</v>
      </c>
      <c r="AA66" s="8">
        <f t="shared" ref="AA66" si="476">LN(Z66/Z65)*100</f>
        <v>-3.8608173334458193</v>
      </c>
      <c r="AB66" s="11">
        <f>('Upbit (in $)'!AA66/Krak!AA66)-1</f>
        <v>-0.19748740113757035</v>
      </c>
      <c r="AC66" s="2">
        <v>44429</v>
      </c>
      <c r="AD66">
        <f t="shared" si="23"/>
        <v>16361.57471030594</v>
      </c>
      <c r="AE66">
        <f t="shared" si="24"/>
        <v>14101.145011184211</v>
      </c>
      <c r="AF66">
        <f t="shared" si="25"/>
        <v>13796.895096972412</v>
      </c>
      <c r="AG66">
        <f t="shared" si="26"/>
        <v>44259.614818462564</v>
      </c>
      <c r="AH66" s="27">
        <f t="shared" si="27"/>
        <v>-1.69888787189468</v>
      </c>
      <c r="AI66">
        <f t="shared" si="28"/>
        <v>33.605947687572325</v>
      </c>
      <c r="AJ66">
        <f t="shared" si="29"/>
        <v>25.14843025904544</v>
      </c>
      <c r="AK66">
        <f t="shared" si="30"/>
        <v>25.948595003627776</v>
      </c>
      <c r="AL66">
        <f t="shared" si="31"/>
        <v>84.702972950245538</v>
      </c>
      <c r="AM66" s="27">
        <f t="shared" si="32"/>
        <v>-1.375498294137</v>
      </c>
      <c r="AN66">
        <f t="shared" si="33"/>
        <v>805.66132856106879</v>
      </c>
      <c r="AO66">
        <f t="shared" si="34"/>
        <v>1075.9674497195019</v>
      </c>
      <c r="AP66">
        <f t="shared" si="35"/>
        <v>1139.1713405154421</v>
      </c>
      <c r="AQ66">
        <f t="shared" si="36"/>
        <v>3020.8001187960126</v>
      </c>
      <c r="AR66" s="27">
        <f t="shared" si="37"/>
        <v>-2.9849623208752343</v>
      </c>
      <c r="AS66">
        <f t="shared" si="0"/>
        <v>0.9962271363538896</v>
      </c>
      <c r="AT66">
        <f t="shared" si="1"/>
        <v>1.0928949338084402E-4</v>
      </c>
      <c r="AU66">
        <f t="shared" si="2"/>
        <v>3.6635741527296195E-3</v>
      </c>
      <c r="AV66">
        <f t="shared" si="3"/>
        <v>49050.460699999996</v>
      </c>
      <c r="AW66">
        <f t="shared" si="4"/>
        <v>48681.142789300597</v>
      </c>
      <c r="AX66" s="11">
        <f t="shared" si="38"/>
        <v>-0.97274089601916447</v>
      </c>
      <c r="AY66">
        <f t="shared" si="5"/>
        <v>3.1978831679896583E-2</v>
      </c>
      <c r="AZ66">
        <f t="shared" si="6"/>
        <v>0.88733364985912266</v>
      </c>
      <c r="BA66">
        <f t="shared" si="7"/>
        <v>8.0687518460980642E-2</v>
      </c>
      <c r="BB66">
        <f t="shared" si="8"/>
        <v>76.248658000000006</v>
      </c>
      <c r="BC66">
        <f t="shared" si="9"/>
        <v>60.609610472683649</v>
      </c>
      <c r="BD66" s="11">
        <f t="shared" si="39"/>
        <v>-3.8748805342143782</v>
      </c>
      <c r="BE66">
        <f t="shared" si="10"/>
        <v>9.8178128500985224E-5</v>
      </c>
      <c r="BF66">
        <f t="shared" si="11"/>
        <v>0.99952491002552057</v>
      </c>
      <c r="BG66">
        <f t="shared" si="12"/>
        <v>3.7691184597832489E-4</v>
      </c>
      <c r="BH66">
        <f t="shared" si="13"/>
        <v>3227.8635256000002</v>
      </c>
      <c r="BI66">
        <f t="shared" si="14"/>
        <v>3224.7976926343267</v>
      </c>
      <c r="BJ66" s="11">
        <f t="shared" si="40"/>
        <v>-1.8520612348502947</v>
      </c>
      <c r="BK66" s="32">
        <f t="shared" si="41"/>
        <v>-0.32338957775768007</v>
      </c>
      <c r="BL66" s="32">
        <f t="shared" si="42"/>
        <v>0.87932033883113025</v>
      </c>
    </row>
    <row r="67" spans="1:64" x14ac:dyDescent="0.3">
      <c r="A67" s="2">
        <v>44430</v>
      </c>
      <c r="B67" s="6">
        <v>2.71</v>
      </c>
      <c r="C67" s="8">
        <f t="shared" si="15"/>
        <v>10.562992463889389</v>
      </c>
      <c r="D67" s="8">
        <f>('Upbit (in $)'!C67/Krak!C67)-1</f>
        <v>-5.7230176298272761E-2</v>
      </c>
      <c r="E67" s="4">
        <v>49293.599999999999</v>
      </c>
      <c r="F67" s="8">
        <f t="shared" si="15"/>
        <v>0.87246756020459737</v>
      </c>
      <c r="G67" s="8">
        <f>('Upbit (in $)'!F67/Krak!F67)-1</f>
        <v>-0.74536961985109995</v>
      </c>
      <c r="H67" s="4">
        <v>0.31494040000000001</v>
      </c>
      <c r="I67" s="8">
        <f t="shared" ref="I67" si="477">LN(H67/H66)*100</f>
        <v>-0.6220523155743829</v>
      </c>
      <c r="J67" s="8">
        <f>('Upbit (in $)'!I67/Krak!I67)-1</f>
        <v>1.1636690414980522</v>
      </c>
      <c r="K67" s="4">
        <v>5.4275000000000002</v>
      </c>
      <c r="L67" s="8">
        <f t="shared" ref="L67" si="478">LN(K67/K66)*100</f>
        <v>1.2384059199721842</v>
      </c>
      <c r="M67" s="8">
        <f>('Upbit (in $)'!L67/Krak!L67)-1</f>
        <v>-0.48892887626137249</v>
      </c>
      <c r="N67" s="4">
        <v>67.605000000000004</v>
      </c>
      <c r="O67" s="8">
        <f t="shared" ref="O67" si="479">LN(N67/N66)*100</f>
        <v>-7.8365854243016925E-2</v>
      </c>
      <c r="P67" s="8">
        <f>('Upbit (in $)'!O67/Krak!O67)-1</f>
        <v>16.370462958992242</v>
      </c>
      <c r="Q67" s="4">
        <v>3240.9</v>
      </c>
      <c r="R67" s="8">
        <f t="shared" ref="R67" si="480">LN(Q67/Q66)*100</f>
        <v>0.45058006751868718</v>
      </c>
      <c r="S67" s="8">
        <f>('Upbit (in $)'!R67/Krak!R67)-1</f>
        <v>-1.4095303561677741</v>
      </c>
      <c r="T67" s="4">
        <v>186.27</v>
      </c>
      <c r="U67" s="8">
        <f t="shared" ref="U67" si="481">LN(T67/T66)*100</f>
        <v>3.5908440255397878</v>
      </c>
      <c r="V67" s="8">
        <f>('Upbit (in $)'!U67/Krak!U67)-1</f>
        <v>-0.19593317361708018</v>
      </c>
      <c r="W67" s="4">
        <v>6.2853529999999997</v>
      </c>
      <c r="X67" s="8">
        <f t="shared" ref="X67" si="482">LN(W67/W66)*100</f>
        <v>2.1393572184959382</v>
      </c>
      <c r="Y67" s="8">
        <f>('Upbit (in $)'!X67/Krak!X67)-1</f>
        <v>-0.19711162530089921</v>
      </c>
      <c r="Z67" s="4">
        <v>1.2273700000000001</v>
      </c>
      <c r="AA67" s="8">
        <f t="shared" ref="AA67" si="483">LN(Z67/Z66)*100</f>
        <v>0.87971467381329405</v>
      </c>
      <c r="AB67" s="11">
        <f>('Upbit (in $)'!AA67/Krak!AA67)-1</f>
        <v>-0.60323443001823196</v>
      </c>
      <c r="AC67" s="2">
        <v>44430</v>
      </c>
      <c r="AD67">
        <f t="shared" si="23"/>
        <v>16504.948678204553</v>
      </c>
      <c r="AE67">
        <f t="shared" si="24"/>
        <v>14276.860213815793</v>
      </c>
      <c r="AF67">
        <f t="shared" si="25"/>
        <v>14301.322480317482</v>
      </c>
      <c r="AG67">
        <f t="shared" si="26"/>
        <v>45083.131372337826</v>
      </c>
      <c r="AH67" s="27">
        <f t="shared" si="27"/>
        <v>1.8435517437880105</v>
      </c>
      <c r="AI67">
        <f t="shared" si="28"/>
        <v>37.350002945984627</v>
      </c>
      <c r="AJ67">
        <f t="shared" si="29"/>
        <v>25.128730196913406</v>
      </c>
      <c r="AK67">
        <f t="shared" si="30"/>
        <v>26.509708857858687</v>
      </c>
      <c r="AL67">
        <f t="shared" si="31"/>
        <v>88.98844200075672</v>
      </c>
      <c r="AM67" s="27">
        <f t="shared" si="32"/>
        <v>4.9355795330095305</v>
      </c>
      <c r="AN67">
        <f t="shared" si="33"/>
        <v>800.66524883610259</v>
      </c>
      <c r="AO67">
        <f t="shared" si="34"/>
        <v>1080.8264832785032</v>
      </c>
      <c r="AP67">
        <f t="shared" si="35"/>
        <v>1149.2370076181867</v>
      </c>
      <c r="AQ67">
        <f t="shared" si="36"/>
        <v>3030.7287397327927</v>
      </c>
      <c r="AR67" s="27">
        <f t="shared" si="37"/>
        <v>0.32813624714097328</v>
      </c>
      <c r="AS67">
        <f t="shared" ref="AS67:AS130" si="484">E67/$AV67</f>
        <v>0.99612617262733449</v>
      </c>
      <c r="AT67">
        <f t="shared" ref="AT67:AT130" si="485">K67/$AV67</f>
        <v>1.0967904153753953E-4</v>
      </c>
      <c r="AU67">
        <f t="shared" ref="AU67:AU130" si="486">T67/$AV67</f>
        <v>3.7641483311280496E-3</v>
      </c>
      <c r="AV67">
        <f t="shared" ref="AV67:AV130" si="487">E67+K67+T67</f>
        <v>49485.297499999993</v>
      </c>
      <c r="AW67">
        <f t="shared" ref="AW67:AW130" si="488">AS67*E67+K67*AT67*T67</f>
        <v>49102.755986386801</v>
      </c>
      <c r="AX67" s="11">
        <f t="shared" si="38"/>
        <v>0.86234199101636289</v>
      </c>
      <c r="AY67">
        <f t="shared" ref="AY67:AY130" si="489">B67/$BB67</f>
        <v>3.5378427041974601E-2</v>
      </c>
      <c r="AZ67">
        <f t="shared" ref="AZ67:AZ130" si="490">N67/$BB67</f>
        <v>0.8825677343810675</v>
      </c>
      <c r="BA67">
        <f t="shared" ref="BA67:BA130" si="491">W67/$BB67</f>
        <v>8.2053838576957999E-2</v>
      </c>
      <c r="BB67">
        <f t="shared" ref="BB67:BB130" si="492">B67+N67+W67</f>
        <v>76.600352999999998</v>
      </c>
      <c r="BC67">
        <f t="shared" ref="BC67:BC130" si="493">AY67*B67+N67*AZ67+BA67*W67</f>
        <v>60.277604560577025</v>
      </c>
      <c r="BD67" s="11">
        <f t="shared" si="39"/>
        <v>-0.54928347347100392</v>
      </c>
      <c r="BE67">
        <f t="shared" ref="BE67:BE130" si="494">H67/$BH67</f>
        <v>9.7130610154525076E-5</v>
      </c>
      <c r="BF67">
        <f t="shared" ref="BF67:BF130" si="495">Q67/$BH67</f>
        <v>0.9995243368262704</v>
      </c>
      <c r="BG67">
        <f t="shared" ref="BG67:BG130" si="496">Z67/$BH67</f>
        <v>3.7853256357507468E-4</v>
      </c>
      <c r="BH67">
        <f t="shared" ref="BH67:BH130" si="497">H67+Q67+Z67</f>
        <v>3242.4423104000002</v>
      </c>
      <c r="BI67">
        <f t="shared" ref="BI67:BI130" si="498">BE67*H67+Q67*BF67+BG67*Z67</f>
        <v>3239.3589184101256</v>
      </c>
      <c r="BJ67" s="11">
        <f t="shared" si="40"/>
        <v>0.45052282242390501</v>
      </c>
      <c r="BK67" s="32">
        <f t="shared" si="41"/>
        <v>-3.09202778922152</v>
      </c>
      <c r="BL67" s="32">
        <f t="shared" si="42"/>
        <v>0.41181916859245787</v>
      </c>
    </row>
    <row r="68" spans="1:64" x14ac:dyDescent="0.3">
      <c r="A68" s="2">
        <v>44431</v>
      </c>
      <c r="B68" s="6">
        <v>2.917281</v>
      </c>
      <c r="C68" s="8">
        <f t="shared" ref="C68:F131" si="499">LN(B68/B67)*100</f>
        <v>7.3703383202149224</v>
      </c>
      <c r="D68" s="8">
        <f>('Upbit (in $)'!C68/Krak!C68)-1</f>
        <v>-8.822569808248204E-2</v>
      </c>
      <c r="E68" s="4">
        <v>49517.3</v>
      </c>
      <c r="F68" s="8">
        <f t="shared" si="499"/>
        <v>0.45278482875943055</v>
      </c>
      <c r="G68" s="8">
        <f>('Upbit (in $)'!F68/Krak!F68)-1</f>
        <v>-1.206858076051466</v>
      </c>
      <c r="H68" s="4">
        <v>0.31820769999999998</v>
      </c>
      <c r="I68" s="8">
        <f t="shared" ref="I68" si="500">LN(H68/H67)*100</f>
        <v>1.0320899653479216</v>
      </c>
      <c r="J68" s="8">
        <f>('Upbit (in $)'!I68/Krak!I68)-1</f>
        <v>-1</v>
      </c>
      <c r="K68" s="4">
        <v>5.5860000000000003</v>
      </c>
      <c r="L68" s="8">
        <f t="shared" ref="L68" si="501">LN(K68/K67)*100</f>
        <v>2.8784844752675198</v>
      </c>
      <c r="M68" s="8">
        <f>('Upbit (in $)'!L68/Krak!L68)-1</f>
        <v>-0.10743505007278831</v>
      </c>
      <c r="N68" s="4">
        <v>68.269000000000005</v>
      </c>
      <c r="O68" s="8">
        <f t="shared" ref="O68" si="502">LN(N68/N67)*100</f>
        <v>0.97738387899094537</v>
      </c>
      <c r="P68" s="8">
        <f>('Upbit (in $)'!O68/Krak!O68)-1</f>
        <v>-0.31415172746672515</v>
      </c>
      <c r="Q68" s="4">
        <v>3322.69</v>
      </c>
      <c r="R68" s="8">
        <f t="shared" ref="R68" si="503">LN(Q68/Q67)*100</f>
        <v>2.4923626815328315</v>
      </c>
      <c r="S68" s="8">
        <f>('Upbit (in $)'!R68/Krak!R68)-1</f>
        <v>-0.22415395643606451</v>
      </c>
      <c r="T68" s="4">
        <v>187.24</v>
      </c>
      <c r="U68" s="8">
        <f t="shared" ref="U68" si="504">LN(T68/T67)*100</f>
        <v>0.5193982386958631</v>
      </c>
      <c r="V68" s="8">
        <f>('Upbit (in $)'!U68/Krak!U68)-1</f>
        <v>-0.91164272676342128</v>
      </c>
      <c r="W68" s="4">
        <v>6.7437659999999999</v>
      </c>
      <c r="X68" s="8">
        <f t="shared" ref="X68" si="505">LN(W68/W67)*100</f>
        <v>7.039651665034623</v>
      </c>
      <c r="Y68" s="8">
        <f>('Upbit (in $)'!X68/Krak!X68)-1</f>
        <v>-2.768251794807719E-2</v>
      </c>
      <c r="Z68" s="4">
        <v>1.24621</v>
      </c>
      <c r="AA68" s="8">
        <f t="shared" ref="AA68" si="506">LN(Z68/Z67)*100</f>
        <v>1.5233276725524076</v>
      </c>
      <c r="AB68" s="11">
        <f>('Upbit (in $)'!AA68/Krak!AA68)-1</f>
        <v>-0.31736898053752338</v>
      </c>
      <c r="AC68" s="2">
        <v>44431</v>
      </c>
      <c r="AD68">
        <f t="shared" ref="AD68:AD131" si="507">$AD$2*E68</f>
        <v>16579.850024815765</v>
      </c>
      <c r="AE68">
        <f t="shared" ref="AE68:AE131" si="508">$AE$2*K68</f>
        <v>14693.789250000003</v>
      </c>
      <c r="AF68">
        <f t="shared" ref="AF68:AF131" si="509">$AF$2*T68</f>
        <v>14375.79653843692</v>
      </c>
      <c r="AG68">
        <f t="shared" ref="AG68:AG131" si="510">SUM(AD68:AF68)</f>
        <v>45649.435813252683</v>
      </c>
      <c r="AH68" s="27">
        <f t="shared" ref="AH68:AH131" si="511">LN(AG68/AG67)*100</f>
        <v>1.2483098677598596</v>
      </c>
      <c r="AI68">
        <f t="shared" ref="AI68:AI131" si="512">$AI$2*B68</f>
        <v>40.206809573529519</v>
      </c>
      <c r="AJ68">
        <f t="shared" ref="AJ68:AJ131" si="513">$AJ$2*N68</f>
        <v>25.375538522492143</v>
      </c>
      <c r="AK68">
        <f t="shared" ref="AK68:AK131" si="514">$AK$2*W68</f>
        <v>28.443155581798866</v>
      </c>
      <c r="AL68">
        <f t="shared" ref="AL68:AL131" si="515">SUM(AI68:AK68)</f>
        <v>94.025503677820524</v>
      </c>
      <c r="AM68" s="27">
        <f t="shared" ref="AM68:AM131" si="516">LN(AL68/AL67)*100</f>
        <v>5.5059565053151616</v>
      </c>
      <c r="AN68">
        <f t="shared" ref="AN68:AN131" si="517">$AN$2*H68</f>
        <v>808.97162543155423</v>
      </c>
      <c r="AO68">
        <f t="shared" ref="AO68:AO131" si="518">$AO$2*Q68</f>
        <v>1108.1031033739548</v>
      </c>
      <c r="AP68">
        <f t="shared" ref="AP68:AP131" si="519">$AP$2*Z68</f>
        <v>1166.8776744289501</v>
      </c>
      <c r="AQ68">
        <f t="shared" ref="AQ68:AQ131" si="520">SUM(AN68:AP68)</f>
        <v>3083.9524032344589</v>
      </c>
      <c r="AR68" s="27">
        <f t="shared" ref="AR68:AR131" si="521">LN(AQ68/AQ67)*100</f>
        <v>1.7408923363660578</v>
      </c>
      <c r="AS68">
        <f t="shared" si="484"/>
        <v>0.9961209915259519</v>
      </c>
      <c r="AT68">
        <f t="shared" si="485"/>
        <v>1.1237147135776723E-4</v>
      </c>
      <c r="AU68">
        <f t="shared" si="486"/>
        <v>3.7666370026903572E-3</v>
      </c>
      <c r="AV68">
        <f t="shared" si="487"/>
        <v>49710.126000000004</v>
      </c>
      <c r="AW68">
        <f t="shared" si="488"/>
        <v>49325.339505554002</v>
      </c>
      <c r="AX68" s="11">
        <f t="shared" ref="AX68:AX131" si="522">LN(AW68/AW67)*100</f>
        <v>0.45227716227841153</v>
      </c>
      <c r="AY68">
        <f t="shared" si="489"/>
        <v>3.7434611068565118E-2</v>
      </c>
      <c r="AZ68">
        <f t="shared" si="490"/>
        <v>0.87602924196876208</v>
      </c>
      <c r="BA68">
        <f t="shared" si="491"/>
        <v>8.6536146962672811E-2</v>
      </c>
      <c r="BB68">
        <f t="shared" si="492"/>
        <v>77.930047000000002</v>
      </c>
      <c r="BC68">
        <f t="shared" si="493"/>
        <v>60.498427125236013</v>
      </c>
      <c r="BD68" s="11">
        <f t="shared" ref="BD68:BD131" si="523">LN(BC68/BC67)*100</f>
        <v>0.36567323440075922</v>
      </c>
      <c r="BE68">
        <f t="shared" si="494"/>
        <v>9.572302838967511E-5</v>
      </c>
      <c r="BF68">
        <f t="shared" si="495"/>
        <v>0.99952939290937837</v>
      </c>
      <c r="BG68">
        <f t="shared" si="496"/>
        <v>3.7488406223198565E-4</v>
      </c>
      <c r="BH68">
        <f t="shared" si="497"/>
        <v>3324.2544177</v>
      </c>
      <c r="BI68">
        <f t="shared" si="498"/>
        <v>3321.1268161701341</v>
      </c>
      <c r="BJ68" s="11">
        <f t="shared" ref="BJ68:BJ131" si="524">LN(BI68/BI67)*100</f>
        <v>2.4928682267089544</v>
      </c>
      <c r="BK68" s="32">
        <f t="shared" ref="BK68:BK131" si="525">AH68-AM68</f>
        <v>-4.2576466375553021</v>
      </c>
      <c r="BL68" s="32">
        <f t="shared" ref="BL68:BL131" si="526">AX68-BJ68</f>
        <v>-2.0405910644305427</v>
      </c>
    </row>
    <row r="69" spans="1:64" x14ac:dyDescent="0.3">
      <c r="A69" s="2">
        <v>44432</v>
      </c>
      <c r="B69" s="6">
        <v>2.7252710000000002</v>
      </c>
      <c r="C69" s="8">
        <f t="shared" si="499"/>
        <v>-6.8084145382044632</v>
      </c>
      <c r="D69" s="8">
        <f>('Upbit (in $)'!C69/Krak!C69)-1</f>
        <v>-0.17450536768609493</v>
      </c>
      <c r="E69" s="4">
        <v>47725.4</v>
      </c>
      <c r="F69" s="8">
        <f t="shared" si="499"/>
        <v>-3.6858352536825025</v>
      </c>
      <c r="G69" s="8">
        <f>('Upbit (in $)'!F69/Krak!F69)-1</f>
        <v>-0.2878271406052022</v>
      </c>
      <c r="H69" s="4">
        <v>0.28901100000000002</v>
      </c>
      <c r="I69" s="8">
        <f t="shared" ref="I69" si="527">LN(H69/H68)*100</f>
        <v>-9.6239564556307595</v>
      </c>
      <c r="J69" s="8">
        <f>('Upbit (in $)'!I69/Krak!I69)-1</f>
        <v>-0.14950751483885927</v>
      </c>
      <c r="K69" s="4">
        <v>5.0594999999999999</v>
      </c>
      <c r="L69" s="8">
        <f t="shared" ref="L69" si="528">LN(K69/K68)*100</f>
        <v>-9.8995803335307553</v>
      </c>
      <c r="M69" s="8">
        <f>('Upbit (in $)'!L69/Krak!L69)-1</f>
        <v>-0.12458858360836633</v>
      </c>
      <c r="N69" s="4">
        <v>63.16</v>
      </c>
      <c r="O69" s="8">
        <f t="shared" ref="O69" si="529">LN(N69/N68)*100</f>
        <v>-7.7784594213189617</v>
      </c>
      <c r="P69" s="8">
        <f>('Upbit (in $)'!O69/Krak!O69)-1</f>
        <v>-0.12667840484492909</v>
      </c>
      <c r="Q69" s="4">
        <v>3173.55</v>
      </c>
      <c r="R69" s="8">
        <f t="shared" ref="R69" si="530">LN(Q69/Q68)*100</f>
        <v>-4.5923860708941184</v>
      </c>
      <c r="S69" s="8">
        <f>('Upbit (in $)'!R69/Krak!R69)-1</f>
        <v>-0.21977336021423433</v>
      </c>
      <c r="T69" s="4">
        <v>173.6</v>
      </c>
      <c r="U69" s="8">
        <f t="shared" ref="U69" si="531">LN(T69/T68)*100</f>
        <v>-7.5637414205620077</v>
      </c>
      <c r="V69" s="8">
        <f>('Upbit (in $)'!U69/Krak!U69)-1</f>
        <v>-0.12548987118506805</v>
      </c>
      <c r="W69" s="4">
        <v>6.3122540000000003</v>
      </c>
      <c r="X69" s="8">
        <f t="shared" ref="X69" si="532">LN(W69/W68)*100</f>
        <v>-6.6125699043598249</v>
      </c>
      <c r="Y69" s="8">
        <f>('Upbit (in $)'!X69/Krak!X69)-1</f>
        <v>-0.11862359575521131</v>
      </c>
      <c r="Z69" s="4">
        <v>1.1369100000000001</v>
      </c>
      <c r="AA69" s="8">
        <f t="shared" ref="AA69" si="533">LN(Z69/Z68)*100</f>
        <v>-9.1792889527347299</v>
      </c>
      <c r="AB69" s="11">
        <f>('Upbit (in $)'!AA69/Krak!AA69)-1</f>
        <v>-9.9796672642578632E-2</v>
      </c>
      <c r="AC69" s="2">
        <v>44432</v>
      </c>
      <c r="AD69">
        <f t="shared" si="507"/>
        <v>15979.869144205002</v>
      </c>
      <c r="AE69">
        <f t="shared" si="508"/>
        <v>13308.84831907895</v>
      </c>
      <c r="AF69">
        <f t="shared" si="509"/>
        <v>13328.553081994494</v>
      </c>
      <c r="AG69">
        <f t="shared" si="510"/>
        <v>42617.270545278443</v>
      </c>
      <c r="AH69" s="27">
        <f t="shared" si="511"/>
        <v>-6.8731665020576136</v>
      </c>
      <c r="AI69">
        <f t="shared" si="512"/>
        <v>37.56047227992859</v>
      </c>
      <c r="AJ69">
        <f t="shared" si="513"/>
        <v>23.476526872820806</v>
      </c>
      <c r="AK69">
        <f t="shared" si="514"/>
        <v>26.623169100741666</v>
      </c>
      <c r="AL69">
        <f t="shared" si="515"/>
        <v>87.660168253491065</v>
      </c>
      <c r="AM69" s="27">
        <f t="shared" si="516"/>
        <v>-7.0098446815919413</v>
      </c>
      <c r="AN69">
        <f t="shared" si="517"/>
        <v>734.74557164266912</v>
      </c>
      <c r="AO69">
        <f t="shared" si="518"/>
        <v>1058.3655422902571</v>
      </c>
      <c r="AP69">
        <f t="shared" si="519"/>
        <v>1064.5355893749991</v>
      </c>
      <c r="AQ69">
        <f t="shared" si="520"/>
        <v>2857.6467033079252</v>
      </c>
      <c r="AR69" s="27">
        <f t="shared" si="521"/>
        <v>-7.6213567020828963</v>
      </c>
      <c r="AS69">
        <f t="shared" si="484"/>
        <v>0.99627047265169666</v>
      </c>
      <c r="AT69">
        <f t="shared" si="485"/>
        <v>1.0561735378606064E-4</v>
      </c>
      <c r="AU69">
        <f t="shared" si="486"/>
        <v>3.62390999451727E-3</v>
      </c>
      <c r="AV69">
        <f t="shared" si="487"/>
        <v>47904.059500000003</v>
      </c>
      <c r="AW69">
        <f t="shared" si="488"/>
        <v>47547.49958229714</v>
      </c>
      <c r="AX69" s="11">
        <f t="shared" si="522"/>
        <v>-3.670873232828372</v>
      </c>
      <c r="AY69">
        <f t="shared" si="489"/>
        <v>3.774742970759732E-2</v>
      </c>
      <c r="AZ69">
        <f t="shared" si="490"/>
        <v>0.87482223247957591</v>
      </c>
      <c r="BA69">
        <f t="shared" si="491"/>
        <v>8.7430337812826692E-2</v>
      </c>
      <c r="BB69">
        <f t="shared" si="492"/>
        <v>72.197524999999999</v>
      </c>
      <c r="BC69">
        <f t="shared" si="493"/>
        <v>55.908526678497026</v>
      </c>
      <c r="BD69" s="11">
        <f t="shared" si="523"/>
        <v>-7.8900463740958511</v>
      </c>
      <c r="BE69">
        <f t="shared" si="494"/>
        <v>9.1027776963099687E-5</v>
      </c>
      <c r="BF69">
        <f t="shared" si="495"/>
        <v>0.99955088761758204</v>
      </c>
      <c r="BG69">
        <f t="shared" si="496"/>
        <v>3.580846054548708E-4</v>
      </c>
      <c r="BH69">
        <f t="shared" si="497"/>
        <v>3174.9759210000002</v>
      </c>
      <c r="BI69">
        <f t="shared" si="498"/>
        <v>3172.1251528167754</v>
      </c>
      <c r="BJ69" s="11">
        <f t="shared" si="524"/>
        <v>-4.5902369320253928</v>
      </c>
      <c r="BK69" s="32">
        <f t="shared" si="525"/>
        <v>0.1366781795343277</v>
      </c>
      <c r="BL69" s="32">
        <f t="shared" si="526"/>
        <v>0.91936369919702088</v>
      </c>
    </row>
    <row r="70" spans="1:64" x14ac:dyDescent="0.3">
      <c r="A70" s="2">
        <v>44433</v>
      </c>
      <c r="B70" s="6">
        <v>2.7418990000000001</v>
      </c>
      <c r="C70" s="8">
        <f t="shared" si="499"/>
        <v>0.60828733225790732</v>
      </c>
      <c r="D70" s="8">
        <f>('Upbit (in $)'!C70/Krak!C70)-1</f>
        <v>-1.5145418691048236</v>
      </c>
      <c r="E70" s="4">
        <v>48991.3</v>
      </c>
      <c r="F70" s="8">
        <f t="shared" si="499"/>
        <v>2.6178980397989227</v>
      </c>
      <c r="G70" s="8">
        <f>('Upbit (in $)'!F70/Krak!F70)-1</f>
        <v>-0.34823943299477289</v>
      </c>
      <c r="H70" s="4">
        <v>0.29236079999999998</v>
      </c>
      <c r="I70" s="8">
        <f t="shared" ref="I70" si="534">LN(H70/H69)*100</f>
        <v>1.1523906289070269</v>
      </c>
      <c r="J70" s="8">
        <f>('Upbit (in $)'!I70/Krak!I70)-1</f>
        <v>-0.74515068071187462</v>
      </c>
      <c r="K70" s="4">
        <v>5.2122000000000002</v>
      </c>
      <c r="L70" s="8">
        <f t="shared" ref="L70" si="535">LN(K70/K69)*100</f>
        <v>2.9734367324115314</v>
      </c>
      <c r="M70" s="8">
        <f>('Upbit (in $)'!L70/Krak!L70)-1</f>
        <v>-0.41315215046208753</v>
      </c>
      <c r="N70" s="4">
        <v>63.668999999999997</v>
      </c>
      <c r="O70" s="8">
        <f t="shared" ref="O70" si="536">LN(N70/N69)*100</f>
        <v>0.80265985341725665</v>
      </c>
      <c r="P70" s="8">
        <f>('Upbit (in $)'!O70/Krak!O70)-1</f>
        <v>5.4470435714799148E-2</v>
      </c>
      <c r="Q70" s="4">
        <v>3228.54</v>
      </c>
      <c r="R70" s="8">
        <f t="shared" ref="R70" si="537">LN(Q70/Q69)*100</f>
        <v>1.7179187546972583</v>
      </c>
      <c r="S70" s="8">
        <f>('Upbit (in $)'!R70/Krak!R70)-1</f>
        <v>-0.42512040214308378</v>
      </c>
      <c r="T70" s="4">
        <v>177.85</v>
      </c>
      <c r="U70" s="8">
        <f t="shared" ref="U70" si="538">LN(T70/T69)*100</f>
        <v>2.4186696168214379</v>
      </c>
      <c r="V70" s="8">
        <f>('Upbit (in $)'!U70/Krak!U70)-1</f>
        <v>-0.2966651704629063</v>
      </c>
      <c r="W70" s="4">
        <v>6.6743880000000004</v>
      </c>
      <c r="X70" s="8">
        <f t="shared" ref="X70" si="539">LN(W70/W69)*100</f>
        <v>5.5784691144605496</v>
      </c>
      <c r="Y70" s="8">
        <f>('Upbit (in $)'!X70/Krak!X70)-1</f>
        <v>-0.21945434517033757</v>
      </c>
      <c r="Z70" s="4">
        <v>1.1739999999999999</v>
      </c>
      <c r="AA70" s="8">
        <f t="shared" ref="AA70" si="540">LN(Z70/Z69)*100</f>
        <v>3.2102665443304383</v>
      </c>
      <c r="AB70" s="11">
        <f>('Upbit (in $)'!AA70/Krak!AA70)-1</f>
        <v>-0.19385360590927492</v>
      </c>
      <c r="AC70" s="2">
        <v>44433</v>
      </c>
      <c r="AD70">
        <f t="shared" si="507"/>
        <v>16403.729737299018</v>
      </c>
      <c r="AE70">
        <f t="shared" si="508"/>
        <v>13710.520646052635</v>
      </c>
      <c r="AF70">
        <f t="shared" si="509"/>
        <v>13654.856944888945</v>
      </c>
      <c r="AG70">
        <f t="shared" si="510"/>
        <v>43769.1073282406</v>
      </c>
      <c r="AH70" s="27">
        <f t="shared" si="511"/>
        <v>2.6668673413012263</v>
      </c>
      <c r="AI70">
        <f t="shared" si="512"/>
        <v>37.789644179923364</v>
      </c>
      <c r="AJ70">
        <f t="shared" si="513"/>
        <v>23.66572180914547</v>
      </c>
      <c r="AK70">
        <f t="shared" si="514"/>
        <v>28.150540261523215</v>
      </c>
      <c r="AL70">
        <f t="shared" si="515"/>
        <v>89.605906250592056</v>
      </c>
      <c r="AM70" s="27">
        <f t="shared" si="516"/>
        <v>2.195362140762315</v>
      </c>
      <c r="AN70">
        <f t="shared" si="517"/>
        <v>743.26168596319178</v>
      </c>
      <c r="AO70">
        <f t="shared" si="518"/>
        <v>1076.7044754000367</v>
      </c>
      <c r="AP70">
        <f t="shared" si="519"/>
        <v>1099.2644817322821</v>
      </c>
      <c r="AQ70">
        <f t="shared" si="520"/>
        <v>2919.2306430955105</v>
      </c>
      <c r="AR70" s="27">
        <f t="shared" si="521"/>
        <v>2.1321648062416521</v>
      </c>
      <c r="AS70">
        <f t="shared" si="484"/>
        <v>0.9962772836939815</v>
      </c>
      <c r="AT70">
        <f t="shared" si="485"/>
        <v>1.0599425730833373E-4</v>
      </c>
      <c r="AU70">
        <f t="shared" si="486"/>
        <v>3.6167220487101706E-3</v>
      </c>
      <c r="AV70">
        <f t="shared" si="487"/>
        <v>49174.362200000003</v>
      </c>
      <c r="AW70">
        <f t="shared" si="488"/>
        <v>48809.017544229158</v>
      </c>
      <c r="AX70" s="11">
        <f t="shared" si="522"/>
        <v>2.6185878942000302</v>
      </c>
      <c r="AY70">
        <f t="shared" si="489"/>
        <v>3.7516429264347013E-2</v>
      </c>
      <c r="AZ70">
        <f t="shared" si="490"/>
        <v>0.87116029249498605</v>
      </c>
      <c r="BA70">
        <f t="shared" si="491"/>
        <v>9.132327824066698E-2</v>
      </c>
      <c r="BB70">
        <f t="shared" si="492"/>
        <v>73.085286999999994</v>
      </c>
      <c r="BC70">
        <f t="shared" si="493"/>
        <v>56.178297915156918</v>
      </c>
      <c r="BD70" s="11">
        <f t="shared" si="523"/>
        <v>0.48136212002137135</v>
      </c>
      <c r="BE70">
        <f t="shared" si="494"/>
        <v>9.0514001318433557E-5</v>
      </c>
      <c r="BF70">
        <f t="shared" si="495"/>
        <v>0.99954601922219222</v>
      </c>
      <c r="BG70">
        <f t="shared" si="496"/>
        <v>3.6346677648932754E-4</v>
      </c>
      <c r="BH70">
        <f t="shared" si="497"/>
        <v>3230.0063608</v>
      </c>
      <c r="BI70">
        <f t="shared" si="498"/>
        <v>3227.0747580723582</v>
      </c>
      <c r="BJ70" s="11">
        <f t="shared" si="524"/>
        <v>1.7174320747297898</v>
      </c>
      <c r="BK70" s="32">
        <f t="shared" si="525"/>
        <v>0.47150520053891132</v>
      </c>
      <c r="BL70" s="32">
        <f t="shared" si="526"/>
        <v>0.90115581947024048</v>
      </c>
    </row>
    <row r="71" spans="1:64" x14ac:dyDescent="0.3">
      <c r="A71" s="2">
        <v>44434</v>
      </c>
      <c r="B71" s="6">
        <v>2.532117</v>
      </c>
      <c r="C71" s="8">
        <f t="shared" si="499"/>
        <v>-7.9595034289139148</v>
      </c>
      <c r="D71" s="8">
        <f>('Upbit (in $)'!C71/Krak!C71)-1</f>
        <v>-0.1865380802657306</v>
      </c>
      <c r="E71" s="4">
        <v>46848.9</v>
      </c>
      <c r="F71" s="8">
        <f t="shared" si="499"/>
        <v>-4.4715202106280136</v>
      </c>
      <c r="G71" s="8">
        <f>('Upbit (in $)'!F71/Krak!F71)-1</f>
        <v>-0.25331060169591901</v>
      </c>
      <c r="H71" s="4">
        <v>0.26816000000000001</v>
      </c>
      <c r="I71" s="8">
        <f t="shared" ref="I71" si="541">LN(H71/H70)*100</f>
        <v>-8.6404838667171067</v>
      </c>
      <c r="J71" s="8">
        <f>('Upbit (in $)'!I71/Krak!I71)-1</f>
        <v>-0.22815231730753505</v>
      </c>
      <c r="K71" s="4">
        <v>4.7300000000000004</v>
      </c>
      <c r="L71" s="8">
        <f t="shared" ref="L71" si="542">LN(K71/K70)*100</f>
        <v>-9.7076829007951151</v>
      </c>
      <c r="M71" s="8">
        <f>('Upbit (in $)'!L71/Krak!L71)-1</f>
        <v>-0.1881905667690571</v>
      </c>
      <c r="N71" s="4">
        <v>59.920999999999999</v>
      </c>
      <c r="O71" s="8">
        <f t="shared" ref="O71" si="543">LN(N71/N70)*100</f>
        <v>-6.0670759933350116</v>
      </c>
      <c r="P71" s="8">
        <f>('Upbit (in $)'!O71/Krak!O71)-1</f>
        <v>-6.5542793394274712E-2</v>
      </c>
      <c r="Q71" s="4">
        <v>3092.74</v>
      </c>
      <c r="R71" s="8">
        <f t="shared" ref="R71" si="544">LN(Q71/Q70)*100</f>
        <v>-4.2972593275056878</v>
      </c>
      <c r="S71" s="8">
        <f>('Upbit (in $)'!R71/Krak!R71)-1</f>
        <v>-0.26537388987190214</v>
      </c>
      <c r="T71" s="4">
        <v>167.65</v>
      </c>
      <c r="U71" s="8">
        <f t="shared" ref="U71" si="545">LN(T71/T70)*100</f>
        <v>-5.906202548222657</v>
      </c>
      <c r="V71" s="8">
        <f>('Upbit (in $)'!U71/Krak!U71)-1</f>
        <v>-0.17228449316055428</v>
      </c>
      <c r="W71" s="4">
        <v>6.0200699999999996</v>
      </c>
      <c r="X71" s="8">
        <f t="shared" ref="X71" si="546">LN(W71/W70)*100</f>
        <v>-10.317862752958948</v>
      </c>
      <c r="Y71" s="8">
        <f>('Upbit (in $)'!X71/Krak!X71)-1</f>
        <v>-0.14360041957860437</v>
      </c>
      <c r="Z71" s="4">
        <v>1.0722499999999999</v>
      </c>
      <c r="AA71" s="8">
        <f t="shared" ref="AA71" si="547">LN(Z71/Z70)*100</f>
        <v>-9.0657476991051951</v>
      </c>
      <c r="AB71" s="11">
        <f>('Upbit (in $)'!AA71/Krak!AA71)-1</f>
        <v>-0.16395379746764271</v>
      </c>
      <c r="AC71" s="2">
        <v>44434</v>
      </c>
      <c r="AD71">
        <f t="shared" si="507"/>
        <v>15686.391136584412</v>
      </c>
      <c r="AE71">
        <f t="shared" si="508"/>
        <v>12442.109407894741</v>
      </c>
      <c r="AF71">
        <f t="shared" si="509"/>
        <v>12871.727673942265</v>
      </c>
      <c r="AG71">
        <f t="shared" si="510"/>
        <v>41000.22821842142</v>
      </c>
      <c r="AH71" s="27">
        <f t="shared" si="511"/>
        <v>-6.5350623400371513</v>
      </c>
      <c r="AI71">
        <f t="shared" si="512"/>
        <v>34.898368047814671</v>
      </c>
      <c r="AJ71">
        <f t="shared" si="513"/>
        <v>22.272592887053442</v>
      </c>
      <c r="AK71">
        <f t="shared" si="514"/>
        <v>25.390825782407024</v>
      </c>
      <c r="AL71">
        <f t="shared" si="515"/>
        <v>82.56178671727514</v>
      </c>
      <c r="AM71" s="27">
        <f t="shared" si="516"/>
        <v>-8.1874292844804692</v>
      </c>
      <c r="AN71">
        <f t="shared" si="517"/>
        <v>681.73658612197505</v>
      </c>
      <c r="AO71">
        <f t="shared" si="518"/>
        <v>1031.4157480621921</v>
      </c>
      <c r="AP71">
        <f t="shared" si="519"/>
        <v>1003.9917721783982</v>
      </c>
      <c r="AQ71">
        <f t="shared" si="520"/>
        <v>2717.1441063625653</v>
      </c>
      <c r="AR71" s="27">
        <f t="shared" si="521"/>
        <v>-7.1738735354999594</v>
      </c>
      <c r="AS71">
        <f t="shared" si="484"/>
        <v>0.99633400026541163</v>
      </c>
      <c r="AT71">
        <f t="shared" si="485"/>
        <v>1.0059275289826222E-4</v>
      </c>
      <c r="AU71">
        <f t="shared" si="486"/>
        <v>3.565406981689992E-3</v>
      </c>
      <c r="AV71">
        <f t="shared" si="487"/>
        <v>47021.280000000006</v>
      </c>
      <c r="AW71">
        <f t="shared" si="488"/>
        <v>46677.231713528105</v>
      </c>
      <c r="AX71" s="11">
        <f t="shared" si="522"/>
        <v>-4.4658579351431813</v>
      </c>
      <c r="AY71">
        <f t="shared" si="489"/>
        <v>3.6979686661875399E-2</v>
      </c>
      <c r="AZ71">
        <f t="shared" si="490"/>
        <v>0.87510166570748349</v>
      </c>
      <c r="BA71">
        <f t="shared" si="491"/>
        <v>8.7918647630641167E-2</v>
      </c>
      <c r="BB71">
        <f t="shared" si="492"/>
        <v>68.473186999999996</v>
      </c>
      <c r="BC71">
        <f t="shared" si="493"/>
        <v>53.059880217151118</v>
      </c>
      <c r="BD71" s="11">
        <f t="shared" si="523"/>
        <v>-5.7109433019164531</v>
      </c>
      <c r="BE71">
        <f t="shared" si="494"/>
        <v>8.6668723648329496E-5</v>
      </c>
      <c r="BF71">
        <f t="shared" si="495"/>
        <v>0.99956678242890262</v>
      </c>
      <c r="BG71">
        <f t="shared" si="496"/>
        <v>3.465488474489905E-4</v>
      </c>
      <c r="BH71">
        <f t="shared" si="497"/>
        <v>3094.08041</v>
      </c>
      <c r="BI71">
        <f t="shared" si="498"/>
        <v>3091.4005655172505</v>
      </c>
      <c r="BJ71" s="11">
        <f t="shared" si="524"/>
        <v>-4.2951833563864996</v>
      </c>
      <c r="BK71" s="32">
        <f t="shared" si="525"/>
        <v>1.652366944443318</v>
      </c>
      <c r="BL71" s="32">
        <f t="shared" si="526"/>
        <v>-0.17067457875668168</v>
      </c>
    </row>
    <row r="72" spans="1:64" x14ac:dyDescent="0.3">
      <c r="A72" s="2">
        <v>44435</v>
      </c>
      <c r="B72" s="6">
        <v>2.9473500000000001</v>
      </c>
      <c r="C72" s="8">
        <f t="shared" si="499"/>
        <v>15.18507498040233</v>
      </c>
      <c r="D72" s="8">
        <f>('Upbit (in $)'!C72/Krak!C72)-1</f>
        <v>-5.7621751454256187E-2</v>
      </c>
      <c r="E72" s="4">
        <v>49074.9</v>
      </c>
      <c r="F72" s="8">
        <f t="shared" si="499"/>
        <v>4.6420173243156659</v>
      </c>
      <c r="G72" s="8">
        <f>('Upbit (in $)'!F72/Krak!F72)-1</f>
        <v>-0.16747455318749493</v>
      </c>
      <c r="H72" s="4">
        <v>0.294659</v>
      </c>
      <c r="I72" s="8">
        <f t="shared" ref="I72" si="548">LN(H72/H71)*100</f>
        <v>9.423493823779145</v>
      </c>
      <c r="J72" s="8">
        <f>('Upbit (in $)'!I72/Krak!I72)-1</f>
        <v>-0.16853222688171943</v>
      </c>
      <c r="K72" s="4">
        <v>5.0858999999999996</v>
      </c>
      <c r="L72" s="8">
        <f t="shared" ref="L72" si="549">LN(K72/K71)*100</f>
        <v>7.2546802486038136</v>
      </c>
      <c r="M72" s="8">
        <f>('Upbit (in $)'!L72/Krak!L72)-1</f>
        <v>-0.18893048340403906</v>
      </c>
      <c r="N72" s="4">
        <v>64.150000000000006</v>
      </c>
      <c r="O72" s="8">
        <f t="shared" ref="O72" si="550">LN(N72/N71)*100</f>
        <v>6.8197063073381843</v>
      </c>
      <c r="P72" s="8">
        <f>('Upbit (in $)'!O72/Krak!O72)-1</f>
        <v>-3.5880909212177792E-2</v>
      </c>
      <c r="Q72" s="4">
        <v>3275.92</v>
      </c>
      <c r="R72" s="8">
        <f t="shared" ref="R72" si="551">LN(Q72/Q71)*100</f>
        <v>5.7541316281014288</v>
      </c>
      <c r="S72" s="8">
        <f>('Upbit (in $)'!R72/Krak!R72)-1</f>
        <v>-0.17205928044271968</v>
      </c>
      <c r="T72" s="4">
        <v>176.21</v>
      </c>
      <c r="U72" s="8">
        <f t="shared" ref="U72" si="552">LN(T72/T71)*100</f>
        <v>4.9797992668401667</v>
      </c>
      <c r="V72" s="8">
        <f>('Upbit (in $)'!U72/Krak!U72)-1</f>
        <v>-0.1737452351953005</v>
      </c>
      <c r="W72" s="4">
        <v>6.5671540000000004</v>
      </c>
      <c r="X72" s="8">
        <f t="shared" ref="X72" si="553">LN(W72/W71)*100</f>
        <v>8.6981670360036922</v>
      </c>
      <c r="Y72" s="8">
        <f>('Upbit (in $)'!X72/Krak!X72)-1</f>
        <v>-9.6001783943030383E-2</v>
      </c>
      <c r="Z72" s="4">
        <v>1.19177</v>
      </c>
      <c r="AA72" s="8">
        <f t="shared" ref="AA72" si="554">LN(Z72/Z71)*100</f>
        <v>10.568035259034222</v>
      </c>
      <c r="AB72" s="11">
        <f>('Upbit (in $)'!AA72/Krak!AA72)-1</f>
        <v>-0.1116843149952923</v>
      </c>
      <c r="AC72" s="2">
        <v>44435</v>
      </c>
      <c r="AD72">
        <f t="shared" si="507"/>
        <v>16431.721478813084</v>
      </c>
      <c r="AE72">
        <f t="shared" si="508"/>
        <v>13378.292650657897</v>
      </c>
      <c r="AF72">
        <f t="shared" si="509"/>
        <v>13528.942042501441</v>
      </c>
      <c r="AG72">
        <f t="shared" si="510"/>
        <v>43338.956171972422</v>
      </c>
      <c r="AH72" s="27">
        <f t="shared" si="511"/>
        <v>5.5474278192626407</v>
      </c>
      <c r="AI72">
        <f t="shared" si="512"/>
        <v>40.621229218763027</v>
      </c>
      <c r="AJ72">
        <f t="shared" si="513"/>
        <v>23.844509165475852</v>
      </c>
      <c r="AK72">
        <f t="shared" si="514"/>
        <v>27.698259837549635</v>
      </c>
      <c r="AL72">
        <f t="shared" si="515"/>
        <v>92.163998221788518</v>
      </c>
      <c r="AM72" s="27">
        <f t="shared" si="516"/>
        <v>11.00226365505498</v>
      </c>
      <c r="AN72">
        <f t="shared" si="517"/>
        <v>749.10434341480857</v>
      </c>
      <c r="AO72">
        <f t="shared" si="518"/>
        <v>1092.5055056008252</v>
      </c>
      <c r="AP72">
        <f t="shared" si="519"/>
        <v>1115.9032635384001</v>
      </c>
      <c r="AQ72">
        <f t="shared" si="520"/>
        <v>2957.5131125540338</v>
      </c>
      <c r="AR72" s="27">
        <f t="shared" si="521"/>
        <v>8.4767382705413556</v>
      </c>
      <c r="AS72">
        <f t="shared" si="484"/>
        <v>0.99631932802183776</v>
      </c>
      <c r="AT72">
        <f t="shared" si="485"/>
        <v>1.032540151968983E-4</v>
      </c>
      <c r="AU72">
        <f t="shared" si="486"/>
        <v>3.5774179629653458E-3</v>
      </c>
      <c r="AV72">
        <f t="shared" si="487"/>
        <v>49256.195899999999</v>
      </c>
      <c r="AW72">
        <f t="shared" si="488"/>
        <v>48894.36392558708</v>
      </c>
      <c r="AX72" s="11">
        <f t="shared" si="522"/>
        <v>4.6405630513464553</v>
      </c>
      <c r="AY72">
        <f t="shared" si="489"/>
        <v>4.0010450623545905E-2</v>
      </c>
      <c r="AZ72">
        <f t="shared" si="490"/>
        <v>0.87084004529508541</v>
      </c>
      <c r="BA72">
        <f t="shared" si="491"/>
        <v>8.914950408136868E-2</v>
      </c>
      <c r="BB72">
        <f t="shared" si="492"/>
        <v>73.664504000000008</v>
      </c>
      <c r="BC72">
        <f t="shared" si="493"/>
        <v>56.56777222965102</v>
      </c>
      <c r="BD72" s="11">
        <f t="shared" si="523"/>
        <v>6.4018336597310057</v>
      </c>
      <c r="BE72">
        <f t="shared" si="494"/>
        <v>8.9906151825639195E-5</v>
      </c>
      <c r="BF72">
        <f t="shared" si="495"/>
        <v>0.99954646180380702</v>
      </c>
      <c r="BG72">
        <f t="shared" si="496"/>
        <v>3.6363204436736034E-4</v>
      </c>
      <c r="BH72">
        <f t="shared" si="497"/>
        <v>3277.4064290000001</v>
      </c>
      <c r="BI72">
        <f t="shared" si="498"/>
        <v>3274.4347050097458</v>
      </c>
      <c r="BJ72" s="11">
        <f t="shared" si="524"/>
        <v>5.7520999362736793</v>
      </c>
      <c r="BK72" s="32">
        <f t="shared" si="525"/>
        <v>-5.4548358357923394</v>
      </c>
      <c r="BL72" s="32">
        <f t="shared" si="526"/>
        <v>-1.111536884927224</v>
      </c>
    </row>
    <row r="73" spans="1:64" x14ac:dyDescent="0.3">
      <c r="A73" s="2">
        <v>44436</v>
      </c>
      <c r="B73" s="6">
        <v>2.84903</v>
      </c>
      <c r="C73" s="8">
        <f t="shared" si="499"/>
        <v>-3.3927876078316479</v>
      </c>
      <c r="D73" s="8">
        <f>('Upbit (in $)'!C73/Krak!C73)-1</f>
        <v>-0.1330466682206477</v>
      </c>
      <c r="E73" s="4">
        <v>48895.7</v>
      </c>
      <c r="F73" s="8">
        <f t="shared" si="499"/>
        <v>-0.36582444090178129</v>
      </c>
      <c r="G73" s="8">
        <f>('Upbit (in $)'!F73/Krak!F73)-1</f>
        <v>-1.1285492264362083</v>
      </c>
      <c r="H73" s="4">
        <v>0.28602</v>
      </c>
      <c r="I73" s="8">
        <f t="shared" ref="I73" si="555">LN(H73/H72)*100</f>
        <v>-2.975701708672037</v>
      </c>
      <c r="J73" s="8">
        <f>('Upbit (in $)'!I73/Krak!I73)-1</f>
        <v>-0.21156456607782181</v>
      </c>
      <c r="K73" s="4">
        <v>5.0064000000000002</v>
      </c>
      <c r="L73" s="8">
        <f t="shared" ref="L73" si="556">LN(K73/K72)*100</f>
        <v>-1.575491105739923</v>
      </c>
      <c r="M73" s="8">
        <f>('Upbit (in $)'!L73/Krak!L73)-1</f>
        <v>-0.2488400852352064</v>
      </c>
      <c r="N73" s="4">
        <v>64.228999999999999</v>
      </c>
      <c r="O73" s="8">
        <f t="shared" ref="O73" si="557">LN(N73/N72)*100</f>
        <v>0.12307310381255471</v>
      </c>
      <c r="P73" s="8">
        <f>('Upbit (in $)'!O73/Krak!O73)-1</f>
        <v>15.738302155375326</v>
      </c>
      <c r="Q73" s="4">
        <v>3247.71</v>
      </c>
      <c r="R73" s="8">
        <f t="shared" ref="R73" si="558">LN(Q73/Q72)*100</f>
        <v>-0.8648613069290233</v>
      </c>
      <c r="S73" s="8">
        <f>('Upbit (in $)'!R73/Krak!R73)-1</f>
        <v>-0.48509853708144701</v>
      </c>
      <c r="T73" s="4">
        <v>175.57</v>
      </c>
      <c r="U73" s="8">
        <f t="shared" ref="U73" si="559">LN(T73/T72)*100</f>
        <v>-0.3638641799522111</v>
      </c>
      <c r="V73" s="8">
        <f>('Upbit (in $)'!U73/Krak!U73)-1</f>
        <v>-2.1986694049145212</v>
      </c>
      <c r="W73" s="4">
        <v>6.445964</v>
      </c>
      <c r="X73" s="8">
        <f t="shared" ref="X73" si="560">LN(W73/W72)*100</f>
        <v>-1.8626359001316091</v>
      </c>
      <c r="Y73" s="8">
        <f>('Upbit (in $)'!X73/Krak!X73)-1</f>
        <v>-0.2954313868384012</v>
      </c>
      <c r="Z73" s="4">
        <v>1.1458699999999999</v>
      </c>
      <c r="AA73" s="8">
        <f t="shared" ref="AA73" si="561">LN(Z73/Z72)*100</f>
        <v>-3.9275423192604006</v>
      </c>
      <c r="AB73" s="11">
        <f>('Upbit (in $)'!AA73/Krak!AA73)-1</f>
        <v>-7.0655406040288304E-2</v>
      </c>
      <c r="AC73" s="2">
        <v>44436</v>
      </c>
      <c r="AD73">
        <f t="shared" si="507"/>
        <v>16371.720042457569</v>
      </c>
      <c r="AE73">
        <f t="shared" si="508"/>
        <v>13169.170515789476</v>
      </c>
      <c r="AF73">
        <f t="shared" si="509"/>
        <v>13479.80451961851</v>
      </c>
      <c r="AG73">
        <f t="shared" si="510"/>
        <v>43020.695077865559</v>
      </c>
      <c r="AH73" s="27">
        <f t="shared" si="511"/>
        <v>-0.73706303887435642</v>
      </c>
      <c r="AI73">
        <f t="shared" si="512"/>
        <v>39.266154573136014</v>
      </c>
      <c r="AJ73">
        <f t="shared" si="513"/>
        <v>23.873873409031152</v>
      </c>
      <c r="AK73">
        <f t="shared" si="514"/>
        <v>27.187117246754195</v>
      </c>
      <c r="AL73">
        <f t="shared" si="515"/>
        <v>90.327145228921367</v>
      </c>
      <c r="AM73" s="27">
        <f t="shared" si="516"/>
        <v>-2.0131552625210301</v>
      </c>
      <c r="AN73">
        <f t="shared" si="517"/>
        <v>727.14162575554633</v>
      </c>
      <c r="AO73">
        <f t="shared" si="518"/>
        <v>1083.0975895610566</v>
      </c>
      <c r="AP73">
        <f t="shared" si="519"/>
        <v>1072.9252058624957</v>
      </c>
      <c r="AQ73">
        <f t="shared" si="520"/>
        <v>2883.1644211790986</v>
      </c>
      <c r="AR73" s="27">
        <f t="shared" si="521"/>
        <v>-2.546030221247841</v>
      </c>
      <c r="AS73">
        <f t="shared" si="484"/>
        <v>0.99632049508955822</v>
      </c>
      <c r="AT73">
        <f t="shared" si="485"/>
        <v>1.0201262946672948E-4</v>
      </c>
      <c r="AU73">
        <f t="shared" si="486"/>
        <v>3.5774922809750907E-3</v>
      </c>
      <c r="AV73">
        <f t="shared" si="487"/>
        <v>49076.276399999995</v>
      </c>
      <c r="AW73">
        <f t="shared" si="488"/>
        <v>48715.877698163575</v>
      </c>
      <c r="AX73" s="11">
        <f t="shared" si="522"/>
        <v>-0.36571249775762882</v>
      </c>
      <c r="AY73">
        <f t="shared" si="489"/>
        <v>3.8749663137179403E-2</v>
      </c>
      <c r="AZ73">
        <f t="shared" si="490"/>
        <v>0.87357876668125511</v>
      </c>
      <c r="BA73">
        <f t="shared" si="491"/>
        <v>8.7671570181565489E-2</v>
      </c>
      <c r="BB73">
        <f t="shared" si="492"/>
        <v>73.523994000000002</v>
      </c>
      <c r="BC73">
        <f t="shared" si="493"/>
        <v>56.784617343151901</v>
      </c>
      <c r="BD73" s="11">
        <f t="shared" si="523"/>
        <v>0.38260398187182276</v>
      </c>
      <c r="BE73">
        <f t="shared" si="494"/>
        <v>8.8029396586309129E-5</v>
      </c>
      <c r="BF73">
        <f t="shared" si="495"/>
        <v>0.99955930210237764</v>
      </c>
      <c r="BG73">
        <f t="shared" si="496"/>
        <v>3.5266850103613049E-4</v>
      </c>
      <c r="BH73">
        <f t="shared" si="497"/>
        <v>3249.1418899999999</v>
      </c>
      <c r="BI73">
        <f t="shared" si="498"/>
        <v>3246.2791703213361</v>
      </c>
      <c r="BJ73" s="11">
        <f t="shared" si="524"/>
        <v>-0.86357752249834885</v>
      </c>
      <c r="BK73" s="32">
        <f t="shared" si="525"/>
        <v>1.2760922236466736</v>
      </c>
      <c r="BL73" s="32">
        <f t="shared" si="526"/>
        <v>0.49786502474072003</v>
      </c>
    </row>
    <row r="74" spans="1:64" x14ac:dyDescent="0.3">
      <c r="A74" s="2">
        <v>44437</v>
      </c>
      <c r="B74" s="6">
        <v>2.8533089999999999</v>
      </c>
      <c r="C74" s="8">
        <f t="shared" si="499"/>
        <v>0.15007879409328126</v>
      </c>
      <c r="D74" s="8">
        <f>('Upbit (in $)'!C74/Krak!C74)-1</f>
        <v>-2.9919795241077862</v>
      </c>
      <c r="E74" s="4">
        <v>48787.7</v>
      </c>
      <c r="F74" s="8">
        <f t="shared" si="499"/>
        <v>-0.2211226144988534</v>
      </c>
      <c r="G74" s="8">
        <f>('Upbit (in $)'!F74/Krak!F74)-1</f>
        <v>0.23015060116237196</v>
      </c>
      <c r="H74" s="4">
        <v>0.2810491</v>
      </c>
      <c r="I74" s="8">
        <f t="shared" ref="I74" si="562">LN(H74/H73)*100</f>
        <v>-1.7532351279007505</v>
      </c>
      <c r="J74" s="8">
        <f>('Upbit (in $)'!I74/Krak!I74)-1</f>
        <v>2.465178169277582E-2</v>
      </c>
      <c r="K74" s="4">
        <v>5.0654000000000003</v>
      </c>
      <c r="L74" s="8">
        <f t="shared" ref="L74" si="563">LN(K74/K73)*100</f>
        <v>1.1716013996431129</v>
      </c>
      <c r="M74" s="8">
        <f>('Upbit (in $)'!L74/Krak!L74)-1</f>
        <v>-0.27727543670759636</v>
      </c>
      <c r="N74" s="4">
        <v>63.348999999999997</v>
      </c>
      <c r="O74" s="8">
        <f t="shared" ref="O74" si="564">LN(N74/N73)*100</f>
        <v>-1.3795700776865276</v>
      </c>
      <c r="P74" s="8">
        <f>('Upbit (in $)'!O74/Krak!O74)-1</f>
        <v>-0.37601034729342064</v>
      </c>
      <c r="Q74" s="4">
        <v>3225.21</v>
      </c>
      <c r="R74" s="8">
        <f t="shared" ref="R74" si="565">LN(Q74/Q73)*100</f>
        <v>-0.6952068192106382</v>
      </c>
      <c r="S74" s="8">
        <f>('Upbit (in $)'!R74/Krak!R74)-1</f>
        <v>9.9338736873794575E-2</v>
      </c>
      <c r="T74" s="4">
        <v>174.45</v>
      </c>
      <c r="U74" s="8">
        <f t="shared" ref="U74" si="566">LN(T74/T73)*100</f>
        <v>-0.63996561483341596</v>
      </c>
      <c r="V74" s="8">
        <f>('Upbit (in $)'!U74/Krak!U74)-1</f>
        <v>0.67122871430083308</v>
      </c>
      <c r="W74" s="4">
        <v>6.6816009999999997</v>
      </c>
      <c r="X74" s="8">
        <f t="shared" ref="X74" si="567">LN(W74/W73)*100</f>
        <v>3.590343097198935</v>
      </c>
      <c r="Y74" s="8">
        <f>('Upbit (in $)'!X74/Krak!X74)-1</f>
        <v>-0.13067092594611196</v>
      </c>
      <c r="Z74" s="4">
        <v>1.14131</v>
      </c>
      <c r="AA74" s="8">
        <f t="shared" ref="AA74" si="568">LN(Z74/Z73)*100</f>
        <v>-0.39874483354183493</v>
      </c>
      <c r="AB74" s="11">
        <f>('Upbit (in $)'!AA74/Krak!AA74)-1</f>
        <v>0.87155307701476148</v>
      </c>
      <c r="AC74" s="2">
        <v>44437</v>
      </c>
      <c r="AD74">
        <f t="shared" si="507"/>
        <v>16335.558462511164</v>
      </c>
      <c r="AE74">
        <f t="shared" si="508"/>
        <v>13324.368075000004</v>
      </c>
      <c r="AF74">
        <f t="shared" si="509"/>
        <v>13393.813854573385</v>
      </c>
      <c r="AG74">
        <f t="shared" si="510"/>
        <v>43053.740392084554</v>
      </c>
      <c r="AH74" s="27">
        <f t="shared" si="511"/>
        <v>7.678311373662651E-2</v>
      </c>
      <c r="AI74">
        <f t="shared" si="512"/>
        <v>39.325128987381717</v>
      </c>
      <c r="AJ74">
        <f t="shared" si="513"/>
        <v>23.546778037782222</v>
      </c>
      <c r="AK74">
        <f t="shared" si="514"/>
        <v>28.18096250351849</v>
      </c>
      <c r="AL74">
        <f t="shared" si="515"/>
        <v>91.052869528682422</v>
      </c>
      <c r="AM74" s="27">
        <f t="shared" si="516"/>
        <v>0.80022947784761189</v>
      </c>
      <c r="AN74">
        <f t="shared" si="517"/>
        <v>714.50422869426302</v>
      </c>
      <c r="AO74">
        <f t="shared" si="518"/>
        <v>1075.5939344424887</v>
      </c>
      <c r="AP74">
        <f t="shared" si="519"/>
        <v>1068.6554903286806</v>
      </c>
      <c r="AQ74">
        <f t="shared" si="520"/>
        <v>2858.7536534654323</v>
      </c>
      <c r="AR74" s="27">
        <f t="shared" si="521"/>
        <v>-0.8502703961580742</v>
      </c>
      <c r="AS74">
        <f t="shared" si="484"/>
        <v>0.99633396756312187</v>
      </c>
      <c r="AT74">
        <f t="shared" si="485"/>
        <v>1.0344472232333638E-4</v>
      </c>
      <c r="AU74">
        <f t="shared" si="486"/>
        <v>3.5625877145548288E-3</v>
      </c>
      <c r="AV74">
        <f t="shared" si="487"/>
        <v>48967.215399999994</v>
      </c>
      <c r="AW74">
        <f t="shared" si="488"/>
        <v>48608.934119142308</v>
      </c>
      <c r="AX74" s="11">
        <f t="shared" si="522"/>
        <v>-0.21976640913393408</v>
      </c>
      <c r="AY74">
        <f t="shared" si="489"/>
        <v>3.91486817872422E-2</v>
      </c>
      <c r="AZ74">
        <f t="shared" si="490"/>
        <v>0.86917674971060133</v>
      </c>
      <c r="BA74">
        <f t="shared" si="491"/>
        <v>9.167456850215637E-2</v>
      </c>
      <c r="BB74">
        <f t="shared" si="492"/>
        <v>72.88391</v>
      </c>
      <c r="BC74">
        <f t="shared" si="493"/>
        <v>55.785714092077136</v>
      </c>
      <c r="BD74" s="11">
        <f t="shared" si="523"/>
        <v>-1.7747650871640648</v>
      </c>
      <c r="BE74">
        <f t="shared" si="494"/>
        <v>8.7102919924348808E-5</v>
      </c>
      <c r="BF74">
        <f t="shared" si="495"/>
        <v>0.99955918154233203</v>
      </c>
      <c r="BG74">
        <f t="shared" si="496"/>
        <v>3.5371553774361331E-4</v>
      </c>
      <c r="BH74">
        <f t="shared" si="497"/>
        <v>3226.6323591</v>
      </c>
      <c r="BI74">
        <f t="shared" si="498"/>
        <v>3223.7886960814221</v>
      </c>
      <c r="BJ74" s="11">
        <f t="shared" si="524"/>
        <v>-0.69521882274180968</v>
      </c>
      <c r="BK74" s="32">
        <f t="shared" si="525"/>
        <v>-0.7234463641109854</v>
      </c>
      <c r="BL74" s="32">
        <f t="shared" si="526"/>
        <v>0.4754524136078756</v>
      </c>
    </row>
    <row r="75" spans="1:64" x14ac:dyDescent="0.3">
      <c r="A75" s="2">
        <v>44438</v>
      </c>
      <c r="B75" s="6">
        <v>2.7349679999999998</v>
      </c>
      <c r="C75" s="8">
        <f t="shared" si="499"/>
        <v>-4.2359637789112403</v>
      </c>
      <c r="D75" s="8">
        <f>('Upbit (in $)'!C75/Krak!C75)-1</f>
        <v>-0.35514532057722692</v>
      </c>
      <c r="E75" s="4">
        <v>46985.7</v>
      </c>
      <c r="F75" s="8">
        <f t="shared" si="499"/>
        <v>-3.7634931813171026</v>
      </c>
      <c r="G75" s="8">
        <f>('Upbit (in $)'!F75/Krak!F75)-1</f>
        <v>-0.30814332716536974</v>
      </c>
      <c r="H75" s="4">
        <v>0.27199420000000002</v>
      </c>
      <c r="I75" s="8">
        <f t="shared" ref="I75" si="569">LN(H75/H74)*100</f>
        <v>-3.2748644626545871</v>
      </c>
      <c r="J75" s="8">
        <f>('Upbit (in $)'!I75/Krak!I75)-1</f>
        <v>-0.25291405389723109</v>
      </c>
      <c r="K75" s="4">
        <v>4.8143000000000002</v>
      </c>
      <c r="L75" s="8">
        <f t="shared" ref="L75" si="570">LN(K75/K74)*100</f>
        <v>-5.0842452271261136</v>
      </c>
      <c r="M75" s="8">
        <f>('Upbit (in $)'!L75/Krak!L75)-1</f>
        <v>-0.30802583278979168</v>
      </c>
      <c r="N75" s="4">
        <v>62.015000000000001</v>
      </c>
      <c r="O75" s="8">
        <f t="shared" ref="O75" si="571">LN(N75/N74)*100</f>
        <v>-2.1282830055612938</v>
      </c>
      <c r="P75" s="8">
        <f>('Upbit (in $)'!O75/Krak!O75)-1</f>
        <v>0.74298471979669878</v>
      </c>
      <c r="Q75" s="4">
        <v>3229.03</v>
      </c>
      <c r="R75" s="8">
        <f t="shared" ref="R75" si="572">LN(Q75/Q74)*100</f>
        <v>0.1183718128252273</v>
      </c>
      <c r="S75" s="8">
        <f>('Upbit (in $)'!R75/Krak!R75)-1</f>
        <v>8.9976990843893283</v>
      </c>
      <c r="T75" s="4">
        <v>167.44</v>
      </c>
      <c r="U75" s="8">
        <f t="shared" ref="U75" si="573">LN(T75/T74)*100</f>
        <v>-4.1013089495038795</v>
      </c>
      <c r="V75" s="8">
        <f>('Upbit (in $)'!U75/Krak!U75)-1</f>
        <v>-0.35394928366937672</v>
      </c>
      <c r="W75" s="4">
        <v>6.2196999999999996</v>
      </c>
      <c r="X75" s="8">
        <f t="shared" ref="X75" si="574">LN(W75/W74)*100</f>
        <v>-7.1635955414155639</v>
      </c>
      <c r="Y75" s="8">
        <f>('Upbit (in $)'!X75/Krak!X75)-1</f>
        <v>-0.25666495513354726</v>
      </c>
      <c r="Z75" s="4">
        <v>1.101</v>
      </c>
      <c r="AA75" s="8">
        <f t="shared" ref="AA75" si="575">LN(Z75/Z74)*100</f>
        <v>-3.5957867736629545</v>
      </c>
      <c r="AB75" s="11">
        <f>('Upbit (in $)'!AA75/Krak!AA75)-1</f>
        <v>-0.36791994330622513</v>
      </c>
      <c r="AC75" s="2">
        <v>44438</v>
      </c>
      <c r="AD75">
        <f t="shared" si="507"/>
        <v>15732.195804516523</v>
      </c>
      <c r="AE75">
        <f t="shared" si="508"/>
        <v>12663.857784868424</v>
      </c>
      <c r="AF75">
        <f t="shared" si="509"/>
        <v>12855.604424246303</v>
      </c>
      <c r="AG75">
        <f t="shared" si="510"/>
        <v>41251.658013631248</v>
      </c>
      <c r="AH75" s="27">
        <f t="shared" si="511"/>
        <v>-4.2757805690256072</v>
      </c>
      <c r="AI75">
        <f t="shared" si="512"/>
        <v>37.694119135488442</v>
      </c>
      <c r="AJ75">
        <f t="shared" si="513"/>
        <v>23.05093119091169</v>
      </c>
      <c r="AK75">
        <f t="shared" si="514"/>
        <v>26.232804455568949</v>
      </c>
      <c r="AL75">
        <f t="shared" si="515"/>
        <v>86.977854781969086</v>
      </c>
      <c r="AM75" s="27">
        <f t="shared" si="516"/>
        <v>-4.5786778125663545</v>
      </c>
      <c r="AN75">
        <f t="shared" si="517"/>
        <v>691.48417867309718</v>
      </c>
      <c r="AO75">
        <f t="shared" si="518"/>
        <v>1076.86788833373</v>
      </c>
      <c r="AP75">
        <f t="shared" si="519"/>
        <v>1030.9115795462033</v>
      </c>
      <c r="AQ75">
        <f t="shared" si="520"/>
        <v>2799.2636465530304</v>
      </c>
      <c r="AR75" s="27">
        <f t="shared" si="521"/>
        <v>-2.1029345127017685</v>
      </c>
      <c r="AS75">
        <f t="shared" si="484"/>
        <v>0.99634729066269101</v>
      </c>
      <c r="AT75">
        <f t="shared" si="485"/>
        <v>1.0208882194875024E-4</v>
      </c>
      <c r="AU75">
        <f t="shared" si="486"/>
        <v>3.5506205153602263E-3</v>
      </c>
      <c r="AV75">
        <f t="shared" si="487"/>
        <v>47157.954299999998</v>
      </c>
      <c r="AW75">
        <f t="shared" si="488"/>
        <v>46814.157189341924</v>
      </c>
      <c r="AX75" s="11">
        <f t="shared" si="522"/>
        <v>-3.7621682399592142</v>
      </c>
      <c r="AY75">
        <f t="shared" si="489"/>
        <v>3.8537139556577886E-2</v>
      </c>
      <c r="AZ75">
        <f t="shared" si="490"/>
        <v>0.87382401168905011</v>
      </c>
      <c r="BA75">
        <f t="shared" si="491"/>
        <v>8.763884875437207E-2</v>
      </c>
      <c r="BB75">
        <f t="shared" si="492"/>
        <v>70.969667999999999</v>
      </c>
      <c r="BC75">
        <f t="shared" si="493"/>
        <v>54.840681275992779</v>
      </c>
      <c r="BD75" s="11">
        <f t="shared" si="523"/>
        <v>-1.7085539160591492</v>
      </c>
      <c r="BE75">
        <f t="shared" si="494"/>
        <v>8.4198225573821499E-5</v>
      </c>
      <c r="BF75">
        <f t="shared" si="495"/>
        <v>0.99957497742465407</v>
      </c>
      <c r="BG75">
        <f t="shared" si="496"/>
        <v>3.408243497720814E-4</v>
      </c>
      <c r="BH75">
        <f t="shared" si="497"/>
        <v>3230.4029942000002</v>
      </c>
      <c r="BI75">
        <f t="shared" si="498"/>
        <v>3227.6579875025691</v>
      </c>
      <c r="BJ75" s="11">
        <f t="shared" si="524"/>
        <v>0.11995113886407342</v>
      </c>
      <c r="BK75" s="32">
        <f t="shared" si="525"/>
        <v>0.30289724354074732</v>
      </c>
      <c r="BL75" s="32">
        <f t="shared" si="526"/>
        <v>-3.8821193788232877</v>
      </c>
    </row>
    <row r="76" spans="1:64" x14ac:dyDescent="0.3">
      <c r="A76" s="2">
        <v>44439</v>
      </c>
      <c r="B76" s="6">
        <v>2.7710180000000002</v>
      </c>
      <c r="C76" s="8">
        <f t="shared" si="499"/>
        <v>1.3095026086935806</v>
      </c>
      <c r="D76" s="8">
        <f>('Upbit (in $)'!C76/Krak!C76)-1</f>
        <v>-1.2353310728019491</v>
      </c>
      <c r="E76" s="4">
        <v>47140</v>
      </c>
      <c r="F76" s="8">
        <f t="shared" si="499"/>
        <v>0.32785974121157568</v>
      </c>
      <c r="G76" s="8">
        <f>('Upbit (in $)'!F76/Krak!F76)-1</f>
        <v>-4.1317005974036567</v>
      </c>
      <c r="H76" s="4">
        <v>0.27835579999999999</v>
      </c>
      <c r="I76" s="8">
        <f t="shared" ref="I76" si="576">LN(H76/H75)*100</f>
        <v>2.3119408948816145</v>
      </c>
      <c r="J76" s="8">
        <f>('Upbit (in $)'!I76/Krak!I76)-1</f>
        <v>-0.60011702009690027</v>
      </c>
      <c r="K76" s="4">
        <v>5.0483000000000002</v>
      </c>
      <c r="L76" s="8">
        <f t="shared" ref="L76" si="577">LN(K76/K75)*100</f>
        <v>4.7460897292420556</v>
      </c>
      <c r="M76" s="8">
        <f>('Upbit (in $)'!L76/Krak!L76)-1</f>
        <v>-0.38345066742545308</v>
      </c>
      <c r="N76" s="4">
        <v>64.135000000000005</v>
      </c>
      <c r="O76" s="8">
        <f t="shared" ref="O76" si="578">LN(N76/N75)*100</f>
        <v>3.3613945484521337</v>
      </c>
      <c r="P76" s="8">
        <f>('Upbit (in $)'!O76/Krak!O76)-1</f>
        <v>-0.50269196301252994</v>
      </c>
      <c r="Q76" s="4">
        <v>3431.05</v>
      </c>
      <c r="R76" s="8">
        <f t="shared" ref="R76" si="579">LN(Q76/Q75)*100</f>
        <v>6.068455424582651</v>
      </c>
      <c r="S76" s="8">
        <f>('Upbit (in $)'!R76/Krak!R76)-1</f>
        <v>-0.2052379111120507</v>
      </c>
      <c r="T76" s="4">
        <v>171.62</v>
      </c>
      <c r="U76" s="8">
        <f t="shared" ref="U76" si="580">LN(T76/T75)*100</f>
        <v>2.465765224123055</v>
      </c>
      <c r="V76" s="8">
        <f>('Upbit (in $)'!U76/Krak!U76)-1</f>
        <v>-0.69583336308045385</v>
      </c>
      <c r="W76" s="4">
        <v>6.3276810000000001</v>
      </c>
      <c r="X76" s="8">
        <f t="shared" ref="X76" si="581">LN(W76/W75)*100</f>
        <v>1.7212144245711178</v>
      </c>
      <c r="Y76" s="8">
        <f>('Upbit (in $)'!X76/Krak!X76)-1</f>
        <v>-0.92159443641255412</v>
      </c>
      <c r="Z76" s="4">
        <v>1.18651</v>
      </c>
      <c r="AA76" s="8">
        <f t="shared" ref="AA76" si="582">LN(Z76/Z75)*100</f>
        <v>7.4797367267642771</v>
      </c>
      <c r="AB76" s="11">
        <f>('Upbit (in $)'!AA76/Krak!AA76)-1</f>
        <v>-0.20455624257802851</v>
      </c>
      <c r="AC76" s="2">
        <v>44439</v>
      </c>
      <c r="AD76">
        <f t="shared" si="507"/>
        <v>15783.859987717731</v>
      </c>
      <c r="AE76">
        <f t="shared" si="508"/>
        <v>13279.387087500003</v>
      </c>
      <c r="AF76">
        <f t="shared" si="509"/>
        <v>13176.533870575435</v>
      </c>
      <c r="AG76">
        <f t="shared" si="510"/>
        <v>42239.780945793165</v>
      </c>
      <c r="AH76" s="27">
        <f t="shared" si="511"/>
        <v>2.36711471993919</v>
      </c>
      <c r="AI76">
        <f t="shared" si="512"/>
        <v>38.190970650692414</v>
      </c>
      <c r="AJ76">
        <f t="shared" si="513"/>
        <v>23.8389336761932</v>
      </c>
      <c r="AK76">
        <f t="shared" si="514"/>
        <v>26.688235498531924</v>
      </c>
      <c r="AL76">
        <f t="shared" si="515"/>
        <v>88.718139825417538</v>
      </c>
      <c r="AM76" s="27">
        <f t="shared" si="516"/>
        <v>1.9810832504235019</v>
      </c>
      <c r="AN76">
        <f t="shared" si="517"/>
        <v>707.657118210215</v>
      </c>
      <c r="AO76">
        <f t="shared" si="518"/>
        <v>1144.2407064249774</v>
      </c>
      <c r="AP76">
        <f t="shared" si="519"/>
        <v>1110.9781092164992</v>
      </c>
      <c r="AQ76">
        <f t="shared" si="520"/>
        <v>2962.8759338516916</v>
      </c>
      <c r="AR76" s="27">
        <f t="shared" si="521"/>
        <v>5.6803996692074081</v>
      </c>
      <c r="AS76">
        <f t="shared" si="484"/>
        <v>0.99626625655720558</v>
      </c>
      <c r="AT76">
        <f t="shared" si="485"/>
        <v>1.0669178920190371E-4</v>
      </c>
      <c r="AU76">
        <f t="shared" si="486"/>
        <v>3.6270516535924402E-3</v>
      </c>
      <c r="AV76">
        <f t="shared" si="487"/>
        <v>47316.668300000005</v>
      </c>
      <c r="AW76">
        <f t="shared" si="488"/>
        <v>46964.083770725476</v>
      </c>
      <c r="AX76" s="11">
        <f t="shared" si="522"/>
        <v>0.31974732642459375</v>
      </c>
      <c r="AY76">
        <f t="shared" si="489"/>
        <v>3.783801771367578E-2</v>
      </c>
      <c r="AZ76">
        <f t="shared" si="490"/>
        <v>0.87575803046627487</v>
      </c>
      <c r="BA76">
        <f t="shared" si="491"/>
        <v>8.6403951820049396E-2</v>
      </c>
      <c r="BB76">
        <f t="shared" si="492"/>
        <v>73.233699000000001</v>
      </c>
      <c r="BC76">
        <f t="shared" si="493"/>
        <v>56.8183277563801</v>
      </c>
      <c r="BD76" s="11">
        <f t="shared" si="523"/>
        <v>3.542666785427472</v>
      </c>
      <c r="BE76">
        <f t="shared" si="494"/>
        <v>8.1093836700726096E-5</v>
      </c>
      <c r="BF76">
        <f t="shared" si="495"/>
        <v>0.99957323832313294</v>
      </c>
      <c r="BG76">
        <f t="shared" si="496"/>
        <v>3.456678401663573E-4</v>
      </c>
      <c r="BH76">
        <f t="shared" si="497"/>
        <v>3432.5148658000003</v>
      </c>
      <c r="BI76">
        <f t="shared" si="498"/>
        <v>3429.5861920598745</v>
      </c>
      <c r="BJ76" s="11">
        <f t="shared" si="524"/>
        <v>6.0682817218038156</v>
      </c>
      <c r="BK76" s="32">
        <f t="shared" si="525"/>
        <v>0.38603146951568812</v>
      </c>
      <c r="BL76" s="32">
        <f t="shared" si="526"/>
        <v>-5.7485343953792221</v>
      </c>
    </row>
    <row r="77" spans="1:64" x14ac:dyDescent="0.3">
      <c r="A77" s="2">
        <v>44440</v>
      </c>
      <c r="B77" s="6">
        <v>2.8707880000000001</v>
      </c>
      <c r="C77" s="8">
        <f t="shared" si="499"/>
        <v>3.5371794835919594</v>
      </c>
      <c r="D77" s="8">
        <f>('Upbit (in $)'!C77/Krak!C77)-1</f>
        <v>-0.35303554881107968</v>
      </c>
      <c r="E77" s="4">
        <v>48872.2</v>
      </c>
      <c r="F77" s="8">
        <f t="shared" si="499"/>
        <v>3.6086830153909588</v>
      </c>
      <c r="G77" s="8">
        <f>('Upbit (in $)'!F77/Krak!F77)-1</f>
        <v>-0.39208911877751673</v>
      </c>
      <c r="H77" s="4">
        <v>0.29441119999999998</v>
      </c>
      <c r="I77" s="8">
        <f t="shared" ref="I77" si="583">LN(H77/H76)*100</f>
        <v>5.6077278121295233</v>
      </c>
      <c r="J77" s="8">
        <f>('Upbit (in $)'!I77/Krak!I77)-1</f>
        <v>-0.25017337409727691</v>
      </c>
      <c r="K77" s="4">
        <v>5.3112000000000004</v>
      </c>
      <c r="L77" s="8">
        <f t="shared" ref="L77" si="584">LN(K77/K76)*100</f>
        <v>5.0766245472741414</v>
      </c>
      <c r="M77" s="8">
        <f>('Upbit (in $)'!L77/Krak!L77)-1</f>
        <v>-0.19788812841041659</v>
      </c>
      <c r="N77" s="4">
        <v>69.004999999999995</v>
      </c>
      <c r="O77" s="8">
        <f t="shared" ref="O77" si="585">LN(N77/N76)*100</f>
        <v>7.3188728988189196</v>
      </c>
      <c r="P77" s="8">
        <f>('Upbit (in $)'!O77/Krak!O77)-1</f>
        <v>-7.658350769516109E-2</v>
      </c>
      <c r="Q77" s="4">
        <v>3829.08</v>
      </c>
      <c r="R77" s="8">
        <f t="shared" ref="R77" si="586">LN(Q77/Q76)*100</f>
        <v>10.975822867958525</v>
      </c>
      <c r="S77" s="8">
        <f>('Upbit (in $)'!R77/Krak!R77)-1</f>
        <v>-0.11802665526148926</v>
      </c>
      <c r="T77" s="4">
        <v>181.05</v>
      </c>
      <c r="U77" s="8">
        <f t="shared" ref="U77" si="587">LN(T77/T76)*100</f>
        <v>5.3490505832675321</v>
      </c>
      <c r="V77" s="8">
        <f>('Upbit (in $)'!U77/Krak!U77)-1</f>
        <v>-0.22920191682482516</v>
      </c>
      <c r="W77" s="4">
        <v>6.76633</v>
      </c>
      <c r="X77" s="8">
        <f t="shared" ref="X77" si="588">LN(W77/W76)*100</f>
        <v>6.7025024124926018</v>
      </c>
      <c r="Y77" s="8">
        <f>('Upbit (in $)'!X77/Krak!X77)-1</f>
        <v>-0.21611384748453633</v>
      </c>
      <c r="Z77" s="4">
        <v>1.2377</v>
      </c>
      <c r="AA77" s="8">
        <f t="shared" ref="AA77" si="589">LN(Z77/Z76)*100</f>
        <v>4.2238593555654091</v>
      </c>
      <c r="AB77" s="11">
        <f>('Upbit (in $)'!AA77/Krak!AA77)-1</f>
        <v>-0.16037191140008156</v>
      </c>
      <c r="AC77" s="2">
        <v>44440</v>
      </c>
      <c r="AD77">
        <f t="shared" si="507"/>
        <v>16363.851550524787</v>
      </c>
      <c r="AE77">
        <f t="shared" si="508"/>
        <v>13970.936889473687</v>
      </c>
      <c r="AF77">
        <f t="shared" si="509"/>
        <v>13900.544559303591</v>
      </c>
      <c r="AG77">
        <f t="shared" si="510"/>
        <v>44235.332999302067</v>
      </c>
      <c r="AH77" s="27">
        <f t="shared" si="511"/>
        <v>4.616140542465903</v>
      </c>
      <c r="AI77">
        <f t="shared" si="512"/>
        <v>39.566029615238868</v>
      </c>
      <c r="AJ77">
        <f t="shared" si="513"/>
        <v>25.649109196627606</v>
      </c>
      <c r="AK77">
        <f t="shared" si="514"/>
        <v>28.538323676680523</v>
      </c>
      <c r="AL77">
        <f t="shared" si="515"/>
        <v>93.753462488546987</v>
      </c>
      <c r="AM77" s="27">
        <f t="shared" si="516"/>
        <v>5.5204221358343188</v>
      </c>
      <c r="AN77">
        <f t="shared" si="517"/>
        <v>748.47436755695855</v>
      </c>
      <c r="AO77">
        <f t="shared" si="518"/>
        <v>1276.9820329513566</v>
      </c>
      <c r="AP77">
        <f t="shared" si="519"/>
        <v>1158.9094114480797</v>
      </c>
      <c r="AQ77">
        <f t="shared" si="520"/>
        <v>3184.3658119563952</v>
      </c>
      <c r="AR77" s="27">
        <f t="shared" si="521"/>
        <v>7.2092756159406077</v>
      </c>
      <c r="AS77">
        <f t="shared" si="484"/>
        <v>0.99620125019076178</v>
      </c>
      <c r="AT77">
        <f t="shared" si="485"/>
        <v>1.0826244940913596E-4</v>
      </c>
      <c r="AU77">
        <f t="shared" si="486"/>
        <v>3.6904873598290529E-3</v>
      </c>
      <c r="AV77">
        <f t="shared" si="487"/>
        <v>49058.561199999996</v>
      </c>
      <c r="AW77">
        <f t="shared" si="488"/>
        <v>48686.650843960473</v>
      </c>
      <c r="AX77" s="11">
        <f t="shared" si="522"/>
        <v>3.6021748044768169</v>
      </c>
      <c r="AY77">
        <f t="shared" si="489"/>
        <v>3.6504459353447226E-2</v>
      </c>
      <c r="AZ77">
        <f t="shared" si="490"/>
        <v>0.87745602172108328</v>
      </c>
      <c r="BA77">
        <f t="shared" si="491"/>
        <v>8.6039518925469433E-2</v>
      </c>
      <c r="BB77">
        <f t="shared" si="492"/>
        <v>78.642117999999996</v>
      </c>
      <c r="BC77">
        <f t="shared" si="493"/>
        <v>61.235821120812687</v>
      </c>
      <c r="BD77" s="11">
        <f t="shared" si="523"/>
        <v>7.4873385274328479</v>
      </c>
      <c r="BE77">
        <f t="shared" si="494"/>
        <v>7.6857481638299054E-5</v>
      </c>
      <c r="BF77">
        <f t="shared" si="495"/>
        <v>0.99960003488854421</v>
      </c>
      <c r="BG77">
        <f t="shared" si="496"/>
        <v>3.2310762981748912E-4</v>
      </c>
      <c r="BH77">
        <f t="shared" si="497"/>
        <v>3830.6121112000001</v>
      </c>
      <c r="BI77">
        <f t="shared" si="498"/>
        <v>3827.5489241290434</v>
      </c>
      <c r="BJ77" s="11">
        <f t="shared" si="524"/>
        <v>10.97850205500702</v>
      </c>
      <c r="BK77" s="32">
        <f t="shared" si="525"/>
        <v>-0.90428159336841585</v>
      </c>
      <c r="BL77" s="32">
        <f t="shared" si="526"/>
        <v>-7.3763272505302027</v>
      </c>
    </row>
    <row r="78" spans="1:64" x14ac:dyDescent="0.3">
      <c r="A78" s="2">
        <v>44441</v>
      </c>
      <c r="B78" s="6">
        <v>2.9656739999999999</v>
      </c>
      <c r="C78" s="8">
        <f t="shared" si="499"/>
        <v>3.2517768789548063</v>
      </c>
      <c r="D78" s="8">
        <f>('Upbit (in $)'!C78/Krak!C78)-1</f>
        <v>9.3534500064354376E-2</v>
      </c>
      <c r="E78" s="4">
        <v>49290.3</v>
      </c>
      <c r="F78" s="8">
        <f t="shared" si="499"/>
        <v>0.85185794641368728</v>
      </c>
      <c r="G78" s="8">
        <f>('Upbit (in $)'!F78/Krak!F78)-1</f>
        <v>0.44660443647159775</v>
      </c>
      <c r="H78" s="4">
        <v>0.29469210000000001</v>
      </c>
      <c r="I78" s="8">
        <f t="shared" ref="I78" si="590">LN(H78/H77)*100</f>
        <v>9.5365285269609634E-2</v>
      </c>
      <c r="J78" s="8">
        <f>('Upbit (in $)'!I78/Krak!I78)-1</f>
        <v>8.2117687593519957</v>
      </c>
      <c r="K78" s="4">
        <v>5.2660999999999998</v>
      </c>
      <c r="L78" s="8">
        <f t="shared" ref="L78" si="591">LN(K78/K77)*100</f>
        <v>-0.85277477834605209</v>
      </c>
      <c r="M78" s="8">
        <f>('Upbit (in $)'!L78/Krak!L78)-1</f>
        <v>-0.52156499892874719</v>
      </c>
      <c r="N78" s="4">
        <v>67.754000000000005</v>
      </c>
      <c r="O78" s="8">
        <f t="shared" ref="O78" si="592">LN(N78/N77)*100</f>
        <v>-1.8295467132614092</v>
      </c>
      <c r="P78" s="8">
        <f>('Upbit (in $)'!O78/Krak!O78)-1</f>
        <v>-0.1256680962513127</v>
      </c>
      <c r="Q78" s="4">
        <v>3787.22</v>
      </c>
      <c r="R78" s="8">
        <f t="shared" ref="R78" si="593">LN(Q78/Q77)*100</f>
        <v>-1.099232475051293</v>
      </c>
      <c r="S78" s="8">
        <f>('Upbit (in $)'!R78/Krak!R78)-1</f>
        <v>-0.50490997798885617</v>
      </c>
      <c r="T78" s="4">
        <v>183.51</v>
      </c>
      <c r="U78" s="8">
        <f t="shared" ref="U78" si="594">LN(T78/T77)*100</f>
        <v>1.3495925710932781</v>
      </c>
      <c r="V78" s="8">
        <f>('Upbit (in $)'!U78/Krak!U78)-1</f>
        <v>0.33384207235778818</v>
      </c>
      <c r="W78" s="4">
        <v>6.7839830000000001</v>
      </c>
      <c r="X78" s="8">
        <f t="shared" ref="X78" si="595">LN(W78/W77)*100</f>
        <v>0.26055501429412098</v>
      </c>
      <c r="Y78" s="8">
        <f>('Upbit (in $)'!X78/Krak!X78)-1</f>
        <v>1.2036200620548696</v>
      </c>
      <c r="Z78" s="4">
        <v>1.25431</v>
      </c>
      <c r="AA78" s="8">
        <f t="shared" ref="AA78" si="596">LN(Z78/Z77)*100</f>
        <v>1.3330802027215938</v>
      </c>
      <c r="AB78" s="11">
        <f>('Upbit (in $)'!AA78/Krak!AA78)-1</f>
        <v>0.29561495800472781</v>
      </c>
      <c r="AC78" s="2">
        <v>44441</v>
      </c>
      <c r="AD78">
        <f t="shared" si="507"/>
        <v>16503.843741039527</v>
      </c>
      <c r="AE78">
        <f t="shared" si="508"/>
        <v>13852.302823026317</v>
      </c>
      <c r="AF78">
        <f t="shared" si="509"/>
        <v>14089.416912884848</v>
      </c>
      <c r="AG78">
        <f t="shared" si="510"/>
        <v>44445.563476950687</v>
      </c>
      <c r="AH78" s="27">
        <f t="shared" si="511"/>
        <v>0.47412888193652863</v>
      </c>
      <c r="AI78">
        <f t="shared" si="512"/>
        <v>40.873775880749086</v>
      </c>
      <c r="AJ78">
        <f t="shared" si="513"/>
        <v>25.184113390454417</v>
      </c>
      <c r="AK78">
        <f t="shared" si="514"/>
        <v>28.6127786659974</v>
      </c>
      <c r="AL78">
        <f t="shared" si="515"/>
        <v>94.670667937200903</v>
      </c>
      <c r="AM78" s="27">
        <f t="shared" si="516"/>
        <v>0.97356181624636373</v>
      </c>
      <c r="AN78">
        <f t="shared" si="517"/>
        <v>749.18849273238254</v>
      </c>
      <c r="AO78">
        <f t="shared" si="518"/>
        <v>1263.0218994729898</v>
      </c>
      <c r="AP78">
        <f t="shared" si="519"/>
        <v>1174.4620375482273</v>
      </c>
      <c r="AQ78">
        <f t="shared" si="520"/>
        <v>3186.6724297535998</v>
      </c>
      <c r="AR78" s="27">
        <f t="shared" si="521"/>
        <v>7.2409482111924051E-2</v>
      </c>
      <c r="AS78">
        <f t="shared" si="484"/>
        <v>0.99618472867968522</v>
      </c>
      <c r="AT78">
        <f t="shared" si="485"/>
        <v>1.0643084744260209E-4</v>
      </c>
      <c r="AU78">
        <f t="shared" si="486"/>
        <v>3.7088404728721274E-3</v>
      </c>
      <c r="AV78">
        <f t="shared" si="487"/>
        <v>49479.076100000006</v>
      </c>
      <c r="AW78">
        <f t="shared" si="488"/>
        <v>49102.346984896678</v>
      </c>
      <c r="AX78" s="11">
        <f t="shared" si="522"/>
        <v>0.85019512245561346</v>
      </c>
      <c r="AY78">
        <f t="shared" si="489"/>
        <v>3.8264955678155931E-2</v>
      </c>
      <c r="AZ78">
        <f t="shared" si="490"/>
        <v>0.87420391014581422</v>
      </c>
      <c r="BA78">
        <f t="shared" si="491"/>
        <v>8.7531134176029909E-2</v>
      </c>
      <c r="BB78">
        <f t="shared" si="492"/>
        <v>77.503657000000004</v>
      </c>
      <c r="BC78">
        <f t="shared" si="493"/>
        <v>59.938102838406266</v>
      </c>
      <c r="BD78" s="11">
        <f t="shared" si="523"/>
        <v>-2.1419920344643639</v>
      </c>
      <c r="BE78">
        <f t="shared" si="494"/>
        <v>7.7780434710234678E-5</v>
      </c>
      <c r="BF78">
        <f t="shared" si="495"/>
        <v>0.99959115952987865</v>
      </c>
      <c r="BG78">
        <f t="shared" si="496"/>
        <v>3.3106003541117816E-4</v>
      </c>
      <c r="BH78">
        <f t="shared" si="497"/>
        <v>3788.7690020999994</v>
      </c>
      <c r="BI78">
        <f t="shared" si="498"/>
        <v>3785.6720693679395</v>
      </c>
      <c r="BJ78" s="11">
        <f t="shared" si="524"/>
        <v>-1.1001198348587355</v>
      </c>
      <c r="BK78" s="32">
        <f t="shared" si="525"/>
        <v>-0.4994329343098351</v>
      </c>
      <c r="BL78" s="32">
        <f t="shared" si="526"/>
        <v>1.950314957314349</v>
      </c>
    </row>
    <row r="79" spans="1:64" x14ac:dyDescent="0.3">
      <c r="A79" s="2">
        <v>44442</v>
      </c>
      <c r="B79" s="6">
        <v>2.9686110000000001</v>
      </c>
      <c r="C79" s="8">
        <f t="shared" si="499"/>
        <v>9.8984131695821875E-2</v>
      </c>
      <c r="D79" s="8">
        <f>('Upbit (in $)'!C79/Krak!C79)-1</f>
        <v>-3.9453750921240647</v>
      </c>
      <c r="E79" s="4">
        <v>50018.6</v>
      </c>
      <c r="F79" s="8">
        <f t="shared" si="499"/>
        <v>1.4667629127269346</v>
      </c>
      <c r="G79" s="8">
        <f>('Upbit (in $)'!F79/Krak!F79)-1</f>
        <v>-0.2549757566383376</v>
      </c>
      <c r="H79" s="4">
        <v>0.29602850000000003</v>
      </c>
      <c r="I79" s="8">
        <f t="shared" ref="I79" si="597">LN(H79/H78)*100</f>
        <v>0.45246510108149257</v>
      </c>
      <c r="J79" s="8">
        <f>('Upbit (in $)'!I79/Krak!I79)-1</f>
        <v>-1</v>
      </c>
      <c r="K79" s="4">
        <v>5.6849999999999996</v>
      </c>
      <c r="L79" s="8">
        <f t="shared" ref="L79" si="598">LN(K79/K78)*100</f>
        <v>7.6541076563147197</v>
      </c>
      <c r="M79" s="8">
        <f>('Upbit (in $)'!L79/Krak!L79)-1</f>
        <v>-0.12213938780261169</v>
      </c>
      <c r="N79" s="4">
        <v>70.022999999999996</v>
      </c>
      <c r="O79" s="8">
        <f t="shared" ref="O79" si="599">LN(N79/N78)*100</f>
        <v>3.2940260902770619</v>
      </c>
      <c r="P79" s="8">
        <f>('Upbit (in $)'!O79/Krak!O79)-1</f>
        <v>-0.25000595141244331</v>
      </c>
      <c r="Q79" s="4">
        <v>3938.28</v>
      </c>
      <c r="R79" s="8">
        <f t="shared" ref="R79" si="600">LN(Q79/Q78)*100</f>
        <v>3.9111839061591982</v>
      </c>
      <c r="S79" s="8">
        <f>('Upbit (in $)'!R79/Krak!R79)-1</f>
        <v>-0.125658682321663</v>
      </c>
      <c r="T79" s="4">
        <v>212.92</v>
      </c>
      <c r="U79" s="8">
        <f t="shared" ref="U79" si="601">LN(T79/T78)*100</f>
        <v>14.864734638197335</v>
      </c>
      <c r="V79" s="8">
        <f>('Upbit (in $)'!U79/Krak!U79)-1</f>
        <v>-3.7839579387236255E-2</v>
      </c>
      <c r="W79" s="4">
        <v>6.9537630000000004</v>
      </c>
      <c r="X79" s="8">
        <f t="shared" ref="X79" si="602">LN(W79/W78)*100</f>
        <v>2.4718559310259649</v>
      </c>
      <c r="Y79" s="8">
        <f>('Upbit (in $)'!X79/Krak!X79)-1</f>
        <v>-0.10915549438105709</v>
      </c>
      <c r="Z79" s="4">
        <v>1.29081</v>
      </c>
      <c r="AA79" s="8">
        <f t="shared" ref="AA79" si="603">LN(Z79/Z78)*100</f>
        <v>2.868430770816599</v>
      </c>
      <c r="AB79" s="11">
        <f>('Upbit (in $)'!AA79/Krak!AA79)-1</f>
        <v>-0.40809669498893453</v>
      </c>
      <c r="AC79" s="2">
        <v>44442</v>
      </c>
      <c r="AD79">
        <f t="shared" si="507"/>
        <v>16747.700025066992</v>
      </c>
      <c r="AE79">
        <f t="shared" si="508"/>
        <v>14954.205493421054</v>
      </c>
      <c r="AF79">
        <f t="shared" si="509"/>
        <v>16347.439644114445</v>
      </c>
      <c r="AG79">
        <f t="shared" si="510"/>
        <v>48049.345162602491</v>
      </c>
      <c r="AH79" s="27">
        <f t="shared" si="511"/>
        <v>7.7963359387561244</v>
      </c>
      <c r="AI79">
        <f t="shared" si="512"/>
        <v>40.914254463277629</v>
      </c>
      <c r="AJ79">
        <f t="shared" si="513"/>
        <v>26.027499069276935</v>
      </c>
      <c r="AK79">
        <f t="shared" si="514"/>
        <v>29.328859110466826</v>
      </c>
      <c r="AL79">
        <f t="shared" si="515"/>
        <v>96.270612643021394</v>
      </c>
      <c r="AM79" s="27">
        <f t="shared" si="516"/>
        <v>1.6758892027441068</v>
      </c>
      <c r="AN79">
        <f t="shared" si="517"/>
        <v>752.58598965098861</v>
      </c>
      <c r="AO79">
        <f t="shared" si="518"/>
        <v>1313.3997724601388</v>
      </c>
      <c r="AP79">
        <f t="shared" si="519"/>
        <v>1208.6384886412666</v>
      </c>
      <c r="AQ79">
        <f t="shared" si="520"/>
        <v>3274.6242507523939</v>
      </c>
      <c r="AR79" s="27">
        <f t="shared" si="521"/>
        <v>2.722588301659024</v>
      </c>
      <c r="AS79">
        <f t="shared" si="484"/>
        <v>0.99564854374362599</v>
      </c>
      <c r="AT79">
        <f t="shared" si="485"/>
        <v>1.1316314273455301E-4</v>
      </c>
      <c r="AU79">
        <f t="shared" si="486"/>
        <v>4.2382931136395827E-3</v>
      </c>
      <c r="AV79">
        <f t="shared" si="487"/>
        <v>50237.204999999994</v>
      </c>
      <c r="AW79">
        <f t="shared" si="488"/>
        <v>49801.083228443684</v>
      </c>
      <c r="AX79" s="11">
        <f t="shared" si="522"/>
        <v>1.4129901611404305</v>
      </c>
      <c r="AY79">
        <f t="shared" si="489"/>
        <v>3.7132992835833135E-2</v>
      </c>
      <c r="AZ79">
        <f t="shared" si="490"/>
        <v>0.87588557656882071</v>
      </c>
      <c r="BA79">
        <f t="shared" si="491"/>
        <v>8.6981430595346285E-2</v>
      </c>
      <c r="BB79">
        <f t="shared" si="492"/>
        <v>79.945373999999987</v>
      </c>
      <c r="BC79">
        <f t="shared" si="493"/>
        <v>62.047217392834888</v>
      </c>
      <c r="BD79" s="11">
        <f t="shared" si="523"/>
        <v>3.4583255672629396</v>
      </c>
      <c r="BE79">
        <f t="shared" si="494"/>
        <v>7.5136676475265094E-5</v>
      </c>
      <c r="BF79">
        <f t="shared" si="495"/>
        <v>0.99959723549930835</v>
      </c>
      <c r="BG79">
        <f t="shared" si="496"/>
        <v>3.2762782421637423E-4</v>
      </c>
      <c r="BH79">
        <f t="shared" si="497"/>
        <v>3939.8668385000001</v>
      </c>
      <c r="BI79">
        <f t="shared" si="498"/>
        <v>3936.6942457700857</v>
      </c>
      <c r="BJ79" s="11">
        <f t="shared" si="524"/>
        <v>3.9117914829079661</v>
      </c>
      <c r="BK79" s="32">
        <f t="shared" si="525"/>
        <v>6.1204467360120178</v>
      </c>
      <c r="BL79" s="32">
        <f t="shared" si="526"/>
        <v>-2.4988013217675356</v>
      </c>
    </row>
    <row r="80" spans="1:64" x14ac:dyDescent="0.3">
      <c r="A80" s="2">
        <v>44443</v>
      </c>
      <c r="B80" s="6">
        <v>2.8321779999999999</v>
      </c>
      <c r="C80" s="8">
        <f t="shared" si="499"/>
        <v>-4.7048139688398969</v>
      </c>
      <c r="D80" s="8">
        <f>('Upbit (in $)'!C80/Krak!C80)-1</f>
        <v>-0.11293368762238998</v>
      </c>
      <c r="E80" s="4">
        <v>49956.1</v>
      </c>
      <c r="F80" s="8">
        <f t="shared" si="499"/>
        <v>-0.12503164929155808</v>
      </c>
      <c r="G80" s="8">
        <f>('Upbit (in $)'!F80/Krak!F80)-1</f>
        <v>-1.6087897502747559</v>
      </c>
      <c r="H80" s="4">
        <v>0.29929149999999999</v>
      </c>
      <c r="I80" s="8">
        <f t="shared" ref="I80" si="604">LN(H80/H79)*100</f>
        <v>1.0962281383454231</v>
      </c>
      <c r="J80" s="8">
        <f>('Upbit (in $)'!I80/Krak!I80)-1</f>
        <v>-0.2056098920313969</v>
      </c>
      <c r="K80" s="4">
        <v>5.7263999999999999</v>
      </c>
      <c r="L80" s="8">
        <f t="shared" ref="L80" si="605">LN(K80/K79)*100</f>
        <v>0.72559338271250062</v>
      </c>
      <c r="M80" s="8">
        <f>('Upbit (in $)'!L80/Krak!L80)-1</f>
        <v>0.25862277425027247</v>
      </c>
      <c r="N80" s="4">
        <v>69.253</v>
      </c>
      <c r="O80" s="8">
        <f t="shared" ref="O80" si="606">LN(N80/N79)*100</f>
        <v>-1.1057294081413296</v>
      </c>
      <c r="P80" s="8">
        <f>('Upbit (in $)'!O80/Krak!O80)-1</f>
        <v>0.14993821033174215</v>
      </c>
      <c r="Q80" s="4">
        <v>3887.32</v>
      </c>
      <c r="R80" s="8">
        <f t="shared" ref="R80" si="607">LN(Q80/Q79)*100</f>
        <v>-1.302410558900944</v>
      </c>
      <c r="S80" s="8">
        <f>('Upbit (in $)'!R80/Krak!R80)-1</f>
        <v>-0.15177325243495865</v>
      </c>
      <c r="T80" s="4">
        <v>212</v>
      </c>
      <c r="U80" s="8">
        <f t="shared" ref="U80" si="608">LN(T80/T79)*100</f>
        <v>-0.43302336325441138</v>
      </c>
      <c r="V80" s="8">
        <f>('Upbit (in $)'!U80/Krak!U80)-1</f>
        <v>-1</v>
      </c>
      <c r="W80" s="4">
        <v>7.2100730000000004</v>
      </c>
      <c r="X80" s="8">
        <f t="shared" ref="X80" si="609">LN(W80/W79)*100</f>
        <v>3.6196124171736352</v>
      </c>
      <c r="Y80" s="8">
        <f>('Upbit (in $)'!X80/Krak!X80)-1</f>
        <v>-5.3652449281788472E-2</v>
      </c>
      <c r="Z80" s="4">
        <v>1.2565900000000001</v>
      </c>
      <c r="AA80" s="8">
        <f t="shared" ref="AA80" si="610">LN(Z80/Z79)*100</f>
        <v>-2.6868225326032462</v>
      </c>
      <c r="AB80" s="11">
        <f>('Upbit (in $)'!AA80/Krak!AA80)-1</f>
        <v>-0.24040864688472419</v>
      </c>
      <c r="AC80" s="2">
        <v>44443</v>
      </c>
      <c r="AD80">
        <f t="shared" si="507"/>
        <v>16726.773184820231</v>
      </c>
      <c r="AE80">
        <f t="shared" si="508"/>
        <v>15063.106831578951</v>
      </c>
      <c r="AF80">
        <f t="shared" si="509"/>
        <v>16276.804454970237</v>
      </c>
      <c r="AG80">
        <f t="shared" si="510"/>
        <v>48066.684471369423</v>
      </c>
      <c r="AH80" s="27">
        <f t="shared" si="511"/>
        <v>3.6079952576192842E-2</v>
      </c>
      <c r="AI80">
        <f t="shared" si="512"/>
        <v>39.033895440425404</v>
      </c>
      <c r="AJ80">
        <f t="shared" si="513"/>
        <v>25.741290619434125</v>
      </c>
      <c r="AK80">
        <f t="shared" si="514"/>
        <v>30.409896798780874</v>
      </c>
      <c r="AL80">
        <f t="shared" si="515"/>
        <v>95.185082858640399</v>
      </c>
      <c r="AM80" s="27">
        <f t="shared" si="516"/>
        <v>-1.1339870711176829</v>
      </c>
      <c r="AN80">
        <f t="shared" si="517"/>
        <v>760.88143446198205</v>
      </c>
      <c r="AO80">
        <f t="shared" si="518"/>
        <v>1296.4048273560404</v>
      </c>
      <c r="AP80">
        <f t="shared" si="519"/>
        <v>1176.596895315135</v>
      </c>
      <c r="AQ80">
        <f t="shared" si="520"/>
        <v>3233.8831571331575</v>
      </c>
      <c r="AR80" s="27">
        <f t="shared" si="521"/>
        <v>-1.2519498927751469</v>
      </c>
      <c r="AS80">
        <f t="shared" si="484"/>
        <v>0.99566055819095356</v>
      </c>
      <c r="AT80">
        <f t="shared" si="485"/>
        <v>1.1413121961931929E-4</v>
      </c>
      <c r="AU80">
        <f t="shared" si="486"/>
        <v>4.2253105894271602E-3</v>
      </c>
      <c r="AV80">
        <f t="shared" si="487"/>
        <v>50173.826399999998</v>
      </c>
      <c r="AW80">
        <f t="shared" si="488"/>
        <v>49739.45696597849</v>
      </c>
      <c r="AX80" s="11">
        <f t="shared" si="522"/>
        <v>-0.12382145047330045</v>
      </c>
      <c r="AY80">
        <f t="shared" si="489"/>
        <v>3.5716867836133086E-2</v>
      </c>
      <c r="AZ80">
        <f t="shared" si="490"/>
        <v>0.87335621145836351</v>
      </c>
      <c r="BA80">
        <f t="shared" si="491"/>
        <v>9.0926920705503553E-2</v>
      </c>
      <c r="BB80">
        <f t="shared" si="492"/>
        <v>79.295250999999993</v>
      </c>
      <c r="BC80">
        <f t="shared" si="493"/>
        <v>61.23928397539234</v>
      </c>
      <c r="BD80" s="11">
        <f t="shared" si="523"/>
        <v>-1.3106787434797862</v>
      </c>
      <c r="BE80">
        <f t="shared" si="494"/>
        <v>7.6960928844187893E-5</v>
      </c>
      <c r="BF80">
        <f t="shared" si="495"/>
        <v>0.99959991484752664</v>
      </c>
      <c r="BG80">
        <f t="shared" si="496"/>
        <v>3.2312422362919789E-4</v>
      </c>
      <c r="BH80">
        <f t="shared" si="497"/>
        <v>3888.8758815000001</v>
      </c>
      <c r="BI80">
        <f t="shared" si="498"/>
        <v>3885.7651700535075</v>
      </c>
      <c r="BJ80" s="11">
        <f t="shared" si="524"/>
        <v>-1.3021427820795433</v>
      </c>
      <c r="BK80" s="32">
        <f t="shared" si="525"/>
        <v>1.1700670236938757</v>
      </c>
      <c r="BL80" s="32">
        <f t="shared" si="526"/>
        <v>1.1783213316062429</v>
      </c>
    </row>
    <row r="81" spans="1:64" x14ac:dyDescent="0.3">
      <c r="A81" s="2">
        <v>44444</v>
      </c>
      <c r="B81" s="6">
        <v>2.9135450000000001</v>
      </c>
      <c r="C81" s="8">
        <f t="shared" si="499"/>
        <v>2.8324525858725318</v>
      </c>
      <c r="D81" s="8">
        <f>('Upbit (in $)'!C81/Krak!C81)-1</f>
        <v>-0.51965119827108197</v>
      </c>
      <c r="E81" s="4">
        <v>51767.9</v>
      </c>
      <c r="F81" s="8">
        <f t="shared" si="499"/>
        <v>3.5625646297458271</v>
      </c>
      <c r="G81" s="8">
        <f>('Upbit (in $)'!F81/Krak!F81)-1</f>
        <v>-0.33563508664675956</v>
      </c>
      <c r="H81" s="4">
        <v>0.31466460000000002</v>
      </c>
      <c r="I81" s="8">
        <f t="shared" ref="I81" si="611">LN(H81/H80)*100</f>
        <v>5.0089294802900284</v>
      </c>
      <c r="J81" s="8">
        <f>('Upbit (in $)'!I81/Krak!I81)-1</f>
        <v>-0.26364278882962078</v>
      </c>
      <c r="K81" s="4">
        <v>6.3049999999999997</v>
      </c>
      <c r="L81" s="8">
        <f t="shared" ref="L81" si="612">LN(K81/K80)*100</f>
        <v>9.6255908387258593</v>
      </c>
      <c r="M81" s="8">
        <f>('Upbit (in $)'!L81/Krak!L81)-1</f>
        <v>-0.10325825444729808</v>
      </c>
      <c r="N81" s="4">
        <v>73.525999999999996</v>
      </c>
      <c r="O81" s="8">
        <f t="shared" ref="O81" si="613">LN(N81/N80)*100</f>
        <v>5.9872619734871</v>
      </c>
      <c r="P81" s="8">
        <f>('Upbit (in $)'!O81/Krak!O81)-1</f>
        <v>-0.11053271189406244</v>
      </c>
      <c r="Q81" s="4">
        <v>3954.01</v>
      </c>
      <c r="R81" s="8">
        <f t="shared" ref="R81" si="614">LN(Q81/Q80)*100</f>
        <v>1.7010279647132105</v>
      </c>
      <c r="S81" s="8">
        <f>('Upbit (in $)'!R81/Krak!R81)-1</f>
        <v>-0.7393567834482937</v>
      </c>
      <c r="T81" s="4">
        <v>232.41</v>
      </c>
      <c r="U81" s="8">
        <f t="shared" ref="U81" si="615">LN(T81/T80)*100</f>
        <v>9.1916778639908419</v>
      </c>
      <c r="V81" s="8">
        <f>('Upbit (in $)'!U81/Krak!U81)-1</f>
        <v>-0.14673481368268404</v>
      </c>
      <c r="W81" s="4">
        <v>8.9554609999999997</v>
      </c>
      <c r="X81" s="8">
        <f t="shared" ref="X81" si="616">LN(W81/W80)*100</f>
        <v>21.678443773573701</v>
      </c>
      <c r="Y81" s="8">
        <f>('Upbit (in $)'!X81/Krak!X81)-1</f>
        <v>9.876028709034701E-3</v>
      </c>
      <c r="Z81" s="4">
        <v>1.3068299999999999</v>
      </c>
      <c r="AA81" s="8">
        <f t="shared" ref="AA81" si="617">LN(Z81/Z80)*100</f>
        <v>3.9202654349223507</v>
      </c>
      <c r="AB81" s="11">
        <f>('Upbit (in $)'!AA81/Krak!AA81)-1</f>
        <v>-0.30820229728319415</v>
      </c>
      <c r="AC81" s="2">
        <v>44444</v>
      </c>
      <c r="AD81">
        <f t="shared" si="507"/>
        <v>17333.417171365563</v>
      </c>
      <c r="AE81">
        <f t="shared" si="508"/>
        <v>16585.095098684214</v>
      </c>
      <c r="AF81">
        <f t="shared" si="509"/>
        <v>17843.830770658646</v>
      </c>
      <c r="AG81">
        <f t="shared" si="510"/>
        <v>51762.343040708423</v>
      </c>
      <c r="AH81" s="27">
        <f t="shared" si="511"/>
        <v>7.4073609970228302</v>
      </c>
      <c r="AI81">
        <f t="shared" si="512"/>
        <v>40.155318942161912</v>
      </c>
      <c r="AJ81">
        <f t="shared" si="513"/>
        <v>27.329561666418975</v>
      </c>
      <c r="AK81">
        <f t="shared" si="514"/>
        <v>37.771412965653319</v>
      </c>
      <c r="AL81">
        <f t="shared" si="515"/>
        <v>105.25629357423421</v>
      </c>
      <c r="AM81" s="27">
        <f t="shared" si="516"/>
        <v>10.057503034613262</v>
      </c>
      <c r="AN81">
        <f t="shared" si="517"/>
        <v>799.96408926550134</v>
      </c>
      <c r="AO81">
        <f t="shared" si="518"/>
        <v>1318.6456611274755</v>
      </c>
      <c r="AP81">
        <f t="shared" si="519"/>
        <v>1223.6386734771704</v>
      </c>
      <c r="AQ81">
        <f t="shared" si="520"/>
        <v>3342.2484238701472</v>
      </c>
      <c r="AR81" s="27">
        <f t="shared" si="521"/>
        <v>3.2960130321010279</v>
      </c>
      <c r="AS81">
        <f t="shared" si="484"/>
        <v>0.99540991083538111</v>
      </c>
      <c r="AT81">
        <f t="shared" si="485"/>
        <v>1.2123457756287347E-4</v>
      </c>
      <c r="AU81">
        <f t="shared" si="486"/>
        <v>4.4688545870558965E-3</v>
      </c>
      <c r="AV81">
        <f t="shared" si="487"/>
        <v>52006.615000000005</v>
      </c>
      <c r="AW81">
        <f t="shared" si="488"/>
        <v>51530.458373623049</v>
      </c>
      <c r="AX81" s="11">
        <f t="shared" si="522"/>
        <v>3.5374536713068983</v>
      </c>
      <c r="AY81">
        <f t="shared" si="489"/>
        <v>3.4118447160715701E-2</v>
      </c>
      <c r="AZ81">
        <f t="shared" si="490"/>
        <v>0.86101053731409072</v>
      </c>
      <c r="BA81">
        <f t="shared" si="491"/>
        <v>0.10487101552519359</v>
      </c>
      <c r="BB81">
        <f t="shared" si="492"/>
        <v>85.395005999999995</v>
      </c>
      <c r="BC81">
        <f t="shared" si="493"/>
        <v>64.345234687254958</v>
      </c>
      <c r="BD81" s="11">
        <f t="shared" si="523"/>
        <v>4.9473999651424974</v>
      </c>
      <c r="BE81">
        <f t="shared" si="494"/>
        <v>7.9548512147696761E-5</v>
      </c>
      <c r="BF81">
        <f t="shared" si="495"/>
        <v>0.99959007945957212</v>
      </c>
      <c r="BG81">
        <f t="shared" si="496"/>
        <v>3.3037202828018961E-4</v>
      </c>
      <c r="BH81">
        <f t="shared" si="497"/>
        <v>3955.6314946000002</v>
      </c>
      <c r="BI81">
        <f t="shared" si="498"/>
        <v>3952.3896268551216</v>
      </c>
      <c r="BJ81" s="11">
        <f t="shared" si="524"/>
        <v>1.7000445421988026</v>
      </c>
      <c r="BK81" s="32">
        <f t="shared" si="525"/>
        <v>-2.6501420375904319</v>
      </c>
      <c r="BL81" s="32">
        <f t="shared" si="526"/>
        <v>1.8374091291080956</v>
      </c>
    </row>
    <row r="82" spans="1:64" x14ac:dyDescent="0.3">
      <c r="A82" s="2">
        <v>44445</v>
      </c>
      <c r="B82" s="6">
        <v>2.8343780000000001</v>
      </c>
      <c r="C82" s="8">
        <f t="shared" si="499"/>
        <v>-2.7548040067166006</v>
      </c>
      <c r="D82" s="8">
        <f>('Upbit (in $)'!C82/Krak!C82)-1</f>
        <v>-0.45081822302371632</v>
      </c>
      <c r="E82" s="4">
        <v>52688.3</v>
      </c>
      <c r="F82" s="8">
        <f t="shared" si="499"/>
        <v>1.7623153456098262</v>
      </c>
      <c r="G82" s="8">
        <f>('Upbit (in $)'!F82/Krak!F82)-1</f>
        <v>0.53813599350386809</v>
      </c>
      <c r="H82" s="4">
        <v>0.30895159999999999</v>
      </c>
      <c r="I82" s="8">
        <f t="shared" ref="I82" si="618">LN(H82/H81)*100</f>
        <v>-1.8322679334108285</v>
      </c>
      <c r="J82" s="8">
        <f>('Upbit (in $)'!I82/Krak!I82)-1</f>
        <v>-0.847762325764984</v>
      </c>
      <c r="K82" s="4">
        <v>6.2214</v>
      </c>
      <c r="L82" s="8">
        <f t="shared" ref="L82" si="619">LN(K82/K81)*100</f>
        <v>-1.3348007606732388</v>
      </c>
      <c r="M82" s="8">
        <f>('Upbit (in $)'!L82/Krak!L82)-1</f>
        <v>-0.79146110972828598</v>
      </c>
      <c r="N82" s="4">
        <v>73.751999999999995</v>
      </c>
      <c r="O82" s="8">
        <f t="shared" ref="O82" si="620">LN(N82/N81)*100</f>
        <v>0.3069028332675755</v>
      </c>
      <c r="P82" s="8">
        <f>('Upbit (in $)'!O82/Krak!O82)-1</f>
        <v>1.7402421436602751</v>
      </c>
      <c r="Q82" s="4">
        <v>3928.66</v>
      </c>
      <c r="R82" s="8">
        <f t="shared" ref="R82" si="621">LN(Q82/Q81)*100</f>
        <v>-0.64318530120857043</v>
      </c>
      <c r="S82" s="8">
        <f>('Upbit (in $)'!R82/Krak!R82)-1</f>
        <v>-1.5492650971221495</v>
      </c>
      <c r="T82" s="4">
        <v>219.5</v>
      </c>
      <c r="U82" s="8">
        <f t="shared" ref="U82" si="622">LN(T82/T81)*100</f>
        <v>-5.715082079669477</v>
      </c>
      <c r="V82" s="8">
        <f>('Upbit (in $)'!U82/Krak!U82)-1</f>
        <v>-0.21576800190373702</v>
      </c>
      <c r="W82" s="4">
        <v>9.027571</v>
      </c>
      <c r="X82" s="8">
        <f t="shared" ref="X82" si="623">LN(W82/W81)*100</f>
        <v>0.80198251879594518</v>
      </c>
      <c r="Y82" s="8">
        <f>('Upbit (in $)'!X82/Krak!X82)-1</f>
        <v>-3.991058148460902E-2</v>
      </c>
      <c r="Z82" s="4">
        <v>1.39238</v>
      </c>
      <c r="AA82" s="8">
        <f t="shared" ref="AA82" si="624">LN(Z82/Z81)*100</f>
        <v>6.3410155840980353</v>
      </c>
      <c r="AB82" s="11">
        <f>('Upbit (in $)'!AA82/Krak!AA82)-1</f>
        <v>7.0450332487880907E-2</v>
      </c>
      <c r="AC82" s="2">
        <v>44445</v>
      </c>
      <c r="AD82">
        <f t="shared" si="507"/>
        <v>17641.594191575481</v>
      </c>
      <c r="AE82">
        <f t="shared" si="508"/>
        <v>16365.188048684213</v>
      </c>
      <c r="AF82">
        <f t="shared" si="509"/>
        <v>16852.63480125456</v>
      </c>
      <c r="AG82">
        <f t="shared" si="510"/>
        <v>50859.417041514258</v>
      </c>
      <c r="AH82" s="27">
        <f t="shared" si="511"/>
        <v>-1.7597618664374759</v>
      </c>
      <c r="AI82">
        <f t="shared" si="512"/>
        <v>39.064216476027319</v>
      </c>
      <c r="AJ82">
        <f t="shared" si="513"/>
        <v>27.413565704944268</v>
      </c>
      <c r="AK82">
        <f t="shared" si="514"/>
        <v>38.075551031684014</v>
      </c>
      <c r="AL82">
        <f t="shared" si="515"/>
        <v>104.5533332126556</v>
      </c>
      <c r="AM82" s="27">
        <f t="shared" si="516"/>
        <v>-0.67009603205870683</v>
      </c>
      <c r="AN82">
        <f t="shared" si="517"/>
        <v>785.44006958876037</v>
      </c>
      <c r="AO82">
        <f t="shared" si="518"/>
        <v>1310.1915430272222</v>
      </c>
      <c r="AP82">
        <f t="shared" si="519"/>
        <v>1303.7426567924999</v>
      </c>
      <c r="AQ82">
        <f t="shared" si="520"/>
        <v>3399.3742694084826</v>
      </c>
      <c r="AR82" s="27">
        <f t="shared" si="521"/>
        <v>1.6947614972202114</v>
      </c>
      <c r="AS82">
        <f t="shared" si="484"/>
        <v>0.99573418549511339</v>
      </c>
      <c r="AT82">
        <f t="shared" si="485"/>
        <v>1.1757564130251494E-4</v>
      </c>
      <c r="AU82">
        <f t="shared" si="486"/>
        <v>4.1482388635840856E-3</v>
      </c>
      <c r="AV82">
        <f t="shared" si="487"/>
        <v>52914.021400000005</v>
      </c>
      <c r="AW82">
        <f t="shared" si="488"/>
        <v>52463.702046600491</v>
      </c>
      <c r="AX82" s="11">
        <f t="shared" si="522"/>
        <v>1.7948483311455845</v>
      </c>
      <c r="AY82">
        <f t="shared" si="489"/>
        <v>3.3106497633931128E-2</v>
      </c>
      <c r="AZ82">
        <f t="shared" si="490"/>
        <v>0.86144840719822424</v>
      </c>
      <c r="BA82">
        <f t="shared" si="491"/>
        <v>0.10544509516784469</v>
      </c>
      <c r="BB82">
        <f t="shared" si="492"/>
        <v>85.613948999999991</v>
      </c>
      <c r="BC82">
        <f t="shared" si="493"/>
        <v>64.579292339463564</v>
      </c>
      <c r="BD82" s="11">
        <f t="shared" si="523"/>
        <v>0.36309291141240219</v>
      </c>
      <c r="BE82">
        <f t="shared" si="494"/>
        <v>7.8606411455363513E-5</v>
      </c>
      <c r="BF82">
        <f t="shared" si="495"/>
        <v>0.99956713099472028</v>
      </c>
      <c r="BG82">
        <f t="shared" si="496"/>
        <v>3.5426259382446648E-4</v>
      </c>
      <c r="BH82">
        <f t="shared" si="497"/>
        <v>3930.3613315999996</v>
      </c>
      <c r="BI82">
        <f t="shared" si="498"/>
        <v>3926.959922407445</v>
      </c>
      <c r="BJ82" s="11">
        <f t="shared" si="524"/>
        <v>-0.64547949247230052</v>
      </c>
      <c r="BK82" s="32">
        <f t="shared" si="525"/>
        <v>-1.0896658343787691</v>
      </c>
      <c r="BL82" s="32">
        <f t="shared" si="526"/>
        <v>2.4403278236178849</v>
      </c>
    </row>
    <row r="83" spans="1:64" x14ac:dyDescent="0.3">
      <c r="A83" s="2">
        <v>44446</v>
      </c>
      <c r="B83" s="6">
        <v>2.5083660000000001</v>
      </c>
      <c r="C83" s="8">
        <f t="shared" si="499"/>
        <v>-12.219096761736155</v>
      </c>
      <c r="D83" s="8">
        <f>('Upbit (in $)'!C83/Krak!C83)-1</f>
        <v>-0.3646666410917242</v>
      </c>
      <c r="E83" s="4">
        <v>46882.1</v>
      </c>
      <c r="F83" s="8">
        <f t="shared" si="499"/>
        <v>-11.675748002661754</v>
      </c>
      <c r="G83" s="8">
        <f>('Upbit (in $)'!F83/Krak!F83)-1</f>
        <v>-0.39232356604035545</v>
      </c>
      <c r="H83" s="4">
        <v>0.25497110000000001</v>
      </c>
      <c r="I83" s="8">
        <f t="shared" ref="I83" si="625">LN(H83/H82)*100</f>
        <v>-19.203442492271925</v>
      </c>
      <c r="J83" s="8">
        <f>('Upbit (in $)'!I83/Krak!I83)-1</f>
        <v>-0.2166341868773537</v>
      </c>
      <c r="K83" s="4">
        <v>4.8746999999999998</v>
      </c>
      <c r="L83" s="8">
        <f t="shared" ref="L83" si="626">LN(K83/K82)*100</f>
        <v>-24.393639771544724</v>
      </c>
      <c r="M83" s="8">
        <f>('Upbit (in $)'!L83/Krak!L83)-1</f>
        <v>-0.1979449866180365</v>
      </c>
      <c r="N83" s="4">
        <v>59.314999999999998</v>
      </c>
      <c r="O83" s="8">
        <f t="shared" ref="O83" si="627">LN(N83/N82)*100</f>
        <v>-21.784588838322662</v>
      </c>
      <c r="P83" s="8">
        <f>('Upbit (in $)'!O83/Krak!O83)-1</f>
        <v>-0.26713989502179714</v>
      </c>
      <c r="Q83" s="4">
        <v>3432.33</v>
      </c>
      <c r="R83" s="8">
        <f t="shared" ref="R83" si="628">LN(Q83/Q82)*100</f>
        <v>-13.505906996822784</v>
      </c>
      <c r="S83" s="8">
        <f>('Upbit (in $)'!R83/Krak!R83)-1</f>
        <v>-0.33272169955383313</v>
      </c>
      <c r="T83" s="4">
        <v>178.34</v>
      </c>
      <c r="U83" s="8">
        <f t="shared" ref="U83" si="629">LN(T83/T82)*100</f>
        <v>-20.766039180849269</v>
      </c>
      <c r="V83" s="8">
        <f>('Upbit (in $)'!U83/Krak!U83)-1</f>
        <v>-0.2089588227756527</v>
      </c>
      <c r="W83" s="4">
        <v>7.6061139999999998</v>
      </c>
      <c r="X83" s="8">
        <f t="shared" ref="X83" si="630">LN(W83/W82)*100</f>
        <v>-17.133094143494535</v>
      </c>
      <c r="Y83" s="8">
        <f>('Upbit (in $)'!X83/Krak!X83)-1</f>
        <v>-0.2866015941181872</v>
      </c>
      <c r="Z83" s="4">
        <v>1.1234500000000001</v>
      </c>
      <c r="AA83" s="8">
        <f t="shared" ref="AA83" si="631">LN(Z83/Z82)*100</f>
        <v>-21.461020529329016</v>
      </c>
      <c r="AB83" s="11">
        <f>('Upbit (in $)'!AA83/Krak!AA83)-1</f>
        <v>-0.24272506390982818</v>
      </c>
      <c r="AC83" s="2">
        <v>44446</v>
      </c>
      <c r="AD83">
        <f t="shared" si="507"/>
        <v>15697.507474123491</v>
      </c>
      <c r="AE83">
        <f t="shared" si="508"/>
        <v>12822.737998026318</v>
      </c>
      <c r="AF83">
        <f t="shared" si="509"/>
        <v>13692.477860846189</v>
      </c>
      <c r="AG83">
        <f t="shared" si="510"/>
        <v>42212.723332996</v>
      </c>
      <c r="AH83" s="27">
        <f t="shared" si="511"/>
        <v>-18.634362152372866</v>
      </c>
      <c r="AI83">
        <f t="shared" si="512"/>
        <v>34.571024903914278</v>
      </c>
      <c r="AJ83">
        <f t="shared" si="513"/>
        <v>22.047343120034295</v>
      </c>
      <c r="AK83">
        <f t="shared" si="514"/>
        <v>32.08027738134723</v>
      </c>
      <c r="AL83">
        <f t="shared" si="515"/>
        <v>88.698645405295807</v>
      </c>
      <c r="AM83" s="27">
        <f t="shared" si="516"/>
        <v>-16.445268932768887</v>
      </c>
      <c r="AN83">
        <f t="shared" si="517"/>
        <v>648.20676936815607</v>
      </c>
      <c r="AO83">
        <f t="shared" si="518"/>
        <v>1144.6675810272779</v>
      </c>
      <c r="AP83">
        <f t="shared" si="519"/>
        <v>1051.932437821237</v>
      </c>
      <c r="AQ83">
        <f t="shared" si="520"/>
        <v>2844.8067882166711</v>
      </c>
      <c r="AR83" s="27">
        <f t="shared" si="521"/>
        <v>-17.809622375694786</v>
      </c>
      <c r="AS83">
        <f t="shared" si="484"/>
        <v>0.99610722458422241</v>
      </c>
      <c r="AT83">
        <f t="shared" si="485"/>
        <v>1.0357308840006546E-4</v>
      </c>
      <c r="AU83">
        <f t="shared" si="486"/>
        <v>3.7892023273776183E-3</v>
      </c>
      <c r="AV83">
        <f t="shared" si="487"/>
        <v>47065.314699999995</v>
      </c>
      <c r="AW83">
        <f t="shared" si="488"/>
        <v>46699.688555358458</v>
      </c>
      <c r="AX83" s="11">
        <f t="shared" si="522"/>
        <v>-11.638404528653803</v>
      </c>
      <c r="AY83">
        <f t="shared" si="489"/>
        <v>3.6128255605543932E-2</v>
      </c>
      <c r="AZ83">
        <f t="shared" si="490"/>
        <v>0.85432009572878842</v>
      </c>
      <c r="BA83">
        <f t="shared" si="491"/>
        <v>0.10955164866566766</v>
      </c>
      <c r="BB83">
        <f t="shared" si="492"/>
        <v>69.429479999999998</v>
      </c>
      <c r="BC83">
        <f t="shared" si="493"/>
        <v>51.597881694792356</v>
      </c>
      <c r="BD83" s="11">
        <f t="shared" si="523"/>
        <v>-22.441318816174896</v>
      </c>
      <c r="BE83">
        <f t="shared" si="494"/>
        <v>7.4255314875664116E-5</v>
      </c>
      <c r="BF83">
        <f t="shared" si="495"/>
        <v>0.9995985619828609</v>
      </c>
      <c r="BG83">
        <f t="shared" si="496"/>
        <v>3.2718270226337362E-4</v>
      </c>
      <c r="BH83">
        <f t="shared" si="497"/>
        <v>3433.7084211000001</v>
      </c>
      <c r="BI83">
        <f t="shared" si="498"/>
        <v>3430.9525187569993</v>
      </c>
      <c r="BJ83" s="11">
        <f t="shared" si="524"/>
        <v>-13.502764500529157</v>
      </c>
      <c r="BK83" s="32">
        <f t="shared" si="525"/>
        <v>-2.1890932196039792</v>
      </c>
      <c r="BL83" s="32">
        <f t="shared" si="526"/>
        <v>1.8643599718753538</v>
      </c>
    </row>
    <row r="84" spans="1:64" x14ac:dyDescent="0.3">
      <c r="A84" s="2">
        <v>44447</v>
      </c>
      <c r="B84" s="6">
        <v>2.4712209999999999</v>
      </c>
      <c r="C84" s="8">
        <f t="shared" si="499"/>
        <v>-1.49191846559548</v>
      </c>
      <c r="D84" s="8">
        <f>('Upbit (in $)'!C84/Krak!C84)-1</f>
        <v>0.11344406882622593</v>
      </c>
      <c r="E84" s="4">
        <v>46073.4</v>
      </c>
      <c r="F84" s="8">
        <f t="shared" si="499"/>
        <v>-1.7400162524631575</v>
      </c>
      <c r="G84" s="8">
        <f>('Upbit (in $)'!F84/Krak!F84)-1</f>
        <v>0.11819859489946949</v>
      </c>
      <c r="H84" s="4">
        <v>0.25685999999999998</v>
      </c>
      <c r="I84" s="8">
        <f t="shared" ref="I84" si="632">LN(H84/H83)*100</f>
        <v>0.73809839825243773</v>
      </c>
      <c r="J84" s="8">
        <f>('Upbit (in $)'!I84/Krak!I84)-1</f>
        <v>-0.12308243440953137</v>
      </c>
      <c r="K84" s="4">
        <v>4.7413999999999996</v>
      </c>
      <c r="L84" s="8">
        <f t="shared" ref="L84" si="633">LN(K84/K83)*100</f>
        <v>-2.7726113347708332</v>
      </c>
      <c r="M84" s="8">
        <f>('Upbit (in $)'!L84/Krak!L84)-1</f>
        <v>8.5972674704481999E-2</v>
      </c>
      <c r="N84" s="4">
        <v>58.857999999999997</v>
      </c>
      <c r="O84" s="8">
        <f t="shared" ref="O84" si="634">LN(N84/N83)*100</f>
        <v>-0.77344618180984492</v>
      </c>
      <c r="P84" s="8">
        <f>('Upbit (in $)'!O84/Krak!O84)-1</f>
        <v>0.71082521462408788</v>
      </c>
      <c r="Q84" s="4">
        <v>3500</v>
      </c>
      <c r="R84" s="8">
        <f t="shared" ref="R84" si="635">LN(Q84/Q83)*100</f>
        <v>1.952363764598299</v>
      </c>
      <c r="S84" s="8">
        <f>('Upbit (in $)'!R84/Krak!R84)-1</f>
        <v>1.525877688280497E-2</v>
      </c>
      <c r="T84" s="4">
        <v>179.65</v>
      </c>
      <c r="U84" s="8">
        <f t="shared" ref="U84" si="636">LN(T84/T83)*100</f>
        <v>0.73186728527942824</v>
      </c>
      <c r="V84" s="8">
        <f>('Upbit (in $)'!U84/Krak!U84)-1</f>
        <v>1.002479552380886E-2</v>
      </c>
      <c r="W84" s="4">
        <v>8.0436440000000005</v>
      </c>
      <c r="X84" s="8">
        <f t="shared" ref="X84" si="637">LN(W84/W83)*100</f>
        <v>5.592981678130923</v>
      </c>
      <c r="Y84" s="8">
        <f>('Upbit (in $)'!X84/Krak!X84)-1</f>
        <v>-9.3556233400450051E-2</v>
      </c>
      <c r="Z84" s="4">
        <v>1.0999699999999999</v>
      </c>
      <c r="AA84" s="8">
        <f t="shared" ref="AA84" si="638">LN(Z84/Z83)*100</f>
        <v>-2.1121401164958096</v>
      </c>
      <c r="AB84" s="11">
        <f>('Upbit (in $)'!AA84/Krak!AA84)-1</f>
        <v>5.6073758558451869E-2</v>
      </c>
      <c r="AC84" s="2">
        <v>44447</v>
      </c>
      <c r="AD84">
        <f t="shared" si="507"/>
        <v>15426.73090280259</v>
      </c>
      <c r="AE84">
        <f t="shared" si="508"/>
        <v>12472.096732894737</v>
      </c>
      <c r="AF84">
        <f t="shared" si="509"/>
        <v>13793.056227997184</v>
      </c>
      <c r="AG84">
        <f t="shared" si="510"/>
        <v>41691.883863694515</v>
      </c>
      <c r="AH84" s="27">
        <f t="shared" si="511"/>
        <v>-1.2415198086139074</v>
      </c>
      <c r="AI84">
        <f t="shared" si="512"/>
        <v>34.059081782353907</v>
      </c>
      <c r="AJ84">
        <f t="shared" si="513"/>
        <v>21.877476546556156</v>
      </c>
      <c r="AK84">
        <f t="shared" si="514"/>
        <v>33.925645957555908</v>
      </c>
      <c r="AL84">
        <f t="shared" si="515"/>
        <v>89.862204286465982</v>
      </c>
      <c r="AM84" s="27">
        <f t="shared" si="516"/>
        <v>1.303281601487426</v>
      </c>
      <c r="AN84">
        <f t="shared" si="517"/>
        <v>653.00887347587445</v>
      </c>
      <c r="AO84">
        <f t="shared" si="518"/>
        <v>1167.2352406660993</v>
      </c>
      <c r="AP84">
        <f t="shared" si="519"/>
        <v>1029.9471481865912</v>
      </c>
      <c r="AQ84">
        <f t="shared" si="520"/>
        <v>2850.1912623285652</v>
      </c>
      <c r="AR84" s="27">
        <f t="shared" si="521"/>
        <v>0.18909490990298974</v>
      </c>
      <c r="AS84">
        <f t="shared" si="484"/>
        <v>0.99601383043981639</v>
      </c>
      <c r="AT84">
        <f t="shared" si="485"/>
        <v>1.0249948941574412E-4</v>
      </c>
      <c r="AU84">
        <f t="shared" si="486"/>
        <v>3.8836700707677971E-3</v>
      </c>
      <c r="AV84">
        <f t="shared" si="487"/>
        <v>46257.791400000002</v>
      </c>
      <c r="AW84">
        <f t="shared" si="488"/>
        <v>45889.830923683199</v>
      </c>
      <c r="AX84" s="11">
        <f t="shared" si="522"/>
        <v>-1.7493951585103056</v>
      </c>
      <c r="AY84">
        <f t="shared" si="489"/>
        <v>3.5622299871859123E-2</v>
      </c>
      <c r="AZ84">
        <f t="shared" si="490"/>
        <v>0.8484297138369592</v>
      </c>
      <c r="BA84">
        <f t="shared" si="491"/>
        <v>0.11594798629118173</v>
      </c>
      <c r="BB84">
        <f t="shared" si="492"/>
        <v>69.37286499999999</v>
      </c>
      <c r="BC84">
        <f t="shared" si="493"/>
        <v>50.957550996770529</v>
      </c>
      <c r="BD84" s="11">
        <f t="shared" si="523"/>
        <v>-1.2487666472438235</v>
      </c>
      <c r="BE84">
        <f t="shared" si="494"/>
        <v>7.3360132220514054E-5</v>
      </c>
      <c r="BF84">
        <f t="shared" si="495"/>
        <v>0.99961248451218265</v>
      </c>
      <c r="BG84">
        <f t="shared" si="496"/>
        <v>3.1415535559681869E-4</v>
      </c>
      <c r="BH84">
        <f t="shared" si="497"/>
        <v>3501.3568300000002</v>
      </c>
      <c r="BI84">
        <f t="shared" si="498"/>
        <v>3498.6440601973895</v>
      </c>
      <c r="BJ84" s="11">
        <f t="shared" si="524"/>
        <v>1.9537557172791917</v>
      </c>
      <c r="BK84" s="32">
        <f t="shared" si="525"/>
        <v>-2.5448014101013334</v>
      </c>
      <c r="BL84" s="32">
        <f t="shared" si="526"/>
        <v>-3.7031508757894973</v>
      </c>
    </row>
    <row r="85" spans="1:64" x14ac:dyDescent="0.3">
      <c r="A85" s="2">
        <v>44448</v>
      </c>
      <c r="B85" s="6">
        <v>2.5140720000000001</v>
      </c>
      <c r="C85" s="8">
        <f t="shared" si="499"/>
        <v>1.7191388894201076</v>
      </c>
      <c r="D85" s="8">
        <f>('Upbit (in $)'!C85/Krak!C85)-1</f>
        <v>-0.12962979496324867</v>
      </c>
      <c r="E85" s="4">
        <v>46389.599999999999</v>
      </c>
      <c r="F85" s="8">
        <f t="shared" si="499"/>
        <v>0.6839519215822405</v>
      </c>
      <c r="G85" s="8">
        <f>('Upbit (in $)'!F85/Krak!F85)-1</f>
        <v>-0.16061996968809478</v>
      </c>
      <c r="H85" s="4">
        <v>0.25246580000000002</v>
      </c>
      <c r="I85" s="8">
        <f t="shared" ref="I85" si="639">LN(H85/H84)*100</f>
        <v>-1.7255395387625654</v>
      </c>
      <c r="J85" s="8">
        <f>('Upbit (in $)'!I85/Krak!I85)-1</f>
        <v>-5.7655851604467845E-2</v>
      </c>
      <c r="K85" s="4">
        <v>4.8120000000000003</v>
      </c>
      <c r="L85" s="8">
        <f t="shared" ref="L85" si="640">LN(K85/K84)*100</f>
        <v>1.4780347365437558</v>
      </c>
      <c r="M85" s="8">
        <f>('Upbit (in $)'!L85/Krak!L85)-1</f>
        <v>-2.8636635441979807E-3</v>
      </c>
      <c r="N85" s="4">
        <v>58.850999999999999</v>
      </c>
      <c r="O85" s="8">
        <f t="shared" ref="O85" si="641">LN(N85/N84)*100</f>
        <v>-1.1893737960990735E-2</v>
      </c>
      <c r="P85" s="8">
        <f>('Upbit (in $)'!O85/Krak!O85)-1</f>
        <v>30.890213692870951</v>
      </c>
      <c r="Q85" s="4">
        <v>3423.99</v>
      </c>
      <c r="R85" s="8">
        <f t="shared" ref="R85" si="642">LN(Q85/Q84)*100</f>
        <v>-2.1956430780884859</v>
      </c>
      <c r="S85" s="8">
        <f>('Upbit (in $)'!R85/Krak!R85)-1</f>
        <v>4.5799437527289433E-2</v>
      </c>
      <c r="T85" s="4">
        <v>180.29</v>
      </c>
      <c r="U85" s="8">
        <f t="shared" ref="U85" si="643">LN(T85/T84)*100</f>
        <v>0.35561519945810294</v>
      </c>
      <c r="V85" s="8">
        <f>('Upbit (in $)'!U85/Krak!U85)-1</f>
        <v>-0.35355643104852397</v>
      </c>
      <c r="W85" s="4">
        <v>8.7803489999999993</v>
      </c>
      <c r="X85" s="8">
        <f t="shared" ref="X85" si="644">LN(W85/W84)*100</f>
        <v>8.7633941945269349</v>
      </c>
      <c r="Y85" s="8">
        <f>('Upbit (in $)'!X85/Krak!X85)-1</f>
        <v>1.1487881921569576E-2</v>
      </c>
      <c r="Z85" s="4">
        <v>1.08799</v>
      </c>
      <c r="AA85" s="8">
        <f t="shared" ref="AA85" si="645">LN(Z85/Z84)*100</f>
        <v>-1.0950949490103223</v>
      </c>
      <c r="AB85" s="11">
        <f>('Upbit (in $)'!AA85/Krak!AA85)-1</f>
        <v>3.5734537373670383E-2</v>
      </c>
      <c r="AC85" s="2">
        <v>44448</v>
      </c>
      <c r="AD85">
        <f t="shared" si="507"/>
        <v>15532.603972979008</v>
      </c>
      <c r="AE85">
        <f t="shared" si="508"/>
        <v>12657.807710526318</v>
      </c>
      <c r="AF85">
        <f t="shared" si="509"/>
        <v>13842.193750880113</v>
      </c>
      <c r="AG85">
        <f t="shared" si="510"/>
        <v>42032.605434385441</v>
      </c>
      <c r="AH85" s="27">
        <f t="shared" si="511"/>
        <v>0.81391586737900712</v>
      </c>
      <c r="AI85">
        <f t="shared" si="512"/>
        <v>34.64966664443449</v>
      </c>
      <c r="AJ85">
        <f t="shared" si="513"/>
        <v>21.874874651557587</v>
      </c>
      <c r="AK85">
        <f t="shared" si="514"/>
        <v>37.032843765559491</v>
      </c>
      <c r="AL85">
        <f t="shared" si="515"/>
        <v>93.557385061551571</v>
      </c>
      <c r="AM85" s="27">
        <f t="shared" si="516"/>
        <v>4.0297558433516327</v>
      </c>
      <c r="AN85">
        <f t="shared" si="517"/>
        <v>641.83760666972455</v>
      </c>
      <c r="AO85">
        <f t="shared" si="518"/>
        <v>1141.8862261966622</v>
      </c>
      <c r="AP85">
        <f t="shared" si="519"/>
        <v>1018.7297814990678</v>
      </c>
      <c r="AQ85">
        <f t="shared" si="520"/>
        <v>2802.4536143654545</v>
      </c>
      <c r="AR85" s="27">
        <f t="shared" si="521"/>
        <v>-1.6890777310490885</v>
      </c>
      <c r="AS85">
        <f t="shared" si="484"/>
        <v>0.99602569652512218</v>
      </c>
      <c r="AT85">
        <f t="shared" si="485"/>
        <v>1.0331789133079156E-4</v>
      </c>
      <c r="AU85">
        <f t="shared" si="486"/>
        <v>3.8709855835470509E-3</v>
      </c>
      <c r="AV85">
        <f t="shared" si="487"/>
        <v>46574.701999999997</v>
      </c>
      <c r="AW85">
        <f t="shared" si="488"/>
        <v>46205.32328552461</v>
      </c>
      <c r="AX85" s="11">
        <f t="shared" si="522"/>
        <v>0.68514700631081926</v>
      </c>
      <c r="AY85">
        <f t="shared" si="489"/>
        <v>3.5840856953442482E-2</v>
      </c>
      <c r="AZ85">
        <f t="shared" si="490"/>
        <v>0.83898562673107346</v>
      </c>
      <c r="BA85">
        <f t="shared" si="491"/>
        <v>0.12517351631548407</v>
      </c>
      <c r="BB85">
        <f t="shared" si="492"/>
        <v>70.145420999999999</v>
      </c>
      <c r="BC85">
        <f t="shared" si="493"/>
        <v>50.564316772480204</v>
      </c>
      <c r="BD85" s="11">
        <f t="shared" si="523"/>
        <v>-0.77468273493591344</v>
      </c>
      <c r="BE85">
        <f t="shared" si="494"/>
        <v>7.370553097220384E-5</v>
      </c>
      <c r="BF85">
        <f t="shared" si="495"/>
        <v>0.99960866380126023</v>
      </c>
      <c r="BG85">
        <f t="shared" si="496"/>
        <v>3.1763066776746812E-4</v>
      </c>
      <c r="BH85">
        <f t="shared" si="497"/>
        <v>3425.3304558</v>
      </c>
      <c r="BI85">
        <f t="shared" si="498"/>
        <v>3422.6504329559925</v>
      </c>
      <c r="BJ85" s="11">
        <f t="shared" si="524"/>
        <v>-2.1960250731265449</v>
      </c>
      <c r="BK85" s="32">
        <f t="shared" si="525"/>
        <v>-3.2158399759726257</v>
      </c>
      <c r="BL85" s="32">
        <f t="shared" si="526"/>
        <v>2.8811720794373641</v>
      </c>
    </row>
    <row r="86" spans="1:64" x14ac:dyDescent="0.3">
      <c r="A86" s="2">
        <v>44449</v>
      </c>
      <c r="B86" s="6">
        <v>2.3831380000000002</v>
      </c>
      <c r="C86" s="8">
        <f t="shared" si="499"/>
        <v>-5.3485642738983303</v>
      </c>
      <c r="D86" s="8">
        <f>('Upbit (in $)'!C86/Krak!C86)-1</f>
        <v>-0.34060549651481309</v>
      </c>
      <c r="E86" s="4">
        <v>44842.2</v>
      </c>
      <c r="F86" s="8">
        <f t="shared" si="499"/>
        <v>-3.3925635841815147</v>
      </c>
      <c r="G86" s="8">
        <f>('Upbit (in $)'!F86/Krak!F86)-1</f>
        <v>-0.5381746882707259</v>
      </c>
      <c r="H86" s="4">
        <v>0.2395079</v>
      </c>
      <c r="I86" s="8">
        <f t="shared" ref="I86" si="646">LN(H86/H85)*100</f>
        <v>-5.2689392304098712</v>
      </c>
      <c r="J86" s="8">
        <f>('Upbit (in $)'!I86/Krak!I86)-1</f>
        <v>-0.36730300332200871</v>
      </c>
      <c r="K86" s="4">
        <v>4.5621</v>
      </c>
      <c r="L86" s="8">
        <f t="shared" ref="L86" si="647">LN(K86/K85)*100</f>
        <v>-5.3329754280046471</v>
      </c>
      <c r="M86" s="8">
        <f>('Upbit (in $)'!L86/Krak!L86)-1</f>
        <v>-0.30969167925661334</v>
      </c>
      <c r="N86" s="4">
        <v>56.210999999999999</v>
      </c>
      <c r="O86" s="8">
        <f t="shared" ref="O86" si="648">LN(N86/N85)*100</f>
        <v>-4.5896358630873175</v>
      </c>
      <c r="P86" s="8">
        <f>('Upbit (in $)'!O86/Krak!O86)-1</f>
        <v>-0.39365290407231779</v>
      </c>
      <c r="Q86" s="4">
        <v>3206.93</v>
      </c>
      <c r="R86" s="8">
        <f t="shared" ref="R86" si="649">LN(Q86/Q85)*100</f>
        <v>-6.5492444494567552</v>
      </c>
      <c r="S86" s="8">
        <f>('Upbit (in $)'!R86/Krak!R86)-1</f>
        <v>-0.28141816972477252</v>
      </c>
      <c r="T86" s="4">
        <v>174.02</v>
      </c>
      <c r="U86" s="8">
        <f t="shared" ref="U86" si="650">LN(T86/T85)*100</f>
        <v>-3.5396430416230431</v>
      </c>
      <c r="V86" s="8">
        <f>('Upbit (in $)'!U86/Krak!U86)-1</f>
        <v>-0.43652503108065388</v>
      </c>
      <c r="W86" s="4">
        <v>8.1639959999999991</v>
      </c>
      <c r="X86" s="8">
        <f t="shared" ref="X86" si="651">LN(W86/W85)*100</f>
        <v>-7.278240129598716</v>
      </c>
      <c r="Y86" s="8">
        <f>('Upbit (in $)'!X86/Krak!X86)-1</f>
        <v>-0.25498036399910906</v>
      </c>
      <c r="Z86" s="4">
        <v>1.0558799999999999</v>
      </c>
      <c r="AA86" s="8">
        <f t="shared" ref="AA86" si="652">LN(Z86/Z85)*100</f>
        <v>-2.9957414751708664</v>
      </c>
      <c r="AB86" s="11">
        <f>('Upbit (in $)'!AA86/Krak!AA86)-1</f>
        <v>-0.4884081084682822</v>
      </c>
      <c r="AC86" s="2">
        <v>44449</v>
      </c>
      <c r="AD86">
        <f t="shared" si="507"/>
        <v>15014.488891413575</v>
      </c>
      <c r="AE86">
        <f t="shared" si="508"/>
        <v>12000.453980921055</v>
      </c>
      <c r="AF86">
        <f t="shared" si="509"/>
        <v>13360.799581386418</v>
      </c>
      <c r="AG86">
        <f t="shared" si="510"/>
        <v>40375.742453721046</v>
      </c>
      <c r="AH86" s="27">
        <f t="shared" si="511"/>
        <v>-4.0216466648888378</v>
      </c>
      <c r="AI86">
        <f t="shared" si="512"/>
        <v>32.845096428298127</v>
      </c>
      <c r="AJ86">
        <f t="shared" si="513"/>
        <v>20.893588537810803</v>
      </c>
      <c r="AK86">
        <f t="shared" si="514"/>
        <v>34.433254119016524</v>
      </c>
      <c r="AL86">
        <f t="shared" si="515"/>
        <v>88.171939085125459</v>
      </c>
      <c r="AM86" s="27">
        <f t="shared" si="516"/>
        <v>-5.9286230574953924</v>
      </c>
      <c r="AN86">
        <f t="shared" si="517"/>
        <v>608.89505554610457</v>
      </c>
      <c r="AO86">
        <f t="shared" si="518"/>
        <v>1069.4976315283811</v>
      </c>
      <c r="AP86">
        <f t="shared" si="519"/>
        <v>988.66386794845141</v>
      </c>
      <c r="AQ86">
        <f t="shared" si="520"/>
        <v>2667.0565550229371</v>
      </c>
      <c r="AR86" s="27">
        <f t="shared" si="521"/>
        <v>-4.9519873849330684</v>
      </c>
      <c r="AS86">
        <f t="shared" si="484"/>
        <v>0.99603334078907524</v>
      </c>
      <c r="AT86">
        <f t="shared" si="485"/>
        <v>1.0133320185035169E-4</v>
      </c>
      <c r="AU86">
        <f t="shared" si="486"/>
        <v>3.8653260090743742E-3</v>
      </c>
      <c r="AV86">
        <f t="shared" si="487"/>
        <v>45020.782099999997</v>
      </c>
      <c r="AW86">
        <f t="shared" si="488"/>
        <v>44664.406722420543</v>
      </c>
      <c r="AX86" s="11">
        <f t="shared" si="522"/>
        <v>-3.3918099844390177</v>
      </c>
      <c r="AY86">
        <f t="shared" si="489"/>
        <v>3.5698091860985812E-2</v>
      </c>
      <c r="AZ86">
        <f t="shared" si="490"/>
        <v>0.84200975419714397</v>
      </c>
      <c r="BA86">
        <f t="shared" si="491"/>
        <v>0.12229215394187021</v>
      </c>
      <c r="BB86">
        <f t="shared" si="492"/>
        <v>66.758133999999998</v>
      </c>
      <c r="BC86">
        <f t="shared" si="493"/>
        <v>48.413676428029881</v>
      </c>
      <c r="BD86" s="11">
        <f t="shared" si="523"/>
        <v>-4.3463780762508346</v>
      </c>
      <c r="BE86">
        <f t="shared" si="494"/>
        <v>7.4654324756395652E-5</v>
      </c>
      <c r="BF86">
        <f t="shared" si="495"/>
        <v>0.99959622914746415</v>
      </c>
      <c r="BG86">
        <f t="shared" si="496"/>
        <v>3.2911652777959744E-4</v>
      </c>
      <c r="BH86">
        <f t="shared" si="497"/>
        <v>3208.2253878999995</v>
      </c>
      <c r="BI86">
        <f t="shared" si="498"/>
        <v>3205.6355005277369</v>
      </c>
      <c r="BJ86" s="11">
        <f t="shared" si="524"/>
        <v>-6.5504876515796937</v>
      </c>
      <c r="BK86" s="32">
        <f t="shared" si="525"/>
        <v>1.9069763926065546</v>
      </c>
      <c r="BL86" s="32">
        <f t="shared" si="526"/>
        <v>3.158677667140676</v>
      </c>
    </row>
    <row r="87" spans="1:64" x14ac:dyDescent="0.3">
      <c r="A87" s="2">
        <v>44450</v>
      </c>
      <c r="B87" s="6">
        <v>2.6372960000000001</v>
      </c>
      <c r="C87" s="8">
        <f t="shared" si="499"/>
        <v>10.133604320216225</v>
      </c>
      <c r="D87" s="8">
        <f>('Upbit (in $)'!C87/Krak!C87)-1</f>
        <v>-0.23741302232578021</v>
      </c>
      <c r="E87" s="4">
        <v>45137.4</v>
      </c>
      <c r="F87" s="8">
        <f t="shared" si="499"/>
        <v>0.65615108116389298</v>
      </c>
      <c r="G87" s="8">
        <f>('Upbit (in $)'!F87/Krak!F87)-1</f>
        <v>-1.6410823634340344</v>
      </c>
      <c r="H87" s="4">
        <v>0.24098720000000001</v>
      </c>
      <c r="I87" s="8">
        <f t="shared" ref="I87" si="653">LN(H87/H86)*100</f>
        <v>0.61574183537806337</v>
      </c>
      <c r="J87" s="8">
        <f>('Upbit (in $)'!I87/Krak!I87)-1</f>
        <v>-2.1048051199210054</v>
      </c>
      <c r="K87" s="4">
        <v>4.6718999999999999</v>
      </c>
      <c r="L87" s="8">
        <f t="shared" ref="L87" si="654">LN(K87/K86)*100</f>
        <v>2.3782797354879546</v>
      </c>
      <c r="M87" s="8">
        <f>('Upbit (in $)'!L87/Krak!L87)-1</f>
        <v>-0.4035758375981654</v>
      </c>
      <c r="N87" s="4">
        <v>56.613</v>
      </c>
      <c r="O87" s="8">
        <f t="shared" ref="O87" si="655">LN(N87/N86)*100</f>
        <v>0.71261735305831142</v>
      </c>
      <c r="P87" s="8">
        <f>('Upbit (in $)'!O87/Krak!O87)-1</f>
        <v>-0.65518924702801873</v>
      </c>
      <c r="Q87" s="4">
        <v>3265.83</v>
      </c>
      <c r="R87" s="8">
        <f t="shared" ref="R87" si="656">LN(Q87/Q86)*100</f>
        <v>1.8199848534565399</v>
      </c>
      <c r="S87" s="8">
        <f>('Upbit (in $)'!R87/Krak!R87)-1</f>
        <v>-0.6942831595134451</v>
      </c>
      <c r="T87" s="4">
        <v>178.3</v>
      </c>
      <c r="U87" s="8">
        <f t="shared" ref="U87" si="657">LN(T87/T86)*100</f>
        <v>2.4297289731216343</v>
      </c>
      <c r="V87" s="8">
        <f>('Upbit (in $)'!U87/Krak!U87)-1</f>
        <v>-0.44459428947809776</v>
      </c>
      <c r="W87" s="4">
        <v>9.1640350000000002</v>
      </c>
      <c r="X87" s="8">
        <f t="shared" ref="X87" si="658">LN(W87/W86)*100</f>
        <v>11.55528288852665</v>
      </c>
      <c r="Y87" s="8">
        <f>('Upbit (in $)'!X87/Krak!X87)-1</f>
        <v>-0.12444675484486079</v>
      </c>
      <c r="Z87" s="4">
        <v>1.07779</v>
      </c>
      <c r="AA87" s="8">
        <f t="shared" ref="AA87" si="659">LN(Z87/Z86)*100</f>
        <v>2.053810585167116</v>
      </c>
      <c r="AB87" s="11">
        <f>('Upbit (in $)'!AA87/Krak!AA87)-1</f>
        <v>-0.43926464569165702</v>
      </c>
      <c r="AC87" s="2">
        <v>44450</v>
      </c>
      <c r="AD87">
        <f t="shared" si="507"/>
        <v>15113.330543267084</v>
      </c>
      <c r="AE87">
        <f t="shared" si="508"/>
        <v>12289.27926907895</v>
      </c>
      <c r="AF87">
        <f t="shared" si="509"/>
        <v>13689.406765666006</v>
      </c>
      <c r="AG87">
        <f t="shared" si="510"/>
        <v>41092.016578012037</v>
      </c>
      <c r="AH87" s="27">
        <f t="shared" si="511"/>
        <v>1.7584688470023493</v>
      </c>
      <c r="AI87">
        <f t="shared" si="512"/>
        <v>36.347975413075083</v>
      </c>
      <c r="AJ87">
        <f t="shared" si="513"/>
        <v>21.043011650585882</v>
      </c>
      <c r="AK87">
        <f t="shared" si="514"/>
        <v>38.65111471276586</v>
      </c>
      <c r="AL87">
        <f t="shared" si="515"/>
        <v>96.042101776426819</v>
      </c>
      <c r="AM87" s="27">
        <f t="shared" si="516"/>
        <v>8.5497894069849725</v>
      </c>
      <c r="AN87">
        <f t="shared" si="517"/>
        <v>612.65584362728839</v>
      </c>
      <c r="AO87">
        <f t="shared" si="518"/>
        <v>1089.1405331498763</v>
      </c>
      <c r="AP87">
        <f t="shared" si="519"/>
        <v>1009.1791020155335</v>
      </c>
      <c r="AQ87">
        <f t="shared" si="520"/>
        <v>2710.9754787926986</v>
      </c>
      <c r="AR87" s="27">
        <f t="shared" si="521"/>
        <v>1.6333074939350174</v>
      </c>
      <c r="AS87">
        <f t="shared" si="484"/>
        <v>0.9959627008268217</v>
      </c>
      <c r="AT87">
        <f t="shared" si="485"/>
        <v>1.0308609140076362E-4</v>
      </c>
      <c r="AU87">
        <f t="shared" si="486"/>
        <v>3.9342130817774683E-3</v>
      </c>
      <c r="AV87">
        <f t="shared" si="487"/>
        <v>45320.371900000006</v>
      </c>
      <c r="AW87">
        <f t="shared" si="488"/>
        <v>44955.252682991006</v>
      </c>
      <c r="AX87" s="11">
        <f t="shared" si="522"/>
        <v>0.64906959832275191</v>
      </c>
      <c r="AY87">
        <f t="shared" si="489"/>
        <v>3.8548882397169096E-2</v>
      </c>
      <c r="AZ87">
        <f t="shared" si="490"/>
        <v>0.82750206239683899</v>
      </c>
      <c r="BA87">
        <f t="shared" si="491"/>
        <v>0.13394905520599185</v>
      </c>
      <c r="BB87">
        <f t="shared" si="492"/>
        <v>68.414331000000004</v>
      </c>
      <c r="BC87">
        <f t="shared" si="493"/>
        <v>48.17655290194741</v>
      </c>
      <c r="BD87" s="11">
        <f t="shared" si="523"/>
        <v>-0.49098962512079775</v>
      </c>
      <c r="BE87">
        <f t="shared" si="494"/>
        <v>7.3760705873495612E-5</v>
      </c>
      <c r="BF87">
        <f t="shared" si="495"/>
        <v>0.99959635226617083</v>
      </c>
      <c r="BG87">
        <f t="shared" si="496"/>
        <v>3.2988702795582018E-4</v>
      </c>
      <c r="BH87">
        <f t="shared" si="497"/>
        <v>3267.1487771999996</v>
      </c>
      <c r="BI87">
        <f t="shared" si="498"/>
        <v>3264.5121284457541</v>
      </c>
      <c r="BJ87" s="11">
        <f t="shared" si="524"/>
        <v>1.8199972078407043</v>
      </c>
      <c r="BK87" s="32">
        <f t="shared" si="525"/>
        <v>-6.7913205599826227</v>
      </c>
      <c r="BL87" s="32">
        <f t="shared" si="526"/>
        <v>-1.1709276095179524</v>
      </c>
    </row>
    <row r="88" spans="1:64" x14ac:dyDescent="0.3">
      <c r="A88" s="2">
        <v>44451</v>
      </c>
      <c r="B88" s="6">
        <v>2.5812349999999999</v>
      </c>
      <c r="C88" s="8">
        <f t="shared" si="499"/>
        <v>-2.1486183266960475</v>
      </c>
      <c r="D88" s="8">
        <f>('Upbit (in $)'!C88/Krak!C88)-1</f>
        <v>-3.2675035671818176E-2</v>
      </c>
      <c r="E88" s="4">
        <v>46061.3</v>
      </c>
      <c r="F88" s="8">
        <f t="shared" si="499"/>
        <v>2.0261946901488739</v>
      </c>
      <c r="G88" s="8">
        <f>('Upbit (in $)'!F88/Krak!F88)-1</f>
        <v>-0.75026247718406669</v>
      </c>
      <c r="H88" s="4">
        <v>0.25034269999999997</v>
      </c>
      <c r="I88" s="8">
        <f t="shared" ref="I88" si="660">LN(H88/H87)*100</f>
        <v>3.8086959126698581</v>
      </c>
      <c r="J88" s="8">
        <f>('Upbit (in $)'!I88/Krak!I88)-1</f>
        <v>-0.38010630986333105</v>
      </c>
      <c r="K88" s="4">
        <v>4.8827999999999996</v>
      </c>
      <c r="L88" s="8">
        <f t="shared" ref="L88" si="661">LN(K88/K87)*100</f>
        <v>4.4152984626241683</v>
      </c>
      <c r="M88" s="8">
        <f>('Upbit (in $)'!L88/Krak!L88)-1</f>
        <v>-0.37083383281488758</v>
      </c>
      <c r="N88" s="4">
        <v>58.222999999999999</v>
      </c>
      <c r="O88" s="8">
        <f t="shared" ref="O88" si="662">LN(N88/N87)*100</f>
        <v>2.8041824859152689</v>
      </c>
      <c r="P88" s="8">
        <f>('Upbit (in $)'!O88/Krak!O88)-1</f>
        <v>-0.82026953045696249</v>
      </c>
      <c r="Q88" s="4">
        <v>3408.02</v>
      </c>
      <c r="R88" s="8">
        <f t="shared" ref="R88" si="663">LN(Q88/Q87)*100</f>
        <v>4.2617535739969359</v>
      </c>
      <c r="S88" s="8">
        <f>('Upbit (in $)'!R88/Krak!R88)-1</f>
        <v>-0.38093993526502556</v>
      </c>
      <c r="T88" s="4">
        <v>183.09</v>
      </c>
      <c r="U88" s="8">
        <f t="shared" ref="U88" si="664">LN(T88/T87)*100</f>
        <v>2.6510310355418443</v>
      </c>
      <c r="V88" s="8">
        <f>('Upbit (in $)'!U88/Krak!U88)-1</f>
        <v>-0.54077251520675906</v>
      </c>
      <c r="W88" s="4">
        <v>9.4702520000000003</v>
      </c>
      <c r="X88" s="8">
        <f t="shared" ref="X88" si="665">LN(W88/W87)*100</f>
        <v>3.2868933315565974</v>
      </c>
      <c r="Y88" s="8">
        <f>('Upbit (in $)'!X88/Krak!X88)-1</f>
        <v>-0.37714878336863222</v>
      </c>
      <c r="Z88" s="4">
        <v>1.1197999999999999</v>
      </c>
      <c r="AA88" s="8">
        <f t="shared" ref="AA88" si="666">LN(Z88/Z87)*100</f>
        <v>3.8237449617652022</v>
      </c>
      <c r="AB88" s="11">
        <f>('Upbit (in $)'!AA88/Krak!AA88)-1</f>
        <v>-0.4078455290253713</v>
      </c>
      <c r="AC88" s="2">
        <v>44451</v>
      </c>
      <c r="AD88">
        <f t="shared" si="507"/>
        <v>15422.679466530817</v>
      </c>
      <c r="AE88">
        <f t="shared" si="508"/>
        <v>12844.044781578948</v>
      </c>
      <c r="AF88">
        <f t="shared" si="509"/>
        <v>14057.170413492928</v>
      </c>
      <c r="AG88">
        <f t="shared" si="510"/>
        <v>42323.894661602695</v>
      </c>
      <c r="AH88" s="27">
        <f t="shared" si="511"/>
        <v>2.953795339107506</v>
      </c>
      <c r="AI88">
        <f t="shared" si="512"/>
        <v>35.575326514493959</v>
      </c>
      <c r="AJ88">
        <f t="shared" si="513"/>
        <v>21.641447500257215</v>
      </c>
      <c r="AK88">
        <f t="shared" si="514"/>
        <v>39.942644960522337</v>
      </c>
      <c r="AL88">
        <f t="shared" si="515"/>
        <v>97.15941897527351</v>
      </c>
      <c r="AM88" s="27">
        <f t="shared" si="516"/>
        <v>1.1566468534964596</v>
      </c>
      <c r="AN88">
        <f t="shared" si="517"/>
        <v>636.44010165034956</v>
      </c>
      <c r="AO88">
        <f t="shared" si="518"/>
        <v>1136.5602985413943</v>
      </c>
      <c r="AP88">
        <f t="shared" si="519"/>
        <v>1048.5147927119331</v>
      </c>
      <c r="AQ88">
        <f t="shared" si="520"/>
        <v>2821.515192903677</v>
      </c>
      <c r="AR88" s="27">
        <f t="shared" si="521"/>
        <v>3.9965517705548264</v>
      </c>
      <c r="AS88">
        <f t="shared" si="484"/>
        <v>0.99593565933862649</v>
      </c>
      <c r="AT88">
        <f t="shared" si="485"/>
        <v>1.0557571404668658E-4</v>
      </c>
      <c r="AU88">
        <f t="shared" si="486"/>
        <v>3.9587649473269123E-3</v>
      </c>
      <c r="AV88">
        <f t="shared" si="487"/>
        <v>46249.272799999999</v>
      </c>
      <c r="AW88">
        <f t="shared" si="488"/>
        <v>45874.185569322406</v>
      </c>
      <c r="AX88" s="11">
        <f t="shared" si="522"/>
        <v>2.0234942740550181</v>
      </c>
      <c r="AY88">
        <f t="shared" si="489"/>
        <v>3.6730755501637458E-2</v>
      </c>
      <c r="AZ88">
        <f t="shared" si="490"/>
        <v>0.82850836036697084</v>
      </c>
      <c r="BA88">
        <f t="shared" si="491"/>
        <v>0.13476088413139184</v>
      </c>
      <c r="BB88">
        <f t="shared" si="492"/>
        <v>70.274486999999993</v>
      </c>
      <c r="BC88">
        <f t="shared" si="493"/>
        <v>49.609272509790493</v>
      </c>
      <c r="BD88" s="11">
        <f t="shared" si="523"/>
        <v>2.9305313637780692</v>
      </c>
      <c r="BE88">
        <f t="shared" si="494"/>
        <v>7.3427413561343252E-5</v>
      </c>
      <c r="BF88">
        <f t="shared" si="495"/>
        <v>0.99959812674916837</v>
      </c>
      <c r="BG88">
        <f t="shared" si="496"/>
        <v>3.2844583727023862E-4</v>
      </c>
      <c r="BH88">
        <f t="shared" si="497"/>
        <v>3409.3901427000001</v>
      </c>
      <c r="BI88">
        <f t="shared" si="498"/>
        <v>3406.6507940993661</v>
      </c>
      <c r="BJ88" s="11">
        <f t="shared" si="524"/>
        <v>4.2619309938898269</v>
      </c>
      <c r="BK88" s="32">
        <f t="shared" si="525"/>
        <v>1.7971484856110465</v>
      </c>
      <c r="BL88" s="32">
        <f t="shared" si="526"/>
        <v>-2.2384367198348087</v>
      </c>
    </row>
    <row r="89" spans="1:64" x14ac:dyDescent="0.3">
      <c r="A89" s="2">
        <v>44452</v>
      </c>
      <c r="B89" s="6">
        <v>2.4005010000000002</v>
      </c>
      <c r="C89" s="8">
        <f t="shared" si="499"/>
        <v>-7.259050100365612</v>
      </c>
      <c r="D89" s="8">
        <f>('Upbit (in $)'!C89/Krak!C89)-1</f>
        <v>-0.10350296189782027</v>
      </c>
      <c r="E89" s="4">
        <v>44965.8</v>
      </c>
      <c r="F89" s="8">
        <f t="shared" si="499"/>
        <v>-2.4070917225916708</v>
      </c>
      <c r="G89" s="8">
        <f>('Upbit (in $)'!F89/Krak!F89)-1</f>
        <v>-0.38909384561351668</v>
      </c>
      <c r="H89" s="4">
        <v>0.2365671</v>
      </c>
      <c r="I89" s="8">
        <f t="shared" ref="I89" si="667">LN(H89/H88)*100</f>
        <v>-5.6598890552616137</v>
      </c>
      <c r="J89" s="8">
        <f>('Upbit (in $)'!I89/Krak!I89)-1</f>
        <v>-3.1637617630622228E-2</v>
      </c>
      <c r="K89" s="4">
        <v>4.7466999999999997</v>
      </c>
      <c r="L89" s="8">
        <f t="shared" ref="L89" si="668">LN(K89/K88)*100</f>
        <v>-2.8269186050534763</v>
      </c>
      <c r="M89" s="8">
        <f>('Upbit (in $)'!L89/Krak!L89)-1</f>
        <v>-0.38903134749668988</v>
      </c>
      <c r="N89" s="4">
        <v>55.694000000000003</v>
      </c>
      <c r="O89" s="8">
        <f t="shared" ref="O89" si="669">LN(N89/N88)*100</f>
        <v>-4.4408044471377552</v>
      </c>
      <c r="P89" s="8">
        <f>('Upbit (in $)'!O89/Krak!O89)-1</f>
        <v>-0.25353660757826291</v>
      </c>
      <c r="Q89" s="4">
        <v>3285.01</v>
      </c>
      <c r="R89" s="8">
        <f t="shared" ref="R89" si="670">LN(Q89/Q88)*100</f>
        <v>-3.6761781422479425</v>
      </c>
      <c r="S89" s="8">
        <f>('Upbit (in $)'!R89/Krak!R89)-1</f>
        <v>-0.30975881096999158</v>
      </c>
      <c r="T89" s="4">
        <v>179.29</v>
      </c>
      <c r="U89" s="8">
        <f t="shared" ref="U89" si="671">LN(T89/T88)*100</f>
        <v>-2.0973228617177471</v>
      </c>
      <c r="V89" s="8">
        <f>('Upbit (in $)'!U89/Krak!U89)-1</f>
        <v>-0.62843858252064999</v>
      </c>
      <c r="W89" s="4">
        <v>8.5926460000000002</v>
      </c>
      <c r="X89" s="8">
        <f t="shared" ref="X89" si="672">LN(W89/W88)*100</f>
        <v>-9.7248796032500646</v>
      </c>
      <c r="Y89" s="8">
        <f>('Upbit (in $)'!X89/Krak!X89)-1</f>
        <v>-0.10115146566059763</v>
      </c>
      <c r="Z89" s="4">
        <v>1.06453</v>
      </c>
      <c r="AA89" s="8">
        <f t="shared" ref="AA89" si="673">LN(Z89/Z88)*100</f>
        <v>-5.0616710733185171</v>
      </c>
      <c r="AB89" s="11">
        <f>('Upbit (in $)'!AA89/Krak!AA89)-1</f>
        <v>-0.17199488057292223</v>
      </c>
      <c r="AC89" s="2">
        <v>44452</v>
      </c>
      <c r="AD89">
        <f t="shared" si="507"/>
        <v>15055.873810685574</v>
      </c>
      <c r="AE89">
        <f t="shared" si="508"/>
        <v>12486.038208552633</v>
      </c>
      <c r="AF89">
        <f t="shared" si="509"/>
        <v>13765.416371375535</v>
      </c>
      <c r="AG89">
        <f t="shared" si="510"/>
        <v>41307.328390613744</v>
      </c>
      <c r="AH89" s="27">
        <f t="shared" si="511"/>
        <v>-2.4311885083629639</v>
      </c>
      <c r="AI89">
        <f t="shared" si="512"/>
        <v>33.084398310641717</v>
      </c>
      <c r="AJ89">
        <f t="shared" si="513"/>
        <v>20.70142000720206</v>
      </c>
      <c r="AK89">
        <f t="shared" si="514"/>
        <v>36.241169553825223</v>
      </c>
      <c r="AL89">
        <f t="shared" si="515"/>
        <v>90.026987871669007</v>
      </c>
      <c r="AM89" s="27">
        <f t="shared" si="516"/>
        <v>-7.6243633414072853</v>
      </c>
      <c r="AN89">
        <f t="shared" si="517"/>
        <v>601.41873188684326</v>
      </c>
      <c r="AO89">
        <f t="shared" si="518"/>
        <v>1095.5369822687267</v>
      </c>
      <c r="AP89">
        <f t="shared" si="519"/>
        <v>996.7632186869389</v>
      </c>
      <c r="AQ89">
        <f t="shared" si="520"/>
        <v>2693.7189328425088</v>
      </c>
      <c r="AR89" s="27">
        <f t="shared" si="521"/>
        <v>-4.6351301350948821</v>
      </c>
      <c r="AS89">
        <f t="shared" si="484"/>
        <v>0.9959238678708221</v>
      </c>
      <c r="AT89">
        <f t="shared" si="485"/>
        <v>1.0513216319119043E-4</v>
      </c>
      <c r="AU89">
        <f t="shared" si="486"/>
        <v>3.970999965986587E-3</v>
      </c>
      <c r="AV89">
        <f t="shared" si="487"/>
        <v>45149.836700000007</v>
      </c>
      <c r="AW89">
        <f t="shared" si="488"/>
        <v>44782.602929144945</v>
      </c>
      <c r="AX89" s="11">
        <f t="shared" si="522"/>
        <v>-2.4082816432009007</v>
      </c>
      <c r="AY89">
        <f t="shared" si="489"/>
        <v>3.5996456708516866E-2</v>
      </c>
      <c r="AZ89">
        <f t="shared" si="490"/>
        <v>0.83515343668848219</v>
      </c>
      <c r="BA89">
        <f t="shared" si="491"/>
        <v>0.12885010660300103</v>
      </c>
      <c r="BB89">
        <f t="shared" si="492"/>
        <v>66.687146999999996</v>
      </c>
      <c r="BC89">
        <f t="shared" si="493"/>
        <v>47.706608386355434</v>
      </c>
      <c r="BD89" s="11">
        <f t="shared" si="523"/>
        <v>-3.9107833127718301</v>
      </c>
      <c r="BE89">
        <f t="shared" si="494"/>
        <v>7.1985607269122584E-5</v>
      </c>
      <c r="BF89">
        <f t="shared" si="495"/>
        <v>0.99960408583924143</v>
      </c>
      <c r="BG89">
        <f t="shared" si="496"/>
        <v>3.2392855348947113E-4</v>
      </c>
      <c r="BH89">
        <f t="shared" si="497"/>
        <v>3286.3110971000001</v>
      </c>
      <c r="BI89">
        <f t="shared" si="498"/>
        <v>3283.7097798838563</v>
      </c>
      <c r="BJ89" s="11">
        <f t="shared" si="524"/>
        <v>-3.6755823114883985</v>
      </c>
      <c r="BK89" s="32">
        <f t="shared" si="525"/>
        <v>5.1931748330443215</v>
      </c>
      <c r="BL89" s="32">
        <f t="shared" si="526"/>
        <v>1.2673006682874979</v>
      </c>
    </row>
    <row r="90" spans="1:64" x14ac:dyDescent="0.3">
      <c r="A90" s="2">
        <v>44453</v>
      </c>
      <c r="B90" s="6">
        <v>2.3964910000000001</v>
      </c>
      <c r="C90" s="8">
        <f t="shared" si="499"/>
        <v>-0.16718814348902544</v>
      </c>
      <c r="D90" s="8">
        <f>('Upbit (in $)'!C90/Krak!C90)-1</f>
        <v>-1</v>
      </c>
      <c r="E90" s="4">
        <v>47145.9</v>
      </c>
      <c r="F90" s="8">
        <f t="shared" si="499"/>
        <v>4.7344847952878926</v>
      </c>
      <c r="G90" s="8">
        <f>('Upbit (in $)'!F90/Krak!F90)-1</f>
        <v>-0.12709721697434562</v>
      </c>
      <c r="H90" s="4">
        <v>0.24049619999999999</v>
      </c>
      <c r="I90" s="8">
        <f t="shared" ref="I90" si="674">LN(H90/H89)*100</f>
        <v>1.6472400384139059</v>
      </c>
      <c r="J90" s="8">
        <f>('Upbit (in $)'!I90/Krak!I90)-1</f>
        <v>0.26919479442985517</v>
      </c>
      <c r="K90" s="4">
        <v>4.8536000000000001</v>
      </c>
      <c r="L90" s="8">
        <f t="shared" ref="L90" si="675">LN(K90/K89)*100</f>
        <v>2.2271057882978353</v>
      </c>
      <c r="M90" s="8">
        <f>('Upbit (in $)'!L90/Krak!L90)-1</f>
        <v>-0.26294226824357037</v>
      </c>
      <c r="N90" s="4">
        <v>57.01</v>
      </c>
      <c r="O90" s="8">
        <f t="shared" ref="O90" si="676">LN(N90/N89)*100</f>
        <v>2.3354269840647</v>
      </c>
      <c r="P90" s="8">
        <f>('Upbit (in $)'!O90/Krak!O90)-1</f>
        <v>-6.9258268307411441E-2</v>
      </c>
      <c r="Q90" s="4">
        <v>3435.07</v>
      </c>
      <c r="R90" s="8">
        <f t="shared" ref="R90" si="677">LN(Q90/Q89)*100</f>
        <v>4.4667607851763558</v>
      </c>
      <c r="S90" s="8">
        <f>('Upbit (in $)'!R90/Krak!R90)-1</f>
        <v>-0.13691715675358296</v>
      </c>
      <c r="T90" s="4">
        <v>182.98</v>
      </c>
      <c r="U90" s="8">
        <f t="shared" ref="U90" si="678">LN(T90/T89)*100</f>
        <v>2.0372250644053307</v>
      </c>
      <c r="V90" s="8">
        <f>('Upbit (in $)'!U90/Krak!U90)-1</f>
        <v>-0.47200319948230607</v>
      </c>
      <c r="W90" s="4">
        <v>8.979889</v>
      </c>
      <c r="X90" s="8">
        <f t="shared" ref="X90" si="679">LN(W90/W89)*100</f>
        <v>4.4080800276025212</v>
      </c>
      <c r="Y90" s="8">
        <f>('Upbit (in $)'!X90/Krak!X90)-1</f>
        <v>-0.14383750416225505</v>
      </c>
      <c r="Z90" s="4">
        <v>1.0968199999999999</v>
      </c>
      <c r="AA90" s="8">
        <f t="shared" ref="AA90" si="680">LN(Z90/Z89)*100</f>
        <v>2.988169676530565</v>
      </c>
      <c r="AB90" s="11">
        <f>('Upbit (in $)'!AA90/Krak!AA90)-1</f>
        <v>-0.22768952968763534</v>
      </c>
      <c r="AC90" s="2">
        <v>44453</v>
      </c>
      <c r="AD90">
        <f t="shared" si="507"/>
        <v>15785.835481437025</v>
      </c>
      <c r="AE90">
        <f t="shared" si="508"/>
        <v>12767.235142105266</v>
      </c>
      <c r="AF90">
        <f t="shared" si="509"/>
        <v>14048.724901747422</v>
      </c>
      <c r="AG90">
        <f t="shared" si="510"/>
        <v>42601.795525289715</v>
      </c>
      <c r="AH90" s="27">
        <f t="shared" si="511"/>
        <v>3.0856473770215507</v>
      </c>
      <c r="AI90">
        <f t="shared" si="512"/>
        <v>33.02913133211279</v>
      </c>
      <c r="AJ90">
        <f t="shared" si="513"/>
        <v>21.190576266933409</v>
      </c>
      <c r="AK90">
        <f t="shared" si="514"/>
        <v>37.874442846072093</v>
      </c>
      <c r="AL90">
        <f t="shared" si="515"/>
        <v>92.094150445118288</v>
      </c>
      <c r="AM90" s="27">
        <f t="shared" si="516"/>
        <v>2.2701937541463044</v>
      </c>
      <c r="AN90">
        <f t="shared" si="517"/>
        <v>611.40758637868339</v>
      </c>
      <c r="AO90">
        <f t="shared" si="518"/>
        <v>1145.5813594728281</v>
      </c>
      <c r="AP90">
        <f t="shared" si="519"/>
        <v>1026.9976736402057</v>
      </c>
      <c r="AQ90">
        <f t="shared" si="520"/>
        <v>2783.9866194917172</v>
      </c>
      <c r="AR90" s="27">
        <f t="shared" si="521"/>
        <v>3.2961194491657797</v>
      </c>
      <c r="AS90">
        <f t="shared" si="484"/>
        <v>0.99603171806417556</v>
      </c>
      <c r="AT90">
        <f t="shared" si="485"/>
        <v>1.0253997795770751E-4</v>
      </c>
      <c r="AU90">
        <f t="shared" si="486"/>
        <v>3.8657419578665979E-3</v>
      </c>
      <c r="AV90">
        <f t="shared" si="487"/>
        <v>47333.733600000007</v>
      </c>
      <c r="AW90">
        <f t="shared" si="488"/>
        <v>46958.902843638833</v>
      </c>
      <c r="AX90" s="11">
        <f t="shared" si="522"/>
        <v>4.7453075082738643</v>
      </c>
      <c r="AY90">
        <f t="shared" si="489"/>
        <v>3.5043396068047468E-2</v>
      </c>
      <c r="AZ90">
        <f t="shared" si="490"/>
        <v>0.83364553000173425</v>
      </c>
      <c r="BA90">
        <f t="shared" si="491"/>
        <v>0.13131107393021826</v>
      </c>
      <c r="BB90">
        <f t="shared" si="492"/>
        <v>68.386380000000003</v>
      </c>
      <c r="BC90">
        <f t="shared" si="493"/>
        <v>48.78927171704953</v>
      </c>
      <c r="BD90" s="11">
        <f t="shared" si="523"/>
        <v>2.2440517933710371</v>
      </c>
      <c r="BE90">
        <f t="shared" si="494"/>
        <v>6.9984777085721643E-5</v>
      </c>
      <c r="BF90">
        <f t="shared" si="495"/>
        <v>0.99961083885670488</v>
      </c>
      <c r="BG90">
        <f t="shared" si="496"/>
        <v>3.1917636620936715E-4</v>
      </c>
      <c r="BH90">
        <f t="shared" si="497"/>
        <v>3436.4073162000004</v>
      </c>
      <c r="BI90">
        <f t="shared" si="498"/>
        <v>3433.7335711415967</v>
      </c>
      <c r="BJ90" s="11">
        <f t="shared" si="524"/>
        <v>4.4674360176778061</v>
      </c>
      <c r="BK90" s="32">
        <f t="shared" si="525"/>
        <v>0.81545362287524625</v>
      </c>
      <c r="BL90" s="32">
        <f t="shared" si="526"/>
        <v>0.2778714905960582</v>
      </c>
    </row>
    <row r="91" spans="1:64" x14ac:dyDescent="0.3">
      <c r="A91" s="2">
        <v>44454</v>
      </c>
      <c r="B91" s="6">
        <v>2.5043389999999999</v>
      </c>
      <c r="C91" s="8">
        <f t="shared" si="499"/>
        <v>4.401924332716967</v>
      </c>
      <c r="D91" s="8">
        <f>('Upbit (in $)'!C91/Krak!C91)-1</f>
        <v>-0.57318862284857297</v>
      </c>
      <c r="E91" s="4">
        <v>48152.3</v>
      </c>
      <c r="F91" s="8">
        <f t="shared" si="499"/>
        <v>2.1121855720081002</v>
      </c>
      <c r="G91" s="8">
        <f>('Upbit (in $)'!F91/Krak!F91)-1</f>
        <v>-0.46484209413840161</v>
      </c>
      <c r="H91" s="4">
        <v>0.24758549999999999</v>
      </c>
      <c r="I91" s="8">
        <f t="shared" ref="I91" si="681">LN(H91/H90)*100</f>
        <v>2.9051687893328944</v>
      </c>
      <c r="J91" s="8">
        <f>('Upbit (in $)'!I91/Krak!I91)-1</f>
        <v>-0.64574567665960036</v>
      </c>
      <c r="K91" s="4">
        <v>5.0982000000000003</v>
      </c>
      <c r="L91" s="8">
        <f t="shared" ref="L91" si="682">LN(K91/K90)*100</f>
        <v>4.9166838609462493</v>
      </c>
      <c r="M91" s="8">
        <f>('Upbit (in $)'!L91/Krak!L91)-1</f>
        <v>-0.21369203815244286</v>
      </c>
      <c r="N91" s="4">
        <v>59.093000000000004</v>
      </c>
      <c r="O91" s="8">
        <f t="shared" ref="O91" si="683">LN(N91/N90)*100</f>
        <v>3.588578303718565</v>
      </c>
      <c r="P91" s="8">
        <f>('Upbit (in $)'!O91/Krak!O91)-1</f>
        <v>-0.41905776761173241</v>
      </c>
      <c r="Q91" s="4">
        <v>3614.81</v>
      </c>
      <c r="R91" s="8">
        <f t="shared" ref="R91" si="684">LN(Q91/Q90)*100</f>
        <v>5.1001991522883117</v>
      </c>
      <c r="S91" s="8">
        <f>('Upbit (in $)'!R91/Krak!R91)-1</f>
        <v>-0.22642655620532937</v>
      </c>
      <c r="T91" s="4">
        <v>189.17</v>
      </c>
      <c r="U91" s="8">
        <f t="shared" ref="U91" si="685">LN(T91/T90)*100</f>
        <v>3.3269224426182791</v>
      </c>
      <c r="V91" s="8">
        <f>('Upbit (in $)'!U91/Krak!U91)-1</f>
        <v>-0.39713020874307126</v>
      </c>
      <c r="W91" s="4">
        <v>9.0902320000000003</v>
      </c>
      <c r="X91" s="8">
        <f t="shared" ref="X91" si="686">LN(W91/W90)*100</f>
        <v>1.2212908980016735</v>
      </c>
      <c r="Y91" s="8">
        <f>('Upbit (in $)'!X91/Krak!X91)-1</f>
        <v>-1</v>
      </c>
      <c r="Z91" s="4">
        <v>1.12008</v>
      </c>
      <c r="AA91" s="8">
        <f t="shared" ref="AA91" si="687">LN(Z91/Z90)*100</f>
        <v>2.0985027362756417</v>
      </c>
      <c r="AB91" s="11">
        <f>('Upbit (in $)'!AA91/Krak!AA91)-1</f>
        <v>-0.45950622756563886</v>
      </c>
      <c r="AC91" s="2">
        <v>44454</v>
      </c>
      <c r="AD91">
        <f t="shared" si="507"/>
        <v>16122.807833826486</v>
      </c>
      <c r="AE91">
        <f t="shared" si="508"/>
        <v>13410.647396052635</v>
      </c>
      <c r="AF91">
        <f t="shared" si="509"/>
        <v>14523.976880880751</v>
      </c>
      <c r="AG91">
        <f t="shared" si="510"/>
        <v>44057.432110759873</v>
      </c>
      <c r="AH91" s="27">
        <f t="shared" si="511"/>
        <v>3.3597657163549899</v>
      </c>
      <c r="AI91">
        <f t="shared" si="512"/>
        <v>34.515523626473872</v>
      </c>
      <c r="AJ91">
        <f t="shared" si="513"/>
        <v>21.964825878651045</v>
      </c>
      <c r="AK91">
        <f t="shared" si="514"/>
        <v>38.339836087231774</v>
      </c>
      <c r="AL91">
        <f t="shared" si="515"/>
        <v>94.820185592356694</v>
      </c>
      <c r="AM91" s="27">
        <f t="shared" si="516"/>
        <v>2.9170886622503689</v>
      </c>
      <c r="AN91">
        <f t="shared" si="517"/>
        <v>629.43053976470117</v>
      </c>
      <c r="AO91">
        <f t="shared" si="518"/>
        <v>1205.5238915177779</v>
      </c>
      <c r="AP91">
        <f t="shared" si="519"/>
        <v>1048.7769682271673</v>
      </c>
      <c r="AQ91">
        <f t="shared" si="520"/>
        <v>2883.7313995096465</v>
      </c>
      <c r="AR91" s="27">
        <f t="shared" si="521"/>
        <v>3.5201144136435834</v>
      </c>
      <c r="AS91">
        <f t="shared" si="484"/>
        <v>0.9959817582253957</v>
      </c>
      <c r="AT91">
        <f t="shared" si="485"/>
        <v>1.0545112486391537E-4</v>
      </c>
      <c r="AU91">
        <f t="shared" si="486"/>
        <v>3.9127906497404708E-3</v>
      </c>
      <c r="AV91">
        <f t="shared" si="487"/>
        <v>48346.568200000002</v>
      </c>
      <c r="AW91">
        <f t="shared" si="488"/>
        <v>47958.914116455366</v>
      </c>
      <c r="AX91" s="11">
        <f t="shared" si="522"/>
        <v>2.1071876850681655</v>
      </c>
      <c r="AY91">
        <f t="shared" si="489"/>
        <v>3.5428279180791201E-2</v>
      </c>
      <c r="AZ91">
        <f t="shared" si="490"/>
        <v>0.83597440347752228</v>
      </c>
      <c r="BA91">
        <f t="shared" si="491"/>
        <v>0.12859731734168656</v>
      </c>
      <c r="BB91">
        <f t="shared" si="492"/>
        <v>70.687571000000005</v>
      </c>
      <c r="BC91">
        <f t="shared" si="493"/>
        <v>50.657939295166123</v>
      </c>
      <c r="BD91" s="11">
        <f t="shared" si="523"/>
        <v>3.7585519761404083</v>
      </c>
      <c r="BE91">
        <f t="shared" si="494"/>
        <v>6.8466077417069315E-5</v>
      </c>
      <c r="BF91">
        <f t="shared" si="495"/>
        <v>0.99962179250398897</v>
      </c>
      <c r="BG91">
        <f t="shared" si="496"/>
        <v>3.097414185940251E-4</v>
      </c>
      <c r="BH91">
        <f t="shared" si="497"/>
        <v>3616.1776654999999</v>
      </c>
      <c r="BI91">
        <f t="shared" si="498"/>
        <v>3613.4432156477205</v>
      </c>
      <c r="BJ91" s="11">
        <f t="shared" si="524"/>
        <v>5.1012943223460265</v>
      </c>
      <c r="BK91" s="32">
        <f t="shared" si="525"/>
        <v>0.44267705410462099</v>
      </c>
      <c r="BL91" s="32">
        <f t="shared" si="526"/>
        <v>-2.9941066372778611</v>
      </c>
    </row>
    <row r="92" spans="1:64" x14ac:dyDescent="0.3">
      <c r="A92" s="2">
        <v>44455</v>
      </c>
      <c r="B92" s="6">
        <v>2.42</v>
      </c>
      <c r="C92" s="8">
        <f t="shared" si="499"/>
        <v>-3.4257287292334904</v>
      </c>
      <c r="D92" s="8">
        <f>('Upbit (in $)'!C92/Krak!C92)-1</f>
        <v>-0.45156445969273074</v>
      </c>
      <c r="E92" s="4">
        <v>47786.9</v>
      </c>
      <c r="F92" s="8">
        <f t="shared" si="499"/>
        <v>-0.76173611377810602</v>
      </c>
      <c r="G92" s="8">
        <f>('Upbit (in $)'!F92/Krak!F92)-1</f>
        <v>-1.1605383329494057</v>
      </c>
      <c r="H92" s="4">
        <v>0.2423168</v>
      </c>
      <c r="I92" s="8">
        <f t="shared" ref="I92" si="688">LN(H92/H91)*100</f>
        <v>-2.151001594517207</v>
      </c>
      <c r="J92" s="8">
        <f>('Upbit (in $)'!I92/Krak!I92)-1</f>
        <v>-0.5215398229931294</v>
      </c>
      <c r="K92" s="4">
        <v>5.0199999999999996</v>
      </c>
      <c r="L92" s="8">
        <f t="shared" ref="L92" si="689">LN(K92/K91)*100</f>
        <v>-1.5457602551775964</v>
      </c>
      <c r="M92" s="8">
        <f>('Upbit (in $)'!L92/Krak!L92)-1</f>
        <v>-0.46445815632514242</v>
      </c>
      <c r="N92" s="4">
        <v>58.027000000000001</v>
      </c>
      <c r="O92" s="8">
        <f t="shared" ref="O92" si="690">LN(N92/N91)*100</f>
        <v>-1.8204054612413378</v>
      </c>
      <c r="P92" s="8">
        <f>('Upbit (in $)'!O92/Krak!O92)-1</f>
        <v>-0.45801170825921544</v>
      </c>
      <c r="Q92" s="4">
        <v>3569.94</v>
      </c>
      <c r="R92" s="8">
        <f t="shared" ref="R92" si="691">LN(Q92/Q91)*100</f>
        <v>-1.2490506518993481</v>
      </c>
      <c r="S92" s="8">
        <f>('Upbit (in $)'!R92/Krak!R92)-1</f>
        <v>-0.75707987946206812</v>
      </c>
      <c r="T92" s="4">
        <v>185.57</v>
      </c>
      <c r="U92" s="8">
        <f t="shared" ref="U92" si="692">LN(T92/T91)*100</f>
        <v>-1.9213912321324407</v>
      </c>
      <c r="V92" s="8">
        <f>('Upbit (in $)'!U92/Krak!U92)-1</f>
        <v>-0.54514461819083515</v>
      </c>
      <c r="W92" s="4">
        <v>8.969398</v>
      </c>
      <c r="X92" s="8">
        <f t="shared" ref="X92" si="693">LN(W92/W91)*100</f>
        <v>-1.3381869194941716</v>
      </c>
      <c r="Y92" s="8">
        <f>('Upbit (in $)'!X92/Krak!X92)-1</f>
        <v>-0.44439910604353561</v>
      </c>
      <c r="Z92" s="4">
        <v>1.09108</v>
      </c>
      <c r="AA92" s="8">
        <f t="shared" ref="AA92" si="694">LN(Z92/Z91)*100</f>
        <v>-2.6232079942176965</v>
      </c>
      <c r="AB92" s="11">
        <f>('Upbit (in $)'!AA92/Krak!AA92)-1</f>
        <v>-0.42239406657797829</v>
      </c>
      <c r="AC92" s="2">
        <v>44455</v>
      </c>
      <c r="AD92">
        <f t="shared" si="507"/>
        <v>16000.461155007815</v>
      </c>
      <c r="AE92">
        <f t="shared" si="508"/>
        <v>13204.944868421055</v>
      </c>
      <c r="AF92">
        <f t="shared" si="509"/>
        <v>14247.578314664277</v>
      </c>
      <c r="AG92">
        <f t="shared" si="510"/>
        <v>43452.984338093149</v>
      </c>
      <c r="AH92" s="27">
        <f t="shared" si="511"/>
        <v>-1.3814524257881273</v>
      </c>
      <c r="AI92">
        <f t="shared" si="512"/>
        <v>33.353139162096973</v>
      </c>
      <c r="AJ92">
        <f t="shared" si="513"/>
        <v>21.568594440297229</v>
      </c>
      <c r="AK92">
        <f t="shared" si="514"/>
        <v>37.830194996249212</v>
      </c>
      <c r="AL92">
        <f t="shared" si="515"/>
        <v>92.751928598643417</v>
      </c>
      <c r="AM92" s="27">
        <f t="shared" si="516"/>
        <v>-2.2053819996669768</v>
      </c>
      <c r="AN92">
        <f t="shared" si="517"/>
        <v>616.03605307279759</v>
      </c>
      <c r="AO92">
        <f t="shared" si="518"/>
        <v>1190.5599357324386</v>
      </c>
      <c r="AP92">
        <f t="shared" si="519"/>
        <v>1021.6230755779033</v>
      </c>
      <c r="AQ92">
        <f t="shared" si="520"/>
        <v>2828.2190643831395</v>
      </c>
      <c r="AR92" s="27">
        <f t="shared" si="521"/>
        <v>-1.9437872692592666</v>
      </c>
      <c r="AS92">
        <f t="shared" si="484"/>
        <v>0.99602751206868056</v>
      </c>
      <c r="AT92">
        <f t="shared" si="485"/>
        <v>1.0463240156998626E-4</v>
      </c>
      <c r="AU92">
        <f t="shared" si="486"/>
        <v>3.8678555297494721E-3</v>
      </c>
      <c r="AV92">
        <f t="shared" si="487"/>
        <v>47977.49</v>
      </c>
      <c r="AW92">
        <f t="shared" si="488"/>
        <v>47597.16458798133</v>
      </c>
      <c r="AX92" s="11">
        <f t="shared" si="522"/>
        <v>-0.75714964774998206</v>
      </c>
      <c r="AY92">
        <f t="shared" si="489"/>
        <v>3.4862079706296484E-2</v>
      </c>
      <c r="AZ92">
        <f t="shared" si="490"/>
        <v>0.83592640459391165</v>
      </c>
      <c r="BA92">
        <f t="shared" si="491"/>
        <v>0.12921151569979186</v>
      </c>
      <c r="BB92">
        <f t="shared" si="492"/>
        <v>69.416398000000001</v>
      </c>
      <c r="BC92">
        <f t="shared" si="493"/>
        <v>49.749617222754829</v>
      </c>
      <c r="BD92" s="11">
        <f t="shared" si="523"/>
        <v>-1.8093197027977361</v>
      </c>
      <c r="BE92">
        <f t="shared" si="494"/>
        <v>6.7851652079374626E-5</v>
      </c>
      <c r="BF92">
        <f t="shared" si="495"/>
        <v>0.99962663267360186</v>
      </c>
      <c r="BG92">
        <f t="shared" si="496"/>
        <v>3.0551567431875987E-4</v>
      </c>
      <c r="BH92">
        <f t="shared" si="497"/>
        <v>3571.2733968000002</v>
      </c>
      <c r="BI92">
        <f t="shared" si="498"/>
        <v>3568.607450830435</v>
      </c>
      <c r="BJ92" s="11">
        <f t="shared" si="524"/>
        <v>-1.2485667216478367</v>
      </c>
      <c r="BK92" s="32">
        <f t="shared" si="525"/>
        <v>0.82392957387884946</v>
      </c>
      <c r="BL92" s="32">
        <f t="shared" si="526"/>
        <v>0.49141707389785461</v>
      </c>
    </row>
    <row r="93" spans="1:64" x14ac:dyDescent="0.3">
      <c r="A93" s="2">
        <v>44456</v>
      </c>
      <c r="B93" s="6">
        <v>2.3476059999999999</v>
      </c>
      <c r="C93" s="8">
        <f t="shared" si="499"/>
        <v>-3.0371454668148927</v>
      </c>
      <c r="D93" s="8">
        <f>('Upbit (in $)'!C93/Krak!C93)-1</f>
        <v>-0.54269190223434038</v>
      </c>
      <c r="E93" s="4">
        <v>47269.7</v>
      </c>
      <c r="F93" s="8">
        <f t="shared" si="499"/>
        <v>-1.0882045094075627</v>
      </c>
      <c r="G93" s="8">
        <f>('Upbit (in $)'!F93/Krak!F93)-1</f>
        <v>-1.5837433700750005</v>
      </c>
      <c r="H93" s="4">
        <v>0.2396932</v>
      </c>
      <c r="I93" s="8">
        <f t="shared" ref="I93" si="695">LN(H93/H92)*100</f>
        <v>-1.0886188709733813</v>
      </c>
      <c r="J93" s="8">
        <f>('Upbit (in $)'!I93/Krak!I93)-1</f>
        <v>-1.6313393485101642</v>
      </c>
      <c r="K93" s="4">
        <v>5.2464000000000004</v>
      </c>
      <c r="L93" s="8">
        <f t="shared" ref="L93" si="696">LN(K93/K92)*100</f>
        <v>4.4112193404609004</v>
      </c>
      <c r="M93" s="8">
        <f>('Upbit (in $)'!L93/Krak!L93)-1</f>
        <v>0.42415466276704361</v>
      </c>
      <c r="N93" s="4">
        <v>56.533999999999999</v>
      </c>
      <c r="O93" s="8">
        <f t="shared" ref="O93" si="697">LN(N93/N92)*100</f>
        <v>-2.6066192395270047</v>
      </c>
      <c r="P93" s="8">
        <f>('Upbit (in $)'!O93/Krak!O93)-1</f>
        <v>-0.68447400900816802</v>
      </c>
      <c r="Q93" s="4">
        <v>3398.2</v>
      </c>
      <c r="R93" s="8">
        <f t="shared" ref="R93" si="698">LN(Q93/Q92)*100</f>
        <v>-4.9302909258102847</v>
      </c>
      <c r="S93" s="8">
        <f>('Upbit (in $)'!R93/Krak!R93)-1</f>
        <v>-0.38386442352558459</v>
      </c>
      <c r="T93" s="4">
        <v>179.5</v>
      </c>
      <c r="U93" s="8">
        <f t="shared" ref="U93" si="699">LN(T93/T92)*100</f>
        <v>-3.3256961427913923</v>
      </c>
      <c r="V93" s="8">
        <f>('Upbit (in $)'!U93/Krak!U93)-1</f>
        <v>-0.59803079613772236</v>
      </c>
      <c r="W93" s="4">
        <v>8.4307940000000006</v>
      </c>
      <c r="X93" s="8">
        <f t="shared" ref="X93" si="700">LN(W93/W92)*100</f>
        <v>-6.1927606216739175</v>
      </c>
      <c r="Y93" s="8">
        <f>('Upbit (in $)'!X93/Krak!X93)-1</f>
        <v>-0.44840563202513029</v>
      </c>
      <c r="Z93" s="4">
        <v>1.06436</v>
      </c>
      <c r="AA93" s="8">
        <f t="shared" ref="AA93" si="701">LN(Z93/Z92)*100</f>
        <v>-2.4794351827295875</v>
      </c>
      <c r="AB93" s="11">
        <f>('Upbit (in $)'!AA93/Krak!AA93)-1</f>
        <v>-0.69094280830793287</v>
      </c>
      <c r="AC93" s="2">
        <v>44456</v>
      </c>
      <c r="AD93">
        <f t="shared" si="507"/>
        <v>15827.28736659781</v>
      </c>
      <c r="AE93">
        <f t="shared" si="508"/>
        <v>13800.482621052635</v>
      </c>
      <c r="AF93">
        <f t="shared" si="509"/>
        <v>13781.539621071497</v>
      </c>
      <c r="AG93">
        <f t="shared" si="510"/>
        <v>43409.309608721946</v>
      </c>
      <c r="AH93" s="27">
        <f t="shared" si="511"/>
        <v>-0.10056085573435464</v>
      </c>
      <c r="AI93">
        <f t="shared" si="512"/>
        <v>32.355384138749514</v>
      </c>
      <c r="AJ93">
        <f t="shared" si="513"/>
        <v>21.013647407030579</v>
      </c>
      <c r="AK93">
        <f t="shared" si="514"/>
        <v>35.558527004065148</v>
      </c>
      <c r="AL93">
        <f t="shared" si="515"/>
        <v>88.92755854984523</v>
      </c>
      <c r="AM93" s="27">
        <f t="shared" si="516"/>
        <v>-4.2106405369985547</v>
      </c>
      <c r="AN93">
        <f t="shared" si="517"/>
        <v>609.36613918799151</v>
      </c>
      <c r="AO93">
        <f t="shared" si="518"/>
        <v>1133.2853699518682</v>
      </c>
      <c r="AP93">
        <f t="shared" si="519"/>
        <v>996.60404069554659</v>
      </c>
      <c r="AQ93">
        <f t="shared" si="520"/>
        <v>2739.2555498354063</v>
      </c>
      <c r="AR93" s="27">
        <f t="shared" si="521"/>
        <v>-3.1961021344149771</v>
      </c>
      <c r="AS93">
        <f t="shared" si="484"/>
        <v>0.99610686850199981</v>
      </c>
      <c r="AT93">
        <f t="shared" si="485"/>
        <v>1.1055655260999948E-4</v>
      </c>
      <c r="AU93">
        <f t="shared" si="486"/>
        <v>3.7825749453901541E-3</v>
      </c>
      <c r="AV93">
        <f t="shared" si="487"/>
        <v>47454.446400000001</v>
      </c>
      <c r="AW93">
        <f t="shared" si="488"/>
        <v>47085.776956318601</v>
      </c>
      <c r="AX93" s="11">
        <f t="shared" si="522"/>
        <v>-1.0802212014884027</v>
      </c>
      <c r="AY93">
        <f t="shared" si="489"/>
        <v>3.4876278367730162E-2</v>
      </c>
      <c r="AZ93">
        <f t="shared" si="490"/>
        <v>0.83987497103059761</v>
      </c>
      <c r="BA93">
        <f t="shared" si="491"/>
        <v>0.1252487506016722</v>
      </c>
      <c r="BB93">
        <f t="shared" si="492"/>
        <v>67.312399999999997</v>
      </c>
      <c r="BC93">
        <f t="shared" si="493"/>
        <v>48.619313787677626</v>
      </c>
      <c r="BD93" s="11">
        <f t="shared" si="523"/>
        <v>-2.2981914558615304</v>
      </c>
      <c r="BE93">
        <f t="shared" si="494"/>
        <v>7.0508284811242837E-5</v>
      </c>
      <c r="BF93">
        <f t="shared" si="495"/>
        <v>0.9996163989865603</v>
      </c>
      <c r="BG93">
        <f t="shared" si="496"/>
        <v>3.1309272862849017E-4</v>
      </c>
      <c r="BH93">
        <f t="shared" si="497"/>
        <v>3399.5040531999998</v>
      </c>
      <c r="BI93">
        <f t="shared" si="498"/>
        <v>3396.896797179862</v>
      </c>
      <c r="BJ93" s="11">
        <f t="shared" si="524"/>
        <v>-4.9313141759211883</v>
      </c>
      <c r="BK93" s="32">
        <f t="shared" si="525"/>
        <v>4.1100796812642004</v>
      </c>
      <c r="BL93" s="32">
        <f t="shared" si="526"/>
        <v>3.8510929744327855</v>
      </c>
    </row>
    <row r="94" spans="1:64" x14ac:dyDescent="0.3">
      <c r="A94" s="2">
        <v>44457</v>
      </c>
      <c r="B94" s="6">
        <v>2.3702709999999998</v>
      </c>
      <c r="C94" s="8">
        <f t="shared" si="499"/>
        <v>0.96082091011503568</v>
      </c>
      <c r="D94" s="8">
        <f>('Upbit (in $)'!C94/Krak!C94)-1</f>
        <v>-0.27471714627244104</v>
      </c>
      <c r="E94" s="4">
        <v>48309.9</v>
      </c>
      <c r="F94" s="8">
        <f t="shared" si="499"/>
        <v>2.1767010334348096</v>
      </c>
      <c r="G94" s="8">
        <f>('Upbit (in $)'!F94/Krak!F94)-1</f>
        <v>-0.24509467192899492</v>
      </c>
      <c r="H94" s="4">
        <v>0.2412464</v>
      </c>
      <c r="I94" s="8">
        <f t="shared" ref="I94" si="702">LN(H94/H93)*100</f>
        <v>0.64590455843536554</v>
      </c>
      <c r="J94" s="8">
        <f>('Upbit (in $)'!I94/Krak!I94)-1</f>
        <v>-1</v>
      </c>
      <c r="K94" s="4">
        <v>5.4538000000000002</v>
      </c>
      <c r="L94" s="8">
        <f t="shared" ref="L94" si="703">LN(K94/K93)*100</f>
        <v>3.8770486309076806</v>
      </c>
      <c r="M94" s="8">
        <f>('Upbit (in $)'!L94/Krak!L94)-1</f>
        <v>-9.0036370598386761E-2</v>
      </c>
      <c r="N94" s="4">
        <v>57.264000000000003</v>
      </c>
      <c r="O94" s="8">
        <f t="shared" ref="O94" si="704">LN(N94/N93)*100</f>
        <v>1.2829926950677315</v>
      </c>
      <c r="P94" s="8">
        <f>('Upbit (in $)'!O94/Krak!O94)-1</f>
        <v>-0.50469479128754879</v>
      </c>
      <c r="Q94" s="4">
        <v>3437.49</v>
      </c>
      <c r="R94" s="8">
        <f t="shared" ref="R94" si="705">LN(Q94/Q93)*100</f>
        <v>1.149567422802797</v>
      </c>
      <c r="S94" s="8">
        <f>('Upbit (in $)'!R94/Krak!R94)-1</f>
        <v>-0.66526464478339176</v>
      </c>
      <c r="T94" s="4">
        <v>181.37</v>
      </c>
      <c r="U94" s="8">
        <f t="shared" ref="U94" si="706">LN(T94/T93)*100</f>
        <v>1.0363935700998392</v>
      </c>
      <c r="V94" s="8">
        <f>('Upbit (in $)'!U94/Krak!U94)-1</f>
        <v>-0.64849345040320272</v>
      </c>
      <c r="W94" s="4">
        <v>8.7829139999999999</v>
      </c>
      <c r="X94" s="8">
        <f t="shared" ref="X94" si="707">LN(W94/W93)*100</f>
        <v>4.0917288239828089</v>
      </c>
      <c r="Y94" s="8">
        <f>('Upbit (in $)'!X94/Krak!X94)-1</f>
        <v>-0.25653438902383308</v>
      </c>
      <c r="Z94" s="4">
        <v>1.07585</v>
      </c>
      <c r="AA94" s="8">
        <f t="shared" ref="AA94" si="708">LN(Z94/Z93)*100</f>
        <v>1.0737367259263124</v>
      </c>
      <c r="AB94" s="11">
        <f>('Upbit (in $)'!AA94/Krak!AA94)-1</f>
        <v>-0.64248439915716249</v>
      </c>
      <c r="AC94" s="2">
        <v>44457</v>
      </c>
      <c r="AD94">
        <f t="shared" si="507"/>
        <v>16175.57695419272</v>
      </c>
      <c r="AE94">
        <f t="shared" si="508"/>
        <v>14346.041498684213</v>
      </c>
      <c r="AF94">
        <f t="shared" si="509"/>
        <v>13925.113320745057</v>
      </c>
      <c r="AG94">
        <f t="shared" si="510"/>
        <v>44446.731773621992</v>
      </c>
      <c r="AH94" s="27">
        <f t="shared" si="511"/>
        <v>2.3617508137577778</v>
      </c>
      <c r="AI94">
        <f t="shared" si="512"/>
        <v>32.667759716893698</v>
      </c>
      <c r="AJ94">
        <f t="shared" si="513"/>
        <v>21.284987885452988</v>
      </c>
      <c r="AK94">
        <f t="shared" si="514"/>
        <v>37.043662156065231</v>
      </c>
      <c r="AL94">
        <f t="shared" si="515"/>
        <v>90.996409758411914</v>
      </c>
      <c r="AM94" s="27">
        <f t="shared" si="516"/>
        <v>2.2997963116539335</v>
      </c>
      <c r="AN94">
        <f t="shared" si="517"/>
        <v>613.31480142532985</v>
      </c>
      <c r="AO94">
        <f t="shared" si="518"/>
        <v>1146.3884192678029</v>
      </c>
      <c r="AP94">
        <f t="shared" si="519"/>
        <v>1007.3626002314103</v>
      </c>
      <c r="AQ94">
        <f t="shared" si="520"/>
        <v>2767.065820924543</v>
      </c>
      <c r="AR94" s="27">
        <f t="shared" si="521"/>
        <v>1.0101302008216069</v>
      </c>
      <c r="AS94">
        <f t="shared" si="484"/>
        <v>0.99614770266192687</v>
      </c>
      <c r="AT94">
        <f t="shared" si="485"/>
        <v>1.124570810698763E-4</v>
      </c>
      <c r="AU94">
        <f t="shared" si="486"/>
        <v>3.7398402570030923E-3</v>
      </c>
      <c r="AV94">
        <f t="shared" si="487"/>
        <v>48496.723800000007</v>
      </c>
      <c r="AW94">
        <f t="shared" si="488"/>
        <v>48123.907138390838</v>
      </c>
      <c r="AX94" s="11">
        <f t="shared" si="522"/>
        <v>2.180810356854781</v>
      </c>
      <c r="AY94">
        <f t="shared" si="489"/>
        <v>3.4644380647932238E-2</v>
      </c>
      <c r="AZ94">
        <f t="shared" si="490"/>
        <v>0.83698269667189606</v>
      </c>
      <c r="BA94">
        <f t="shared" si="491"/>
        <v>0.12837292268017164</v>
      </c>
      <c r="BB94">
        <f t="shared" si="492"/>
        <v>68.417185000000003</v>
      </c>
      <c r="BC94">
        <f t="shared" si="493"/>
        <v>49.138582052810811</v>
      </c>
      <c r="BD94" s="11">
        <f t="shared" si="523"/>
        <v>1.0623656421147902</v>
      </c>
      <c r="BE94">
        <f t="shared" si="494"/>
        <v>7.0154095079236848E-5</v>
      </c>
      <c r="BF94">
        <f t="shared" si="495"/>
        <v>0.99961699032162088</v>
      </c>
      <c r="BG94">
        <f t="shared" si="496"/>
        <v>3.1285558329988329E-4</v>
      </c>
      <c r="BH94">
        <f t="shared" si="497"/>
        <v>3438.8070963999999</v>
      </c>
      <c r="BI94">
        <f t="shared" si="498"/>
        <v>3436.1737615707707</v>
      </c>
      <c r="BJ94" s="11">
        <f t="shared" si="524"/>
        <v>1.1496265591301582</v>
      </c>
      <c r="BK94" s="32">
        <f t="shared" si="525"/>
        <v>6.1954502103844344E-2</v>
      </c>
      <c r="BL94" s="32">
        <f t="shared" si="526"/>
        <v>1.0311837977246228</v>
      </c>
    </row>
    <row r="95" spans="1:64" x14ac:dyDescent="0.3">
      <c r="A95" s="2">
        <v>44458</v>
      </c>
      <c r="B95" s="6">
        <v>2.2816070000000002</v>
      </c>
      <c r="C95" s="8">
        <f t="shared" si="499"/>
        <v>-3.8124275346022465</v>
      </c>
      <c r="D95" s="8">
        <f>('Upbit (in $)'!C95/Krak!C95)-1</f>
        <v>-0.30787523346465528</v>
      </c>
      <c r="E95" s="4">
        <v>47237.8</v>
      </c>
      <c r="F95" s="8">
        <f t="shared" si="499"/>
        <v>-2.2442089057443817</v>
      </c>
      <c r="G95" s="8">
        <f>('Upbit (in $)'!F95/Krak!F95)-1</f>
        <v>-0.52525057275279541</v>
      </c>
      <c r="H95" s="4">
        <v>0.23294400000000001</v>
      </c>
      <c r="I95" s="8">
        <f t="shared" ref="I95" si="709">LN(H95/H94)*100</f>
        <v>-3.50207364969941</v>
      </c>
      <c r="J95" s="8">
        <f>('Upbit (in $)'!I95/Krak!I95)-1</f>
        <v>-0.40715149008327434</v>
      </c>
      <c r="K95" s="4">
        <v>4.9119999999999999</v>
      </c>
      <c r="L95" s="8">
        <f t="shared" ref="L95" si="710">LN(K95/K94)*100</f>
        <v>-10.463142257248235</v>
      </c>
      <c r="M95" s="8">
        <f>('Upbit (in $)'!L95/Krak!L95)-1</f>
        <v>-0.10204168568614147</v>
      </c>
      <c r="N95" s="4">
        <v>55.316000000000003</v>
      </c>
      <c r="O95" s="8">
        <f t="shared" ref="O95" si="711">LN(N95/N94)*100</f>
        <v>-3.4609956421258055</v>
      </c>
      <c r="P95" s="8">
        <f>('Upbit (in $)'!O95/Krak!O95)-1</f>
        <v>-0.36070174968784885</v>
      </c>
      <c r="Q95" s="4">
        <v>3328.34</v>
      </c>
      <c r="R95" s="8">
        <f t="shared" ref="R95" si="712">LN(Q95/Q94)*100</f>
        <v>-3.2267872695379451</v>
      </c>
      <c r="S95" s="8">
        <f>('Upbit (in $)'!R95/Krak!R95)-1</f>
        <v>-0.39909746680863556</v>
      </c>
      <c r="T95" s="4">
        <v>175.4</v>
      </c>
      <c r="U95" s="8">
        <f t="shared" ref="U95" si="713">LN(T95/T94)*100</f>
        <v>-3.3470063691249297</v>
      </c>
      <c r="V95" s="8">
        <f>('Upbit (in $)'!U95/Krak!U95)-1</f>
        <v>-0.39639471547221605</v>
      </c>
      <c r="W95" s="4">
        <v>9.6562540000000006</v>
      </c>
      <c r="X95" s="8">
        <f t="shared" ref="X95" si="714">LN(W95/W94)*100</f>
        <v>9.4797545093320199</v>
      </c>
      <c r="Y95" s="8">
        <f>('Upbit (in $)'!X95/Krak!X95)-1</f>
        <v>0.12327255202258791</v>
      </c>
      <c r="Z95" s="4">
        <v>1.0480499999999999</v>
      </c>
      <c r="AA95" s="8">
        <f t="shared" ref="AA95" si="715">LN(Z95/Z94)*100</f>
        <v>-2.6179752132890752</v>
      </c>
      <c r="AB95" s="11">
        <f>('Upbit (in $)'!AA95/Krak!AA95)-1</f>
        <v>-0.5584059641820821</v>
      </c>
      <c r="AC95" s="2">
        <v>44458</v>
      </c>
      <c r="AD95">
        <f t="shared" si="507"/>
        <v>15816.606307335864</v>
      </c>
      <c r="AE95">
        <f t="shared" si="508"/>
        <v>12920.854421052634</v>
      </c>
      <c r="AF95">
        <f t="shared" si="509"/>
        <v>13466.752365102733</v>
      </c>
      <c r="AG95">
        <f t="shared" si="510"/>
        <v>42204.213093491227</v>
      </c>
      <c r="AH95" s="27">
        <f t="shared" si="511"/>
        <v>-5.1771380956679351</v>
      </c>
      <c r="AI95">
        <f t="shared" si="512"/>
        <v>31.44576685298124</v>
      </c>
      <c r="AJ95">
        <f t="shared" si="513"/>
        <v>20.560917677279225</v>
      </c>
      <c r="AK95">
        <f t="shared" si="514"/>
        <v>40.727144871184386</v>
      </c>
      <c r="AL95">
        <f t="shared" si="515"/>
        <v>92.733829401444851</v>
      </c>
      <c r="AM95" s="27">
        <f t="shared" si="516"/>
        <v>1.8913287677147042</v>
      </c>
      <c r="AN95">
        <f t="shared" si="517"/>
        <v>592.20781368435769</v>
      </c>
      <c r="AO95">
        <f t="shared" si="518"/>
        <v>1109.987354548173</v>
      </c>
      <c r="AP95">
        <f t="shared" si="519"/>
        <v>981.33231693315008</v>
      </c>
      <c r="AQ95">
        <f t="shared" si="520"/>
        <v>2683.5274851656809</v>
      </c>
      <c r="AR95" s="27">
        <f t="shared" si="521"/>
        <v>-3.0655333486461989</v>
      </c>
      <c r="AS95">
        <f t="shared" si="484"/>
        <v>0.99619740237654342</v>
      </c>
      <c r="AT95">
        <f t="shared" si="485"/>
        <v>1.0358910957905705E-4</v>
      </c>
      <c r="AU95">
        <f t="shared" si="486"/>
        <v>3.6990085138775665E-3</v>
      </c>
      <c r="AV95">
        <f t="shared" si="487"/>
        <v>47418.112000000001</v>
      </c>
      <c r="AW95">
        <f t="shared" si="488"/>
        <v>47058.262902713162</v>
      </c>
      <c r="AX95" s="11">
        <f t="shared" si="522"/>
        <v>-2.2392613314039598</v>
      </c>
      <c r="AY95">
        <f t="shared" si="489"/>
        <v>3.3925293895022621E-2</v>
      </c>
      <c r="AZ95">
        <f t="shared" si="490"/>
        <v>0.82249552929013259</v>
      </c>
      <c r="BA95">
        <f t="shared" si="491"/>
        <v>0.14357917681484489</v>
      </c>
      <c r="BB95">
        <f t="shared" si="492"/>
        <v>67.253861000000001</v>
      </c>
      <c r="BC95">
        <f t="shared" si="493"/>
        <v>46.961003886675968</v>
      </c>
      <c r="BD95" s="11">
        <f t="shared" si="523"/>
        <v>-4.5326958646629212</v>
      </c>
      <c r="BE95">
        <f t="shared" si="494"/>
        <v>6.9961115820619442E-5</v>
      </c>
      <c r="BF95">
        <f t="shared" si="495"/>
        <v>0.99961527332921429</v>
      </c>
      <c r="BG95">
        <f t="shared" si="496"/>
        <v>3.1476555496514269E-4</v>
      </c>
      <c r="BH95">
        <f t="shared" si="497"/>
        <v>3329.6209939999999</v>
      </c>
      <c r="BI95">
        <f t="shared" si="498"/>
        <v>3327.0598450196194</v>
      </c>
      <c r="BJ95" s="11">
        <f t="shared" si="524"/>
        <v>-3.22695891741833</v>
      </c>
      <c r="BK95" s="32">
        <f t="shared" si="525"/>
        <v>-7.0684668633826391</v>
      </c>
      <c r="BL95" s="32">
        <f t="shared" si="526"/>
        <v>0.98769758601437019</v>
      </c>
    </row>
    <row r="96" spans="1:64" x14ac:dyDescent="0.3">
      <c r="A96" s="2">
        <v>44459</v>
      </c>
      <c r="B96" s="6">
        <v>2.081</v>
      </c>
      <c r="C96" s="8">
        <f t="shared" si="499"/>
        <v>-9.203147184407646</v>
      </c>
      <c r="D96" s="8">
        <f>('Upbit (in $)'!C96/Krak!C96)-1</f>
        <v>-0.1962438252139006</v>
      </c>
      <c r="E96" s="4">
        <v>42992.9</v>
      </c>
      <c r="F96" s="8">
        <f t="shared" si="499"/>
        <v>-9.4159433760619393</v>
      </c>
      <c r="G96" s="8">
        <f>('Upbit (in $)'!F96/Krak!F96)-1</f>
        <v>-0.20627095484247526</v>
      </c>
      <c r="H96" s="4">
        <v>0.20838760000000001</v>
      </c>
      <c r="I96" s="8">
        <f t="shared" ref="I96" si="716">LN(H96/H95)*100</f>
        <v>-11.139827418170341</v>
      </c>
      <c r="J96" s="8">
        <f>('Upbit (in $)'!I96/Krak!I96)-1</f>
        <v>-0.17887952781064853</v>
      </c>
      <c r="K96" s="4">
        <v>4.1946000000000003</v>
      </c>
      <c r="L96" s="8">
        <f t="shared" ref="L96" si="717">LN(K96/K95)*100</f>
        <v>-15.788320708098381</v>
      </c>
      <c r="M96" s="8">
        <f>('Upbit (in $)'!L96/Krak!L96)-1</f>
        <v>-0.11818355991213014</v>
      </c>
      <c r="N96" s="4">
        <v>48.88</v>
      </c>
      <c r="O96" s="8">
        <f t="shared" ref="O96" si="718">LN(N96/N95)*100</f>
        <v>-12.369388273907203</v>
      </c>
      <c r="P96" s="8">
        <f>('Upbit (in $)'!O96/Krak!O96)-1</f>
        <v>-0.16855128553753618</v>
      </c>
      <c r="Q96" s="4">
        <v>2976.91</v>
      </c>
      <c r="R96" s="8">
        <f t="shared" ref="R96" si="719">LN(Q96/Q95)*100</f>
        <v>-11.158783140247644</v>
      </c>
      <c r="S96" s="8">
        <f>('Upbit (in $)'!R96/Krak!R96)-1</f>
        <v>-0.17827420409883099</v>
      </c>
      <c r="T96" s="4">
        <v>157.15</v>
      </c>
      <c r="U96" s="8">
        <f t="shared" ref="U96" si="720">LN(T96/T95)*100</f>
        <v>-10.986831669450606</v>
      </c>
      <c r="V96" s="8">
        <f>('Upbit (in $)'!U96/Krak!U96)-1</f>
        <v>-0.16957993749574496</v>
      </c>
      <c r="W96" s="4">
        <v>10.264986</v>
      </c>
      <c r="X96" s="8">
        <f t="shared" ref="X96" si="721">LN(W96/W95)*100</f>
        <v>6.1132898274782299</v>
      </c>
      <c r="Y96" s="8">
        <f>('Upbit (in $)'!X96/Krak!X96)-1</f>
        <v>0.34740867450588553</v>
      </c>
      <c r="Z96" s="4">
        <v>0.92113</v>
      </c>
      <c r="AA96" s="8">
        <f t="shared" ref="AA96" si="722">LN(Z96/Z95)*100</f>
        <v>-12.908539644920674</v>
      </c>
      <c r="AB96" s="11">
        <f>('Upbit (in $)'!AA96/Krak!AA96)-1</f>
        <v>-0.14365313629167586</v>
      </c>
      <c r="AC96" s="2">
        <v>44459</v>
      </c>
      <c r="AD96">
        <f t="shared" si="507"/>
        <v>14395.288800720187</v>
      </c>
      <c r="AE96">
        <f t="shared" si="508"/>
        <v>11033.757319736846</v>
      </c>
      <c r="AF96">
        <f t="shared" si="509"/>
        <v>12065.56518914421</v>
      </c>
      <c r="AG96">
        <f t="shared" si="510"/>
        <v>37494.611309601241</v>
      </c>
      <c r="AH96" s="27">
        <f t="shared" si="511"/>
        <v>-11.832282815717944</v>
      </c>
      <c r="AI96">
        <f t="shared" si="512"/>
        <v>28.680943221621408</v>
      </c>
      <c r="AJ96">
        <f t="shared" si="513"/>
        <v>18.168661075735926</v>
      </c>
      <c r="AK96">
        <f t="shared" si="514"/>
        <v>43.294591455721807</v>
      </c>
      <c r="AL96">
        <f t="shared" si="515"/>
        <v>90.144195753079146</v>
      </c>
      <c r="AM96" s="27">
        <f t="shared" si="516"/>
        <v>-2.8322776960112956</v>
      </c>
      <c r="AN96">
        <f t="shared" si="517"/>
        <v>529.77868069119813</v>
      </c>
      <c r="AO96">
        <f t="shared" si="518"/>
        <v>992.78693151180505</v>
      </c>
      <c r="AP96">
        <f t="shared" si="519"/>
        <v>862.49190124195661</v>
      </c>
      <c r="AQ96">
        <f t="shared" si="520"/>
        <v>2385.05751344496</v>
      </c>
      <c r="AR96" s="27">
        <f t="shared" si="521"/>
        <v>-11.790891616348945</v>
      </c>
      <c r="AS96">
        <f t="shared" si="484"/>
        <v>0.99626121134790979</v>
      </c>
      <c r="AT96">
        <f t="shared" si="485"/>
        <v>9.7200172054454171E-5</v>
      </c>
      <c r="AU96">
        <f t="shared" si="486"/>
        <v>3.6415884800356344E-3</v>
      </c>
      <c r="AV96">
        <f t="shared" si="487"/>
        <v>43154.244600000005</v>
      </c>
      <c r="AW96">
        <f t="shared" si="488"/>
        <v>42832.222705904082</v>
      </c>
      <c r="AX96" s="11">
        <f t="shared" si="522"/>
        <v>-9.4095783937441393</v>
      </c>
      <c r="AY96">
        <f t="shared" si="489"/>
        <v>3.3988836047491332E-2</v>
      </c>
      <c r="AZ96">
        <f t="shared" si="490"/>
        <v>0.79835382316260284</v>
      </c>
      <c r="BA96">
        <f t="shared" si="491"/>
        <v>0.16765734078990577</v>
      </c>
      <c r="BB96">
        <f t="shared" si="492"/>
        <v>61.225986000000006</v>
      </c>
      <c r="BC96">
        <f t="shared" si="493"/>
        <v>40.81526590000847</v>
      </c>
      <c r="BD96" s="11">
        <f t="shared" si="523"/>
        <v>-14.026137713189213</v>
      </c>
      <c r="BE96">
        <f t="shared" si="494"/>
        <v>6.997475982720989E-5</v>
      </c>
      <c r="BF96">
        <f t="shared" si="495"/>
        <v>0.99962071772609973</v>
      </c>
      <c r="BG96">
        <f t="shared" si="496"/>
        <v>3.0930751407299591E-4</v>
      </c>
      <c r="BH96">
        <f t="shared" si="497"/>
        <v>2978.0395176000002</v>
      </c>
      <c r="BI96">
        <f t="shared" si="498"/>
        <v>2975.7812103003057</v>
      </c>
      <c r="BJ96" s="11">
        <f t="shared" si="524"/>
        <v>-11.158238833303633</v>
      </c>
      <c r="BK96" s="32">
        <f t="shared" si="525"/>
        <v>-9.000005119706648</v>
      </c>
      <c r="BL96" s="32">
        <f t="shared" si="526"/>
        <v>1.7486604395594938</v>
      </c>
    </row>
    <row r="97" spans="1:64" x14ac:dyDescent="0.3">
      <c r="A97" s="2">
        <v>44460</v>
      </c>
      <c r="B97" s="6">
        <v>1.98427</v>
      </c>
      <c r="C97" s="8">
        <f t="shared" si="499"/>
        <v>-4.7597459098367256</v>
      </c>
      <c r="D97" s="8">
        <f>('Upbit (in $)'!C97/Krak!C97)-1</f>
        <v>7.5525461955438855E-2</v>
      </c>
      <c r="E97" s="4">
        <v>40710.6</v>
      </c>
      <c r="F97" s="8">
        <f t="shared" si="499"/>
        <v>-5.454648498150565</v>
      </c>
      <c r="G97" s="8">
        <f>('Upbit (in $)'!F97/Krak!F97)-1</f>
        <v>8.8720342639568628E-2</v>
      </c>
      <c r="H97" s="4">
        <v>0.2008412</v>
      </c>
      <c r="I97" s="8">
        <f t="shared" ref="I97" si="723">LN(H97/H96)*100</f>
        <v>-3.6885261095214226</v>
      </c>
      <c r="J97" s="8">
        <f>('Upbit (in $)'!I97/Krak!I97)-1</f>
        <v>0.16739012228474826</v>
      </c>
      <c r="K97" s="4">
        <v>3.875</v>
      </c>
      <c r="L97" s="8">
        <f t="shared" ref="L97" si="724">LN(K97/K96)*100</f>
        <v>-7.9252320958547147</v>
      </c>
      <c r="M97" s="8">
        <f>('Upbit (in $)'!L97/Krak!L97)-1</f>
        <v>2.4989022449873666E-2</v>
      </c>
      <c r="N97" s="4">
        <v>45.692999999999998</v>
      </c>
      <c r="O97" s="8">
        <f t="shared" ref="O97" si="725">LN(N97/N96)*100</f>
        <v>-6.7423201561863335</v>
      </c>
      <c r="P97" s="8">
        <f>('Upbit (in $)'!O97/Krak!O97)-1</f>
        <v>9.9518682044404061E-2</v>
      </c>
      <c r="Q97" s="4">
        <v>2764.81</v>
      </c>
      <c r="R97" s="8">
        <f t="shared" ref="R97" si="726">LN(Q97/Q96)*100</f>
        <v>-7.3913933280486681</v>
      </c>
      <c r="S97" s="8">
        <f>('Upbit (in $)'!R97/Krak!R97)-1</f>
        <v>5.2407298816782966E-2</v>
      </c>
      <c r="T97" s="4">
        <v>148.41</v>
      </c>
      <c r="U97" s="8">
        <f t="shared" ref="U97" si="727">LN(T97/T96)*100</f>
        <v>-5.722204933584969</v>
      </c>
      <c r="V97" s="8">
        <f>('Upbit (in $)'!U97/Krak!U97)-1</f>
        <v>8.528909852906752E-2</v>
      </c>
      <c r="W97" s="4">
        <v>8.5174409999999998</v>
      </c>
      <c r="X97" s="8">
        <f t="shared" ref="X97" si="728">LN(W97/W96)*100</f>
        <v>-18.662274299837907</v>
      </c>
      <c r="Y97" s="8">
        <f>('Upbit (in $)'!X97/Krak!X97)-1</f>
        <v>-1.3069083832837114E-2</v>
      </c>
      <c r="Z97" s="4">
        <v>0.87351999999999996</v>
      </c>
      <c r="AA97" s="8">
        <f t="shared" ref="AA97" si="729">LN(Z97/Z96)*100</f>
        <v>-5.3070151511551771</v>
      </c>
      <c r="AB97" s="11">
        <f>('Upbit (in $)'!AA97/Krak!AA97)-1</f>
        <v>9.1435507209669309E-2</v>
      </c>
      <c r="AC97" s="2">
        <v>44460</v>
      </c>
      <c r="AD97">
        <f t="shared" si="507"/>
        <v>13631.107560797231</v>
      </c>
      <c r="AE97">
        <f t="shared" si="508"/>
        <v>10193.060032894738</v>
      </c>
      <c r="AF97">
        <f t="shared" si="509"/>
        <v>11394.530892274212</v>
      </c>
      <c r="AG97">
        <f t="shared" si="510"/>
        <v>35218.698485966182</v>
      </c>
      <c r="AH97" s="27">
        <f t="shared" si="511"/>
        <v>-6.2620075688884986</v>
      </c>
      <c r="AI97">
        <f t="shared" si="512"/>
        <v>27.347782415361227</v>
      </c>
      <c r="AJ97">
        <f t="shared" si="513"/>
        <v>16.984055452815088</v>
      </c>
      <c r="AK97">
        <f t="shared" si="514"/>
        <v>35.923977718353882</v>
      </c>
      <c r="AL97">
        <f t="shared" si="515"/>
        <v>80.25581558653019</v>
      </c>
      <c r="AM97" s="27">
        <f t="shared" si="516"/>
        <v>-11.619133549892414</v>
      </c>
      <c r="AN97">
        <f t="shared" si="517"/>
        <v>510.59365319451382</v>
      </c>
      <c r="AO97">
        <f t="shared" si="518"/>
        <v>922.05247592743945</v>
      </c>
      <c r="AP97">
        <f t="shared" si="519"/>
        <v>817.91270024087135</v>
      </c>
      <c r="AQ97">
        <f t="shared" si="520"/>
        <v>2250.5588293628243</v>
      </c>
      <c r="AR97" s="27">
        <f t="shared" si="521"/>
        <v>-5.8044684717873416</v>
      </c>
      <c r="AS97">
        <f t="shared" si="484"/>
        <v>0.99627326851738429</v>
      </c>
      <c r="AT97">
        <f t="shared" si="485"/>
        <v>9.4829329842961398E-5</v>
      </c>
      <c r="AU97">
        <f t="shared" si="486"/>
        <v>3.6319021527726199E-3</v>
      </c>
      <c r="AV97">
        <f t="shared" si="487"/>
        <v>40862.885000000002</v>
      </c>
      <c r="AW97">
        <f t="shared" si="488"/>
        <v>40558.937060584583</v>
      </c>
      <c r="AX97" s="11">
        <f t="shared" si="522"/>
        <v>-5.4534533939513645</v>
      </c>
      <c r="AY97">
        <f t="shared" si="489"/>
        <v>3.5310618467278884E-2</v>
      </c>
      <c r="AZ97">
        <f t="shared" si="490"/>
        <v>0.81311922753726773</v>
      </c>
      <c r="BA97">
        <f t="shared" si="491"/>
        <v>0.15157015399545343</v>
      </c>
      <c r="BB97">
        <f t="shared" si="492"/>
        <v>56.194710999999998</v>
      </c>
      <c r="BC97">
        <f t="shared" si="493"/>
        <v>38.514912508783624</v>
      </c>
      <c r="BD97" s="11">
        <f t="shared" si="523"/>
        <v>-5.8010671455768836</v>
      </c>
      <c r="BE97">
        <f t="shared" si="494"/>
        <v>7.2613737153083113E-5</v>
      </c>
      <c r="BF97">
        <f t="shared" si="495"/>
        <v>0.99961156684094554</v>
      </c>
      <c r="BG97">
        <f t="shared" si="496"/>
        <v>3.1581942190128898E-4</v>
      </c>
      <c r="BH97">
        <f t="shared" si="497"/>
        <v>2765.8843612000001</v>
      </c>
      <c r="BI97">
        <f t="shared" si="498"/>
        <v>2763.7363465759263</v>
      </c>
      <c r="BJ97" s="11">
        <f t="shared" si="524"/>
        <v>-7.3923083227271622</v>
      </c>
      <c r="BK97" s="32">
        <f t="shared" si="525"/>
        <v>5.3571259810039153</v>
      </c>
      <c r="BL97" s="32">
        <f t="shared" si="526"/>
        <v>1.9388549287757977</v>
      </c>
    </row>
    <row r="98" spans="1:64" x14ac:dyDescent="0.3">
      <c r="A98" s="2">
        <v>44461</v>
      </c>
      <c r="B98" s="6">
        <v>2.2577929999999999</v>
      </c>
      <c r="C98" s="8">
        <f t="shared" si="499"/>
        <v>12.913669916418788</v>
      </c>
      <c r="D98" s="8">
        <f>('Upbit (in $)'!C98/Krak!C98)-1</f>
        <v>-5.8426370091635871E-2</v>
      </c>
      <c r="E98" s="4">
        <v>43562.8</v>
      </c>
      <c r="F98" s="8">
        <f t="shared" si="499"/>
        <v>6.7715074354338256</v>
      </c>
      <c r="G98" s="8">
        <f>('Upbit (in $)'!F98/Krak!F98)-1</f>
        <v>-0.10791456632604834</v>
      </c>
      <c r="H98" s="4">
        <v>0.2247229</v>
      </c>
      <c r="I98" s="8">
        <f t="shared" ref="I98" si="730">LN(H98/H97)*100</f>
        <v>11.235354160704789</v>
      </c>
      <c r="J98" s="8">
        <f>('Upbit (in $)'!I98/Krak!I98)-1</f>
        <v>-8.7197547507849804E-2</v>
      </c>
      <c r="K98" s="4">
        <v>4.3</v>
      </c>
      <c r="L98" s="8">
        <f t="shared" ref="L98" si="731">LN(K98/K97)*100</f>
        <v>10.406935989420637</v>
      </c>
      <c r="M98" s="8">
        <f>('Upbit (in $)'!L98/Krak!L98)-1</f>
        <v>-0.11034557582268789</v>
      </c>
      <c r="N98" s="4">
        <v>51.2</v>
      </c>
      <c r="O98" s="8">
        <f t="shared" ref="O98" si="732">LN(N98/N97)*100</f>
        <v>11.379441874398562</v>
      </c>
      <c r="P98" s="8">
        <f>('Upbit (in $)'!O98/Krak!O98)-1</f>
        <v>-5.1141473526832626E-2</v>
      </c>
      <c r="Q98" s="4">
        <v>3077.49</v>
      </c>
      <c r="R98" s="8">
        <f t="shared" ref="R98" si="733">LN(Q98/Q97)*100</f>
        <v>10.714241316124628</v>
      </c>
      <c r="S98" s="8">
        <f>('Upbit (in $)'!R98/Krak!R98)-1</f>
        <v>-8.3167398786236357E-2</v>
      </c>
      <c r="T98" s="4">
        <v>161.41999999999999</v>
      </c>
      <c r="U98" s="8">
        <f t="shared" ref="U98" si="734">LN(T98/T97)*100</f>
        <v>8.4030949988499284</v>
      </c>
      <c r="V98" s="8">
        <f>('Upbit (in $)'!U98/Krak!U98)-1</f>
        <v>-8.9855401596261486E-2</v>
      </c>
      <c r="W98" s="4">
        <v>9.5789010000000001</v>
      </c>
      <c r="X98" s="8">
        <f t="shared" ref="X98" si="735">LN(W98/W97)*100</f>
        <v>11.74469236254795</v>
      </c>
      <c r="Y98" s="8">
        <f>('Upbit (in $)'!X98/Krak!X98)-1</f>
        <v>-0.169027860968888</v>
      </c>
      <c r="Z98" s="4">
        <v>1.00265</v>
      </c>
      <c r="AA98" s="8">
        <f t="shared" ref="AA98" si="736">LN(Z98/Z97)*100</f>
        <v>13.787074821723177</v>
      </c>
      <c r="AB98" s="11">
        <f>('Upbit (in $)'!AA98/Krak!AA98)-1</f>
        <v>-6.4822052225736337E-2</v>
      </c>
      <c r="AC98" s="2">
        <v>44461</v>
      </c>
      <c r="AD98">
        <f t="shared" si="507"/>
        <v>14586.108100826263</v>
      </c>
      <c r="AE98">
        <f t="shared" si="508"/>
        <v>11311.00855263158</v>
      </c>
      <c r="AF98">
        <f t="shared" si="509"/>
        <v>12393.404599628751</v>
      </c>
      <c r="AG98">
        <f t="shared" si="510"/>
        <v>38290.521253086597</v>
      </c>
      <c r="AH98" s="27">
        <f t="shared" si="511"/>
        <v>8.3625230140851947</v>
      </c>
      <c r="AI98">
        <f t="shared" si="512"/>
        <v>31.117555424879509</v>
      </c>
      <c r="AJ98">
        <f t="shared" si="513"/>
        <v>19.031003418119464</v>
      </c>
      <c r="AK98">
        <f t="shared" si="514"/>
        <v>40.400893424482511</v>
      </c>
      <c r="AL98">
        <f t="shared" si="515"/>
        <v>90.549452267481485</v>
      </c>
      <c r="AM98" s="27">
        <f t="shared" si="516"/>
        <v>12.067690760766967</v>
      </c>
      <c r="AN98">
        <f t="shared" si="517"/>
        <v>571.30751293791013</v>
      </c>
      <c r="AO98">
        <f t="shared" si="518"/>
        <v>1026.3299373707182</v>
      </c>
      <c r="AP98">
        <f t="shared" si="519"/>
        <v>938.82242982016419</v>
      </c>
      <c r="AQ98">
        <f t="shared" si="520"/>
        <v>2536.4598801287925</v>
      </c>
      <c r="AR98" s="27">
        <f t="shared" si="521"/>
        <v>11.959080689587367</v>
      </c>
      <c r="AS98">
        <f t="shared" si="484"/>
        <v>0.99621025362852433</v>
      </c>
      <c r="AT98">
        <f t="shared" si="485"/>
        <v>9.8333993466963882E-5</v>
      </c>
      <c r="AU98">
        <f t="shared" si="486"/>
        <v>3.6914123780086767E-3</v>
      </c>
      <c r="AV98">
        <f t="shared" si="487"/>
        <v>43728.520000000004</v>
      </c>
      <c r="AW98">
        <f t="shared" si="488"/>
        <v>43397.776290983551</v>
      </c>
      <c r="AX98" s="11">
        <f t="shared" si="522"/>
        <v>6.7652049912283907</v>
      </c>
      <c r="AY98">
        <f t="shared" si="489"/>
        <v>3.5817122642884787E-2</v>
      </c>
      <c r="AZ98">
        <f t="shared" si="490"/>
        <v>0.81222533656349427</v>
      </c>
      <c r="BA98">
        <f t="shared" si="491"/>
        <v>0.15195754079362092</v>
      </c>
      <c r="BB98">
        <f t="shared" si="492"/>
        <v>63.036694000000004</v>
      </c>
      <c r="BC98">
        <f t="shared" si="493"/>
        <v>43.12239112029971</v>
      </c>
      <c r="BD98" s="11">
        <f t="shared" si="523"/>
        <v>11.299687357214856</v>
      </c>
      <c r="BE98">
        <f t="shared" si="494"/>
        <v>7.2992377273111672E-5</v>
      </c>
      <c r="BF98">
        <f t="shared" si="495"/>
        <v>0.99960133628672654</v>
      </c>
      <c r="BG98">
        <f t="shared" si="496"/>
        <v>3.2567133600040505E-4</v>
      </c>
      <c r="BH98">
        <f t="shared" si="497"/>
        <v>3078.7173728999996</v>
      </c>
      <c r="BI98">
        <f t="shared" si="498"/>
        <v>3076.2634593464618</v>
      </c>
      <c r="BJ98" s="11">
        <f t="shared" si="524"/>
        <v>10.713218496150434</v>
      </c>
      <c r="BK98" s="32">
        <f t="shared" si="525"/>
        <v>-3.7051677466817718</v>
      </c>
      <c r="BL98" s="32">
        <f t="shared" si="526"/>
        <v>-3.9480135049220433</v>
      </c>
    </row>
    <row r="99" spans="1:64" x14ac:dyDescent="0.3">
      <c r="A99" s="2">
        <v>44462</v>
      </c>
      <c r="B99" s="6">
        <v>2.3306559999999998</v>
      </c>
      <c r="C99" s="8">
        <f t="shared" si="499"/>
        <v>3.1761985538294879</v>
      </c>
      <c r="D99" s="8">
        <f>('Upbit (in $)'!C99/Krak!C99)-1</f>
        <v>-0.66386679515140279</v>
      </c>
      <c r="E99" s="4">
        <v>44889.8</v>
      </c>
      <c r="F99" s="8">
        <f t="shared" si="499"/>
        <v>3.0007022294520169</v>
      </c>
      <c r="G99" s="8">
        <f>('Upbit (in $)'!F99/Krak!F99)-1</f>
        <v>-0.65894175073454542</v>
      </c>
      <c r="H99" s="4">
        <v>0.22479750000000001</v>
      </c>
      <c r="I99" s="8">
        <f t="shared" ref="I99" si="737">LN(H99/H98)*100</f>
        <v>3.3190930015575729E-2</v>
      </c>
      <c r="J99" s="8">
        <f>('Upbit (in $)'!I99/Krak!I99)-1</f>
        <v>-55.880775810720053</v>
      </c>
      <c r="K99" s="4">
        <v>4.3766999999999996</v>
      </c>
      <c r="L99" s="8">
        <f t="shared" ref="L99" si="738">LN(K99/K98)*100</f>
        <v>1.7679993064305695</v>
      </c>
      <c r="M99" s="8">
        <f>('Upbit (in $)'!L99/Krak!L99)-1</f>
        <v>-1.1598525081743898</v>
      </c>
      <c r="N99" s="4">
        <v>51.33</v>
      </c>
      <c r="O99" s="8">
        <f t="shared" ref="O99" si="739">LN(N99/N98)*100</f>
        <v>0.25358445267496121</v>
      </c>
      <c r="P99" s="8">
        <f>('Upbit (in $)'!O99/Krak!O99)-1</f>
        <v>-7.7743612472963362</v>
      </c>
      <c r="Q99" s="4">
        <v>3154.84</v>
      </c>
      <c r="R99" s="8">
        <f t="shared" ref="R99" si="740">LN(Q99/Q98)*100</f>
        <v>2.482345187304384</v>
      </c>
      <c r="S99" s="8">
        <f>('Upbit (in $)'!R99/Krak!R99)-1</f>
        <v>-0.87315291742875267</v>
      </c>
      <c r="T99" s="4">
        <v>164.05</v>
      </c>
      <c r="U99" s="8">
        <f t="shared" ref="U99" si="741">LN(T99/T98)*100</f>
        <v>1.6161595510884492</v>
      </c>
      <c r="V99" s="8">
        <f>('Upbit (in $)'!U99/Krak!U99)-1</f>
        <v>-1.2639924556881317</v>
      </c>
      <c r="W99" s="4">
        <v>9.8572430000000004</v>
      </c>
      <c r="X99" s="8">
        <f t="shared" ref="X99" si="742">LN(W99/W98)*100</f>
        <v>2.8643647671331158</v>
      </c>
      <c r="Y99" s="8">
        <f>('Upbit (in $)'!X99/Krak!X99)-1</f>
        <v>-0.58926873718804951</v>
      </c>
      <c r="Z99" s="4">
        <v>1.0016400000000001</v>
      </c>
      <c r="AA99" s="8">
        <f t="shared" ref="AA99" si="743">LN(Z99/Z98)*100</f>
        <v>-0.100783827239698</v>
      </c>
      <c r="AB99" s="11">
        <f>('Upbit (in $)'!AA99/Krak!AA99)-1</f>
        <v>19.208899961690648</v>
      </c>
      <c r="AC99" s="2">
        <v>44462</v>
      </c>
      <c r="AD99">
        <f t="shared" si="507"/>
        <v>15030.426772945511</v>
      </c>
      <c r="AE99">
        <f t="shared" si="508"/>
        <v>11512.765379605264</v>
      </c>
      <c r="AF99">
        <f t="shared" si="509"/>
        <v>12595.329107725789</v>
      </c>
      <c r="AG99">
        <f t="shared" si="510"/>
        <v>39138.521260276568</v>
      </c>
      <c r="AH99" s="27">
        <f t="shared" si="511"/>
        <v>2.190480178227324</v>
      </c>
      <c r="AI99">
        <f t="shared" si="512"/>
        <v>32.12177434172574</v>
      </c>
      <c r="AJ99">
        <f t="shared" si="513"/>
        <v>19.079324325235781</v>
      </c>
      <c r="AK99">
        <f t="shared" si="514"/>
        <v>41.574855393351108</v>
      </c>
      <c r="AL99">
        <f t="shared" si="515"/>
        <v>92.775954060312628</v>
      </c>
      <c r="AM99" s="27">
        <f t="shared" si="516"/>
        <v>2.4291355126417153</v>
      </c>
      <c r="AN99">
        <f t="shared" si="517"/>
        <v>571.49716668688359</v>
      </c>
      <c r="AO99">
        <f t="shared" si="518"/>
        <v>1052.1258361894393</v>
      </c>
      <c r="AP99">
        <f t="shared" si="519"/>
        <v>937.87672528306916</v>
      </c>
      <c r="AQ99">
        <f t="shared" si="520"/>
        <v>2561.4997281593924</v>
      </c>
      <c r="AR99" s="27">
        <f t="shared" si="521"/>
        <v>0.98235573920338415</v>
      </c>
      <c r="AS99">
        <f t="shared" si="484"/>
        <v>0.99626202111500306</v>
      </c>
      <c r="AT99">
        <f t="shared" si="485"/>
        <v>9.7134315319160101E-5</v>
      </c>
      <c r="AU99">
        <f t="shared" si="486"/>
        <v>3.6408445696776608E-3</v>
      </c>
      <c r="AV99">
        <f t="shared" si="487"/>
        <v>45058.226700000007</v>
      </c>
      <c r="AW99">
        <f t="shared" si="488"/>
        <v>44722.072617656944</v>
      </c>
      <c r="AX99" s="11">
        <f t="shared" si="522"/>
        <v>3.0058972062824507</v>
      </c>
      <c r="AY99">
        <f t="shared" si="489"/>
        <v>3.6692901319043944E-2</v>
      </c>
      <c r="AZ99">
        <f t="shared" si="490"/>
        <v>0.80811866903847052</v>
      </c>
      <c r="BA99">
        <f t="shared" si="491"/>
        <v>0.1551884296424855</v>
      </c>
      <c r="BB99">
        <f t="shared" si="492"/>
        <v>63.517899</v>
      </c>
      <c r="BC99">
        <f t="shared" si="493"/>
        <v>43.095979874135708</v>
      </c>
      <c r="BD99" s="11">
        <f t="shared" si="523"/>
        <v>-6.1265938304099508E-2</v>
      </c>
      <c r="BE99">
        <f t="shared" si="494"/>
        <v>7.1227112753072396E-5</v>
      </c>
      <c r="BF99">
        <f t="shared" si="495"/>
        <v>0.9996114031423966</v>
      </c>
      <c r="BG99">
        <f t="shared" si="496"/>
        <v>3.1736974485030943E-4</v>
      </c>
      <c r="BH99">
        <f t="shared" si="497"/>
        <v>3156.0664375000001</v>
      </c>
      <c r="BI99">
        <f t="shared" si="498"/>
        <v>3153.6143729916666</v>
      </c>
      <c r="BJ99" s="11">
        <f t="shared" si="524"/>
        <v>2.4833517093449875</v>
      </c>
      <c r="BK99" s="32">
        <f t="shared" si="525"/>
        <v>-0.23865533441439135</v>
      </c>
      <c r="BL99" s="32">
        <f t="shared" si="526"/>
        <v>0.52254549693746322</v>
      </c>
    </row>
    <row r="100" spans="1:64" x14ac:dyDescent="0.3">
      <c r="A100" s="2">
        <v>44463</v>
      </c>
      <c r="B100" s="6">
        <v>2.2813340000000002</v>
      </c>
      <c r="C100" s="8">
        <f t="shared" si="499"/>
        <v>-2.138941342704999</v>
      </c>
      <c r="D100" s="8">
        <f>('Upbit (in $)'!C100/Krak!C100)-1</f>
        <v>-0.24928110110996782</v>
      </c>
      <c r="E100" s="4">
        <v>42833.2</v>
      </c>
      <c r="F100" s="8">
        <f t="shared" si="499"/>
        <v>-4.6897094626798914</v>
      </c>
      <c r="G100" s="8">
        <f>('Upbit (in $)'!F100/Krak!F100)-1</f>
        <v>-0.10601409779204363</v>
      </c>
      <c r="H100" s="4">
        <v>0.20943619999999999</v>
      </c>
      <c r="I100" s="8">
        <f t="shared" ref="I100" si="744">LN(H100/H99)*100</f>
        <v>-7.0780838585348533</v>
      </c>
      <c r="J100" s="8">
        <f>('Upbit (in $)'!I100/Krak!I100)-1</f>
        <v>-8.819219399682976E-2</v>
      </c>
      <c r="K100" s="4">
        <v>4.0308000000000002</v>
      </c>
      <c r="L100" s="8">
        <f t="shared" ref="L100" si="745">LN(K100/K99)*100</f>
        <v>-8.2330148339711968</v>
      </c>
      <c r="M100" s="8">
        <f>('Upbit (in $)'!L100/Krak!L100)-1</f>
        <v>-9.6342086657294712E-2</v>
      </c>
      <c r="N100" s="4">
        <v>47.491</v>
      </c>
      <c r="O100" s="8">
        <f t="shared" ref="O100" si="746">LN(N100/N99)*100</f>
        <v>-7.7735157168232938</v>
      </c>
      <c r="P100" s="8">
        <f>('Upbit (in $)'!O100/Krak!O100)-1</f>
        <v>-9.3726424661971453E-2</v>
      </c>
      <c r="Q100" s="4">
        <v>2929.85</v>
      </c>
      <c r="R100" s="8">
        <f t="shared" ref="R100" si="747">LN(Q100/Q99)*100</f>
        <v>-7.3986554374255196</v>
      </c>
      <c r="S100" s="8">
        <f>('Upbit (in $)'!R100/Krak!R100)-1</f>
        <v>-8.8218668704441505E-2</v>
      </c>
      <c r="T100" s="4">
        <v>152.35</v>
      </c>
      <c r="U100" s="8">
        <f t="shared" ref="U100" si="748">LN(T100/T99)*100</f>
        <v>-7.3990753975392645</v>
      </c>
      <c r="V100" s="8">
        <f>('Upbit (in $)'!U100/Krak!U100)-1</f>
        <v>-7.5072087761875794E-2</v>
      </c>
      <c r="W100" s="4">
        <v>9.1621430000000004</v>
      </c>
      <c r="X100" s="8">
        <f t="shared" ref="X100" si="749">LN(W100/W99)*100</f>
        <v>-7.3126411622018397</v>
      </c>
      <c r="Y100" s="8">
        <f>('Upbit (in $)'!X100/Krak!X100)-1</f>
        <v>-2.9570573891161578E-2</v>
      </c>
      <c r="Z100" s="4">
        <v>0.94359000000000004</v>
      </c>
      <c r="AA100" s="8">
        <f t="shared" ref="AA100" si="750">LN(Z100/Z99)*100</f>
        <v>-5.9702185884176249</v>
      </c>
      <c r="AB100" s="11">
        <f>('Upbit (in $)'!AA100/Krak!AA100)-1</f>
        <v>-7.9059943901892193E-2</v>
      </c>
      <c r="AC100" s="2">
        <v>44463</v>
      </c>
      <c r="AD100">
        <f t="shared" si="507"/>
        <v>14341.81653852166</v>
      </c>
      <c r="AE100">
        <f t="shared" si="508"/>
        <v>10602.88680789474</v>
      </c>
      <c r="AF100">
        <f t="shared" si="509"/>
        <v>11697.033767522242</v>
      </c>
      <c r="AG100">
        <f t="shared" si="510"/>
        <v>36641.737113938638</v>
      </c>
      <c r="AH100" s="27">
        <f t="shared" si="511"/>
        <v>-6.5919231477350726</v>
      </c>
      <c r="AI100">
        <f t="shared" si="512"/>
        <v>31.442004288108823</v>
      </c>
      <c r="AJ100">
        <f t="shared" si="513"/>
        <v>17.652370768162331</v>
      </c>
      <c r="AK100">
        <f t="shared" si="514"/>
        <v>38.643134831737846</v>
      </c>
      <c r="AL100">
        <f t="shared" si="515"/>
        <v>87.737509888009001</v>
      </c>
      <c r="AM100" s="27">
        <f t="shared" si="516"/>
        <v>-5.583797573003336</v>
      </c>
      <c r="AN100">
        <f t="shared" si="517"/>
        <v>532.44451073373807</v>
      </c>
      <c r="AO100">
        <f t="shared" si="518"/>
        <v>977.09261996159182</v>
      </c>
      <c r="AP100">
        <f t="shared" si="519"/>
        <v>883.52212292824879</v>
      </c>
      <c r="AQ100">
        <f t="shared" si="520"/>
        <v>2393.0592536235786</v>
      </c>
      <c r="AR100" s="27">
        <f t="shared" si="521"/>
        <v>-6.8020348421798991</v>
      </c>
      <c r="AS100">
        <f t="shared" si="484"/>
        <v>0.99636235578272958</v>
      </c>
      <c r="AT100">
        <f t="shared" si="485"/>
        <v>9.3762254132052398E-5</v>
      </c>
      <c r="AU100">
        <f t="shared" si="486"/>
        <v>3.5438819631383798E-3</v>
      </c>
      <c r="AV100">
        <f t="shared" si="487"/>
        <v>42989.580799999996</v>
      </c>
      <c r="AW100">
        <f t="shared" si="488"/>
        <v>42677.445636398603</v>
      </c>
      <c r="AX100" s="11">
        <f t="shared" si="522"/>
        <v>-4.6796598873071567</v>
      </c>
      <c r="AY100">
        <f t="shared" si="489"/>
        <v>3.8709667348027881E-2</v>
      </c>
      <c r="AZ100">
        <f t="shared" si="490"/>
        <v>0.8058271222123512</v>
      </c>
      <c r="BA100">
        <f t="shared" si="491"/>
        <v>0.15546321043962094</v>
      </c>
      <c r="BB100">
        <f t="shared" si="492"/>
        <v>58.934477000000001</v>
      </c>
      <c r="BC100">
        <f t="shared" si="493"/>
        <v>39.782221706523416</v>
      </c>
      <c r="BD100" s="11">
        <f t="shared" si="523"/>
        <v>-8.0009596673902319</v>
      </c>
      <c r="BE100">
        <f t="shared" si="494"/>
        <v>7.1455470406501362E-5</v>
      </c>
      <c r="BF100">
        <f t="shared" si="495"/>
        <v>0.99960661036863729</v>
      </c>
      <c r="BG100">
        <f t="shared" si="496"/>
        <v>3.2193416095627507E-4</v>
      </c>
      <c r="BH100">
        <f t="shared" si="497"/>
        <v>2931.0030261999996</v>
      </c>
      <c r="BI100">
        <f t="shared" si="498"/>
        <v>2928.6977461277684</v>
      </c>
      <c r="BJ100" s="11">
        <f t="shared" si="524"/>
        <v>-7.3991346068720318</v>
      </c>
      <c r="BK100" s="32">
        <f t="shared" si="525"/>
        <v>-1.0081255747317366</v>
      </c>
      <c r="BL100" s="32">
        <f t="shared" si="526"/>
        <v>2.7194747195648752</v>
      </c>
    </row>
    <row r="101" spans="1:64" x14ac:dyDescent="0.3">
      <c r="A101" s="2">
        <v>44464</v>
      </c>
      <c r="B101" s="6">
        <v>2.3003520000000002</v>
      </c>
      <c r="C101" s="8">
        <f t="shared" si="499"/>
        <v>0.83017951148439195</v>
      </c>
      <c r="D101" s="8">
        <f>('Upbit (in $)'!C101/Krak!C101)-1</f>
        <v>0.93421262193611487</v>
      </c>
      <c r="E101" s="4">
        <v>42710.1</v>
      </c>
      <c r="F101" s="8">
        <f t="shared" si="499"/>
        <v>-0.28780765991747881</v>
      </c>
      <c r="G101" s="8">
        <f>('Upbit (in $)'!F101/Krak!F101)-1</f>
        <v>-1.9974579643792005</v>
      </c>
      <c r="H101" s="4">
        <v>0.20837120000000001</v>
      </c>
      <c r="I101" s="8">
        <f t="shared" ref="I101" si="751">LN(H101/H100)*100</f>
        <v>-0.5098053823963169</v>
      </c>
      <c r="J101" s="8">
        <f>('Upbit (in $)'!I101/Krak!I101)-1</f>
        <v>-1.767724205409368</v>
      </c>
      <c r="K101" s="4">
        <v>4.0247000000000002</v>
      </c>
      <c r="L101" s="8">
        <f t="shared" ref="L101" si="752">LN(K101/K100)*100</f>
        <v>-0.15144934928830001</v>
      </c>
      <c r="M101" s="8">
        <f>('Upbit (in $)'!L101/Krak!L101)-1</f>
        <v>-1</v>
      </c>
      <c r="N101" s="4">
        <v>47.371000000000002</v>
      </c>
      <c r="O101" s="8">
        <f t="shared" ref="O101" si="753">LN(N101/N100)*100</f>
        <v>-0.252999228370899</v>
      </c>
      <c r="P101" s="8">
        <f>('Upbit (in $)'!O101/Krak!O101)-1</f>
        <v>-2.1550310037164797</v>
      </c>
      <c r="Q101" s="4">
        <v>2927.52</v>
      </c>
      <c r="R101" s="8">
        <f t="shared" ref="R101" si="754">LN(Q101/Q100)*100</f>
        <v>-7.9557894512276683E-2</v>
      </c>
      <c r="S101" s="8">
        <f>('Upbit (in $)'!R101/Krak!R101)-1</f>
        <v>-9.0765090197192997</v>
      </c>
      <c r="T101" s="4">
        <v>151.4</v>
      </c>
      <c r="U101" s="8">
        <f t="shared" ref="U101" si="755">LN(T101/T100)*100</f>
        <v>-0.62551644283695751</v>
      </c>
      <c r="V101" s="8">
        <f>('Upbit (in $)'!U101/Krak!U101)-1</f>
        <v>-0.74145347498574332</v>
      </c>
      <c r="W101" s="4">
        <v>8.9835770000000004</v>
      </c>
      <c r="X101" s="8">
        <f t="shared" ref="X101" si="756">LN(W101/W100)*100</f>
        <v>-1.9681970665304651</v>
      </c>
      <c r="Y101" s="8">
        <f>('Upbit (in $)'!X101/Krak!X101)-1</f>
        <v>-3.3953396454859286E-2</v>
      </c>
      <c r="Z101" s="4">
        <v>0.93981000000000003</v>
      </c>
      <c r="AA101" s="8">
        <f t="shared" ref="AA101" si="757">LN(Z101/Z100)*100</f>
        <v>-0.40140225925427281</v>
      </c>
      <c r="AB101" s="11">
        <f>('Upbit (in $)'!AA101/Krak!AA101)-1</f>
        <v>-1</v>
      </c>
      <c r="AC101" s="2">
        <v>44464</v>
      </c>
      <c r="AD101">
        <f t="shared" si="507"/>
        <v>14300.599033971637</v>
      </c>
      <c r="AE101">
        <f t="shared" si="508"/>
        <v>10586.840958552633</v>
      </c>
      <c r="AF101">
        <f t="shared" si="509"/>
        <v>11624.095256992896</v>
      </c>
      <c r="AG101">
        <f t="shared" si="510"/>
        <v>36511.535249517168</v>
      </c>
      <c r="AH101" s="27">
        <f t="shared" si="511"/>
        <v>-0.35597041035215971</v>
      </c>
      <c r="AI101">
        <f t="shared" si="512"/>
        <v>31.704115858598392</v>
      </c>
      <c r="AJ101">
        <f t="shared" si="513"/>
        <v>17.607766853901115</v>
      </c>
      <c r="AK101">
        <f t="shared" si="514"/>
        <v>37.889997709302179</v>
      </c>
      <c r="AL101">
        <f t="shared" si="515"/>
        <v>87.20188042180169</v>
      </c>
      <c r="AM101" s="27">
        <f t="shared" si="516"/>
        <v>-0.61236196038239443</v>
      </c>
      <c r="AN101">
        <f t="shared" si="517"/>
        <v>529.73698737372945</v>
      </c>
      <c r="AO101">
        <f t="shared" si="518"/>
        <v>976.31557478709124</v>
      </c>
      <c r="AP101">
        <f t="shared" si="519"/>
        <v>879.98275347258607</v>
      </c>
      <c r="AQ101">
        <f t="shared" si="520"/>
        <v>2386.0353156334068</v>
      </c>
      <c r="AR101" s="27">
        <f t="shared" si="521"/>
        <v>-0.29394450960596702</v>
      </c>
      <c r="AS101">
        <f t="shared" si="484"/>
        <v>0.9963741328004786</v>
      </c>
      <c r="AT101">
        <f t="shared" si="485"/>
        <v>9.38913037497474E-5</v>
      </c>
      <c r="AU101">
        <f t="shared" si="486"/>
        <v>3.5319758957715499E-3</v>
      </c>
      <c r="AV101">
        <f t="shared" si="487"/>
        <v>42865.524700000002</v>
      </c>
      <c r="AW101">
        <f t="shared" si="488"/>
        <v>42555.296061009314</v>
      </c>
      <c r="AX101" s="11">
        <f t="shared" si="522"/>
        <v>-0.28662614057194302</v>
      </c>
      <c r="AY101">
        <f t="shared" si="489"/>
        <v>3.9218392029764459E-2</v>
      </c>
      <c r="AZ101">
        <f t="shared" si="490"/>
        <v>0.8076218112888689</v>
      </c>
      <c r="BA101">
        <f t="shared" si="491"/>
        <v>0.15315979668136673</v>
      </c>
      <c r="BB101">
        <f t="shared" si="492"/>
        <v>58.654928999999996</v>
      </c>
      <c r="BC101">
        <f t="shared" si="493"/>
        <v>39.723991755898865</v>
      </c>
      <c r="BD101" s="11">
        <f t="shared" si="523"/>
        <v>-0.14647901968978869</v>
      </c>
      <c r="BE101">
        <f t="shared" si="494"/>
        <v>7.1148790886450464E-5</v>
      </c>
      <c r="BF101">
        <f t="shared" si="495"/>
        <v>0.99960795107913891</v>
      </c>
      <c r="BG101">
        <f t="shared" si="496"/>
        <v>3.2090012997475188E-4</v>
      </c>
      <c r="BH101">
        <f t="shared" si="497"/>
        <v>2928.6681811999997</v>
      </c>
      <c r="BI101">
        <f t="shared" si="498"/>
        <v>2926.3725853537107</v>
      </c>
      <c r="BJ101" s="11">
        <f t="shared" si="524"/>
        <v>-7.9423841718329197E-2</v>
      </c>
      <c r="BK101" s="32">
        <f t="shared" si="525"/>
        <v>0.25639155003023473</v>
      </c>
      <c r="BL101" s="32">
        <f t="shared" si="526"/>
        <v>-0.20720229885361383</v>
      </c>
    </row>
    <row r="102" spans="1:64" x14ac:dyDescent="0.3">
      <c r="A102" s="2">
        <v>44465</v>
      </c>
      <c r="B102" s="6">
        <v>2.2069800000000002</v>
      </c>
      <c r="C102" s="8">
        <f t="shared" si="499"/>
        <v>-4.143708954508325</v>
      </c>
      <c r="D102" s="8">
        <f>('Upbit (in $)'!C102/Krak!C102)-1</f>
        <v>4.7526570434764714E-2</v>
      </c>
      <c r="E102" s="4">
        <v>43204.6</v>
      </c>
      <c r="F102" s="8">
        <f t="shared" si="499"/>
        <v>1.1511544840117498</v>
      </c>
      <c r="G102" s="8">
        <f>('Upbit (in $)'!F102/Krak!F102)-1</f>
        <v>-0.21991949310579839</v>
      </c>
      <c r="H102" s="4">
        <v>0.20511450000000001</v>
      </c>
      <c r="I102" s="8">
        <f t="shared" ref="I102" si="758">LN(H102/H101)*100</f>
        <v>-1.5752744751672254</v>
      </c>
      <c r="J102" s="8">
        <f>('Upbit (in $)'!I102/Krak!I102)-1</f>
        <v>0.50554884188030114</v>
      </c>
      <c r="K102" s="4">
        <v>3.9746000000000001</v>
      </c>
      <c r="L102" s="8">
        <f t="shared" ref="L102" si="759">LN(K102/K101)*100</f>
        <v>-1.2526259819180257</v>
      </c>
      <c r="M102" s="8">
        <f>('Upbit (in $)'!L102/Krak!L102)-1</f>
        <v>6.1723846775423752E-2</v>
      </c>
      <c r="N102" s="4">
        <v>47.177999999999997</v>
      </c>
      <c r="O102" s="8">
        <f t="shared" ref="O102" si="760">LN(N102/N101)*100</f>
        <v>-0.40825448828358873</v>
      </c>
      <c r="P102" s="8">
        <f>('Upbit (in $)'!O102/Krak!O102)-1</f>
        <v>1.0264459376751578</v>
      </c>
      <c r="Q102" s="4">
        <v>3060.96</v>
      </c>
      <c r="R102" s="8">
        <f t="shared" ref="R102" si="761">LN(Q102/Q101)*100</f>
        <v>4.4572944018815255</v>
      </c>
      <c r="S102" s="8">
        <f>('Upbit (in $)'!R102/Krak!R102)-1</f>
        <v>-9.3901431909402144E-2</v>
      </c>
      <c r="T102" s="4">
        <v>150.76</v>
      </c>
      <c r="U102" s="8">
        <f t="shared" ref="U102" si="762">LN(T102/T101)*100</f>
        <v>-0.4236172604413847</v>
      </c>
      <c r="V102" s="8">
        <f>('Upbit (in $)'!U102/Krak!U102)-1</f>
        <v>0.14903381155551476</v>
      </c>
      <c r="W102" s="4">
        <v>9.0543960000000006</v>
      </c>
      <c r="X102" s="8">
        <f t="shared" ref="X102" si="763">LN(W102/W101)*100</f>
        <v>0.78522530085532827</v>
      </c>
      <c r="Y102" s="8">
        <f>('Upbit (in $)'!X102/Krak!X102)-1</f>
        <v>0.96374297171868517</v>
      </c>
      <c r="Z102" s="4">
        <v>0.94438</v>
      </c>
      <c r="AA102" s="8">
        <f t="shared" ref="AA102" si="764">LN(Z102/Z101)*100</f>
        <v>0.48509003460105232</v>
      </c>
      <c r="AB102" s="11">
        <f>('Upbit (in $)'!AA102/Krak!AA102)-1</f>
        <v>-0.10565023209224889</v>
      </c>
      <c r="AC102" s="2">
        <v>44465</v>
      </c>
      <c r="AD102">
        <f t="shared" si="507"/>
        <v>14466.172194004019</v>
      </c>
      <c r="AE102">
        <f t="shared" si="508"/>
        <v>10455.054556578949</v>
      </c>
      <c r="AF102">
        <f t="shared" si="509"/>
        <v>11574.957734109965</v>
      </c>
      <c r="AG102">
        <f t="shared" si="510"/>
        <v>36496.184484692931</v>
      </c>
      <c r="AH102" s="27">
        <f t="shared" si="511"/>
        <v>-4.2052443512397987E-2</v>
      </c>
      <c r="AI102">
        <f t="shared" si="512"/>
        <v>30.417235978497846</v>
      </c>
      <c r="AJ102">
        <f t="shared" si="513"/>
        <v>17.536028891797656</v>
      </c>
      <c r="AK102">
        <f t="shared" si="514"/>
        <v>38.188690729663122</v>
      </c>
      <c r="AL102">
        <f t="shared" si="515"/>
        <v>86.141955599958621</v>
      </c>
      <c r="AM102" s="27">
        <f t="shared" si="516"/>
        <v>-1.2229313207642518</v>
      </c>
      <c r="AN102">
        <f t="shared" si="517"/>
        <v>521.45755889810505</v>
      </c>
      <c r="AO102">
        <f t="shared" si="518"/>
        <v>1020.8172520769439</v>
      </c>
      <c r="AP102">
        <f t="shared" si="519"/>
        <v>884.26183241765978</v>
      </c>
      <c r="AQ102">
        <f t="shared" si="520"/>
        <v>2426.5366433927088</v>
      </c>
      <c r="AR102" s="27">
        <f t="shared" si="521"/>
        <v>1.6831866331781589</v>
      </c>
      <c r="AS102">
        <f t="shared" si="484"/>
        <v>0.9964313428370738</v>
      </c>
      <c r="AT102">
        <f t="shared" si="485"/>
        <v>9.1666535860538775E-5</v>
      </c>
      <c r="AU102">
        <f t="shared" si="486"/>
        <v>3.4769906270655728E-3</v>
      </c>
      <c r="AV102">
        <f t="shared" si="487"/>
        <v>43359.334600000002</v>
      </c>
      <c r="AW102">
        <f t="shared" si="488"/>
        <v>43050.472522307391</v>
      </c>
      <c r="AX102" s="11">
        <f t="shared" si="522"/>
        <v>1.1568892898668526</v>
      </c>
      <c r="AY102">
        <f t="shared" si="489"/>
        <v>3.776529030700123E-2</v>
      </c>
      <c r="AZ102">
        <f t="shared" si="490"/>
        <v>0.80729814774202924</v>
      </c>
      <c r="BA102">
        <f t="shared" si="491"/>
        <v>0.15493656195096953</v>
      </c>
      <c r="BB102">
        <f t="shared" si="492"/>
        <v>58.439375999999996</v>
      </c>
      <c r="BC102">
        <f t="shared" si="493"/>
        <v>39.572916241357802</v>
      </c>
      <c r="BD102" s="11">
        <f t="shared" si="523"/>
        <v>-0.38103805342580754</v>
      </c>
      <c r="BE102">
        <f t="shared" si="494"/>
        <v>6.6984704618961493E-5</v>
      </c>
      <c r="BF102">
        <f t="shared" si="495"/>
        <v>0.99962460699002942</v>
      </c>
      <c r="BG102">
        <f t="shared" si="496"/>
        <v>3.0840830535166873E-4</v>
      </c>
      <c r="BH102">
        <f t="shared" si="497"/>
        <v>3062.1094945</v>
      </c>
      <c r="BI102">
        <f t="shared" si="498"/>
        <v>3059.8112420063703</v>
      </c>
      <c r="BJ102" s="11">
        <f t="shared" si="524"/>
        <v>4.4589597877031748</v>
      </c>
      <c r="BK102" s="32">
        <f t="shared" si="525"/>
        <v>1.1808788772518539</v>
      </c>
      <c r="BL102" s="32">
        <f t="shared" si="526"/>
        <v>-3.302070497836322</v>
      </c>
    </row>
    <row r="103" spans="1:64" x14ac:dyDescent="0.3">
      <c r="A103" s="2">
        <v>44466</v>
      </c>
      <c r="B103" s="6">
        <v>2.131046</v>
      </c>
      <c r="C103" s="8">
        <f t="shared" si="499"/>
        <v>-3.5012126165012343</v>
      </c>
      <c r="D103" s="8">
        <f>('Upbit (in $)'!C103/Krak!C103)-1</f>
        <v>-0.14255375085281252</v>
      </c>
      <c r="E103" s="4">
        <v>42176.3</v>
      </c>
      <c r="F103" s="8">
        <f t="shared" si="499"/>
        <v>-2.4088519157975186</v>
      </c>
      <c r="G103" s="8">
        <f>('Upbit (in $)'!F103/Krak!F103)-1</f>
        <v>-0.23502949760966707</v>
      </c>
      <c r="H103" s="4">
        <v>0.1999495</v>
      </c>
      <c r="I103" s="8">
        <f t="shared" ref="I103" si="765">LN(H103/H102)*100</f>
        <v>-2.5503525135727512</v>
      </c>
      <c r="J103" s="8">
        <f>('Upbit (in $)'!I103/Krak!I103)-1</f>
        <v>-0.3675626469656843</v>
      </c>
      <c r="K103" s="4">
        <v>3.8224999999999998</v>
      </c>
      <c r="L103" s="8">
        <f t="shared" ref="L103" si="766">LN(K103/K102)*100</f>
        <v>-3.9019455290966851</v>
      </c>
      <c r="M103" s="8">
        <f>('Upbit (in $)'!L103/Krak!L103)-1</f>
        <v>-0.2229211430847069</v>
      </c>
      <c r="N103" s="4">
        <v>45.488999999999997</v>
      </c>
      <c r="O103" s="8">
        <f t="shared" ref="O103" si="767">LN(N103/N102)*100</f>
        <v>-3.6457143750522154</v>
      </c>
      <c r="P103" s="8">
        <f>('Upbit (in $)'!O103/Krak!O103)-1</f>
        <v>-0.10249148050535872</v>
      </c>
      <c r="Q103" s="4">
        <v>2927.68</v>
      </c>
      <c r="R103" s="8">
        <f t="shared" ref="R103" si="768">LN(Q103/Q102)*100</f>
        <v>-4.4518291743900855</v>
      </c>
      <c r="S103" s="8">
        <f>('Upbit (in $)'!R103/Krak!R103)-1</f>
        <v>-0.14277557823607756</v>
      </c>
      <c r="T103" s="4">
        <v>145.12</v>
      </c>
      <c r="U103" s="8">
        <f t="shared" ref="U103" si="769">LN(T103/T102)*100</f>
        <v>-3.8128182032108153</v>
      </c>
      <c r="V103" s="8">
        <f>('Upbit (in $)'!U103/Krak!U103)-1</f>
        <v>-0.16204135968610767</v>
      </c>
      <c r="W103" s="4">
        <v>9.3630569999999995</v>
      </c>
      <c r="X103" s="8">
        <f t="shared" ref="X103" si="770">LN(W103/W102)*100</f>
        <v>3.3521454098735868</v>
      </c>
      <c r="Y103" s="8">
        <f>('Upbit (in $)'!X103/Krak!X103)-1</f>
        <v>-0.12681644973100803</v>
      </c>
      <c r="Z103" s="4">
        <v>0.92244000000000004</v>
      </c>
      <c r="AA103" s="8">
        <f t="shared" ref="AA103" si="771">LN(Z103/Z102)*100</f>
        <v>-2.350629437089625</v>
      </c>
      <c r="AB103" s="11">
        <f>('Upbit (in $)'!AA103/Krak!AA103)-1</f>
        <v>-6.9070143331427913E-2</v>
      </c>
      <c r="AC103" s="2">
        <v>44466</v>
      </c>
      <c r="AD103">
        <f t="shared" si="507"/>
        <v>14121.867076792096</v>
      </c>
      <c r="AE103">
        <f t="shared" si="508"/>
        <v>10054.960509868422</v>
      </c>
      <c r="AF103">
        <f t="shared" si="509"/>
        <v>11141.933313704154</v>
      </c>
      <c r="AG103">
        <f t="shared" si="510"/>
        <v>35318.760900364672</v>
      </c>
      <c r="AH103" s="27">
        <f t="shared" si="511"/>
        <v>-3.2793427434132041</v>
      </c>
      <c r="AI103">
        <f t="shared" si="512"/>
        <v>29.370691652409135</v>
      </c>
      <c r="AJ103">
        <f t="shared" si="513"/>
        <v>16.90822879857102</v>
      </c>
      <c r="AK103">
        <f t="shared" si="514"/>
        <v>39.490529026696791</v>
      </c>
      <c r="AL103">
        <f t="shared" si="515"/>
        <v>85.769449477676943</v>
      </c>
      <c r="AM103" s="27">
        <f t="shared" si="516"/>
        <v>-0.43337055516068057</v>
      </c>
      <c r="AN103">
        <f t="shared" si="517"/>
        <v>508.32670617092725</v>
      </c>
      <c r="AO103">
        <f t="shared" si="518"/>
        <v>976.36893411237872</v>
      </c>
      <c r="AP103">
        <f t="shared" si="519"/>
        <v>863.7185081168027</v>
      </c>
      <c r="AQ103">
        <f t="shared" si="520"/>
        <v>2348.4141484001084</v>
      </c>
      <c r="AR103" s="27">
        <f t="shared" si="521"/>
        <v>-3.2724721198024684</v>
      </c>
      <c r="AS103">
        <f t="shared" si="484"/>
        <v>0.99648100066999012</v>
      </c>
      <c r="AT103">
        <f t="shared" si="485"/>
        <v>9.0312536307382034E-5</v>
      </c>
      <c r="AU103">
        <f t="shared" si="486"/>
        <v>3.4286867937023627E-3</v>
      </c>
      <c r="AV103">
        <f t="shared" si="487"/>
        <v>42325.242500000008</v>
      </c>
      <c r="AW103">
        <f t="shared" si="488"/>
        <v>42027.931726836221</v>
      </c>
      <c r="AX103" s="11">
        <f t="shared" si="522"/>
        <v>-2.4038768584762829</v>
      </c>
      <c r="AY103">
        <f t="shared" si="489"/>
        <v>3.7397858098391031E-2</v>
      </c>
      <c r="AZ103">
        <f t="shared" si="490"/>
        <v>0.79828927533132066</v>
      </c>
      <c r="BA103">
        <f t="shared" si="491"/>
        <v>0.1643128665702884</v>
      </c>
      <c r="BB103">
        <f t="shared" si="492"/>
        <v>56.983102999999993</v>
      </c>
      <c r="BC103">
        <f t="shared" si="493"/>
        <v>37.931548136986592</v>
      </c>
      <c r="BD103" s="11">
        <f t="shared" si="523"/>
        <v>-4.2361780470734436</v>
      </c>
      <c r="BE103">
        <f t="shared" si="494"/>
        <v>6.827005492648996E-5</v>
      </c>
      <c r="BF103">
        <f t="shared" si="495"/>
        <v>0.99961677527168658</v>
      </c>
      <c r="BG103">
        <f t="shared" si="496"/>
        <v>3.1495467338698717E-4</v>
      </c>
      <c r="BH103">
        <f t="shared" si="497"/>
        <v>2928.8023894999997</v>
      </c>
      <c r="BI103">
        <f t="shared" si="498"/>
        <v>2926.5583448047632</v>
      </c>
      <c r="BJ103" s="11">
        <f t="shared" si="524"/>
        <v>-4.4526122174573839</v>
      </c>
      <c r="BK103" s="32">
        <f t="shared" si="525"/>
        <v>-2.8459721882525235</v>
      </c>
      <c r="BL103" s="32">
        <f t="shared" si="526"/>
        <v>2.048735358981101</v>
      </c>
    </row>
    <row r="104" spans="1:64" x14ac:dyDescent="0.3">
      <c r="A104" s="2">
        <v>44467</v>
      </c>
      <c r="B104" s="6">
        <v>2.0363509999999998</v>
      </c>
      <c r="C104" s="8">
        <f t="shared" si="499"/>
        <v>-4.5453458307083636</v>
      </c>
      <c r="D104" s="8">
        <f>('Upbit (in $)'!C104/Krak!C104)-1</f>
        <v>7.3409284719451406E-2</v>
      </c>
      <c r="E104" s="4">
        <v>41038.400000000001</v>
      </c>
      <c r="F104" s="8">
        <f t="shared" si="499"/>
        <v>-2.7350238157069744</v>
      </c>
      <c r="G104" s="8">
        <f>('Upbit (in $)'!F104/Krak!F104)-1</f>
        <v>9.1848520356091923E-2</v>
      </c>
      <c r="H104" s="4">
        <v>0.1966695</v>
      </c>
      <c r="I104" s="8">
        <f t="shared" ref="I104" si="772">LN(H104/H103)*100</f>
        <v>-1.654017975700472</v>
      </c>
      <c r="J104" s="8">
        <f>('Upbit (in $)'!I104/Krak!I104)-1</f>
        <v>0.49288659211301233</v>
      </c>
      <c r="K104" s="4">
        <v>3.6728999999999998</v>
      </c>
      <c r="L104" s="8">
        <f t="shared" ref="L104" si="773">LN(K104/K103)*100</f>
        <v>-3.9923118055238014</v>
      </c>
      <c r="M104" s="8">
        <f>('Upbit (in $)'!L104/Krak!L104)-1</f>
        <v>3.1380217527474663E-2</v>
      </c>
      <c r="N104" s="4">
        <v>45.030999999999999</v>
      </c>
      <c r="O104" s="8">
        <f t="shared" ref="O104" si="774">LN(N104/N103)*100</f>
        <v>-1.0119397002735191</v>
      </c>
      <c r="P104" s="8">
        <f>('Upbit (in $)'!O104/Krak!O104)-1</f>
        <v>0.40601908593138614</v>
      </c>
      <c r="Q104" s="4">
        <v>2807.88</v>
      </c>
      <c r="R104" s="8">
        <f t="shared" ref="R104" si="775">LN(Q104/Q103)*100</f>
        <v>-4.1780550301371573</v>
      </c>
      <c r="S104" s="8">
        <f>('Upbit (in $)'!R104/Krak!R104)-1</f>
        <v>4.6710115492091253E-2</v>
      </c>
      <c r="T104" s="4">
        <v>140.6</v>
      </c>
      <c r="U104" s="8">
        <f t="shared" ref="U104" si="776">LN(T104/T103)*100</f>
        <v>-3.1642006990262019</v>
      </c>
      <c r="V104" s="8">
        <f>('Upbit (in $)'!U104/Krak!U104)-1</f>
        <v>0.14377829910324125</v>
      </c>
      <c r="W104" s="4">
        <v>8.9256229999999999</v>
      </c>
      <c r="X104" s="8">
        <f t="shared" ref="X104" si="777">LN(W104/W103)*100</f>
        <v>-4.7845710579504699</v>
      </c>
      <c r="Y104" s="8">
        <f>('Upbit (in $)'!X104/Krak!X104)-1</f>
        <v>-0.12318761376106391</v>
      </c>
      <c r="Z104" s="4">
        <v>0.89359999999999995</v>
      </c>
      <c r="AA104" s="8">
        <f t="shared" ref="AA104" si="778">LN(Z104/Z103)*100</f>
        <v>-3.1764085394050103</v>
      </c>
      <c r="AB104" s="11">
        <f>('Upbit (in $)'!AA104/Krak!AA104)-1</f>
        <v>-9.4703163819555014E-3</v>
      </c>
      <c r="AC104" s="2">
        <v>44467</v>
      </c>
      <c r="AD104">
        <f t="shared" si="507"/>
        <v>13740.864652523447</v>
      </c>
      <c r="AE104">
        <f t="shared" si="508"/>
        <v>9661.4426309210539</v>
      </c>
      <c r="AF104">
        <f t="shared" si="509"/>
        <v>10794.899558343468</v>
      </c>
      <c r="AG104">
        <f t="shared" si="510"/>
        <v>34197.206841787971</v>
      </c>
      <c r="AH104" s="27">
        <f t="shared" si="511"/>
        <v>-3.2270323583709204</v>
      </c>
      <c r="AI104">
        <f t="shared" si="512"/>
        <v>28.065577804080714</v>
      </c>
      <c r="AJ104">
        <f t="shared" si="513"/>
        <v>16.737990525807373</v>
      </c>
      <c r="AK104">
        <f t="shared" si="514"/>
        <v>37.645565349314069</v>
      </c>
      <c r="AL104">
        <f t="shared" si="515"/>
        <v>82.449133679202163</v>
      </c>
      <c r="AM104" s="27">
        <f t="shared" si="516"/>
        <v>-3.9481334669142569</v>
      </c>
      <c r="AN104">
        <f t="shared" si="517"/>
        <v>499.98804267719186</v>
      </c>
      <c r="AO104">
        <f t="shared" si="518"/>
        <v>936.41613930329356</v>
      </c>
      <c r="AP104">
        <f t="shared" si="519"/>
        <v>836.71443004767229</v>
      </c>
      <c r="AQ104">
        <f t="shared" si="520"/>
        <v>2273.1186120281577</v>
      </c>
      <c r="AR104" s="27">
        <f t="shared" si="521"/>
        <v>-3.2587543348113162</v>
      </c>
      <c r="AS104">
        <f t="shared" si="484"/>
        <v>0.99649675725637521</v>
      </c>
      <c r="AT104">
        <f t="shared" si="485"/>
        <v>8.9185566194757604E-5</v>
      </c>
      <c r="AU104">
        <f t="shared" si="486"/>
        <v>3.414057177430074E-3</v>
      </c>
      <c r="AV104">
        <f t="shared" si="487"/>
        <v>41182.672899999998</v>
      </c>
      <c r="AW104">
        <f t="shared" si="488"/>
        <v>40894.678579285086</v>
      </c>
      <c r="AX104" s="11">
        <f t="shared" si="522"/>
        <v>-2.733449185864425</v>
      </c>
      <c r="AY104">
        <f t="shared" si="489"/>
        <v>3.6367973596115821E-2</v>
      </c>
      <c r="AZ104">
        <f t="shared" si="490"/>
        <v>0.80422590162830065</v>
      </c>
      <c r="BA104">
        <f t="shared" si="491"/>
        <v>0.15940612477558344</v>
      </c>
      <c r="BB104">
        <f t="shared" si="492"/>
        <v>55.992974000000004</v>
      </c>
      <c r="BC104">
        <f t="shared" si="493"/>
        <v>37.711953509262251</v>
      </c>
      <c r="BD104" s="11">
        <f t="shared" si="523"/>
        <v>-0.58060570922357446</v>
      </c>
      <c r="BE104">
        <f t="shared" si="494"/>
        <v>7.0014802981523691E-5</v>
      </c>
      <c r="BF104">
        <f t="shared" si="495"/>
        <v>0.99961186150247361</v>
      </c>
      <c r="BG104">
        <f t="shared" si="496"/>
        <v>3.1812369454485605E-4</v>
      </c>
      <c r="BH104">
        <f t="shared" si="497"/>
        <v>2808.9702695000001</v>
      </c>
      <c r="BI104">
        <f t="shared" si="498"/>
        <v>2806.7904517206753</v>
      </c>
      <c r="BJ104" s="11">
        <f t="shared" si="524"/>
        <v>-4.1785463716187952</v>
      </c>
      <c r="BK104" s="32">
        <f t="shared" si="525"/>
        <v>0.72110110854333653</v>
      </c>
      <c r="BL104" s="32">
        <f t="shared" si="526"/>
        <v>1.4450971857543702</v>
      </c>
    </row>
    <row r="105" spans="1:64" x14ac:dyDescent="0.3">
      <c r="A105" s="2">
        <v>44468</v>
      </c>
      <c r="B105" s="6">
        <v>2.0646260000000001</v>
      </c>
      <c r="C105" s="8">
        <f t="shared" si="499"/>
        <v>1.3789615522230887</v>
      </c>
      <c r="D105" s="8">
        <f>('Upbit (in $)'!C105/Krak!C105)-1</f>
        <v>-0.27841854349552408</v>
      </c>
      <c r="E105" s="4">
        <v>41524.800000000003</v>
      </c>
      <c r="F105" s="8">
        <f t="shared" si="499"/>
        <v>1.1782625364331927</v>
      </c>
      <c r="G105" s="8">
        <f>('Upbit (in $)'!F105/Krak!F105)-1</f>
        <v>-0.17570433222647897</v>
      </c>
      <c r="H105" s="4">
        <v>0.19866049999999999</v>
      </c>
      <c r="I105" s="8">
        <f t="shared" ref="I105" si="779">LN(H105/H104)*100</f>
        <v>1.0072682739484737</v>
      </c>
      <c r="J105" s="8">
        <f>('Upbit (in $)'!I105/Krak!I105)-1</f>
        <v>-0.17610799135329613</v>
      </c>
      <c r="K105" s="4">
        <v>3.7473999999999998</v>
      </c>
      <c r="L105" s="8">
        <f t="shared" ref="L105" si="780">LN(K105/K104)*100</f>
        <v>2.0080725416432768</v>
      </c>
      <c r="M105" s="8">
        <f>('Upbit (in $)'!L105/Krak!L105)-1</f>
        <v>-0.3433004033229542</v>
      </c>
      <c r="N105" s="4">
        <v>45.533999999999999</v>
      </c>
      <c r="O105" s="8">
        <f t="shared" ref="O105" si="781">LN(N105/N104)*100</f>
        <v>1.1108158165654267</v>
      </c>
      <c r="P105" s="8">
        <f>('Upbit (in $)'!O105/Krak!O105)-1</f>
        <v>-0.21958181828159729</v>
      </c>
      <c r="Q105" s="4">
        <v>2850.86</v>
      </c>
      <c r="R105" s="8">
        <f t="shared" ref="R105" si="782">LN(Q105/Q104)*100</f>
        <v>1.5190952940164355</v>
      </c>
      <c r="S105" s="8">
        <f>('Upbit (in $)'!R105/Krak!R105)-1</f>
        <v>-0.16455157296551903</v>
      </c>
      <c r="T105" s="4">
        <v>144.76</v>
      </c>
      <c r="U105" s="8">
        <f t="shared" ref="U105" si="783">LN(T105/T104)*100</f>
        <v>2.9158219318977148</v>
      </c>
      <c r="V105" s="8">
        <f>('Upbit (in $)'!U105/Krak!U105)-1</f>
        <v>-2.8609341040288006E-2</v>
      </c>
      <c r="W105" s="4">
        <v>10.330287</v>
      </c>
      <c r="X105" s="8">
        <f t="shared" ref="X105" si="784">LN(W105/W104)*100</f>
        <v>14.615393675036817</v>
      </c>
      <c r="Y105" s="8">
        <f>('Upbit (in $)'!X105/Krak!X105)-1</f>
        <v>-1.4239894940456854E-2</v>
      </c>
      <c r="Z105" s="4">
        <v>0.92750999999999995</v>
      </c>
      <c r="AA105" s="8">
        <f t="shared" ref="AA105" si="785">LN(Z105/Z104)*100</f>
        <v>3.7245328339636541</v>
      </c>
      <c r="AB105" s="11">
        <f>('Upbit (in $)'!AA105/Krak!AA105)-1</f>
        <v>-3.670368166092608E-2</v>
      </c>
      <c r="AC105" s="2">
        <v>44468</v>
      </c>
      <c r="AD105">
        <f t="shared" si="507"/>
        <v>13903.725694059849</v>
      </c>
      <c r="AE105">
        <f t="shared" si="508"/>
        <v>9857.412430263159</v>
      </c>
      <c r="AF105">
        <f t="shared" si="509"/>
        <v>11114.293457082505</v>
      </c>
      <c r="AG105">
        <f t="shared" si="510"/>
        <v>34875.431581405515</v>
      </c>
      <c r="AH105" s="27">
        <f t="shared" si="511"/>
        <v>1.9638645718495318</v>
      </c>
      <c r="AI105">
        <f t="shared" si="512"/>
        <v>28.455272023009766</v>
      </c>
      <c r="AJ105">
        <f t="shared" si="513"/>
        <v>16.924955266418976</v>
      </c>
      <c r="AK105">
        <f t="shared" si="514"/>
        <v>43.57001122898307</v>
      </c>
      <c r="AL105">
        <f t="shared" si="515"/>
        <v>88.950238518411822</v>
      </c>
      <c r="AM105" s="27">
        <f t="shared" si="516"/>
        <v>7.5895553872623491</v>
      </c>
      <c r="AN105">
        <f t="shared" si="517"/>
        <v>505.04971310890744</v>
      </c>
      <c r="AO105">
        <f t="shared" si="518"/>
        <v>950.74978805867318</v>
      </c>
      <c r="AP105">
        <f t="shared" si="519"/>
        <v>868.46575762479461</v>
      </c>
      <c r="AQ105">
        <f t="shared" si="520"/>
        <v>2324.2652587923753</v>
      </c>
      <c r="AR105" s="27">
        <f t="shared" si="521"/>
        <v>2.2251244832141799</v>
      </c>
      <c r="AS105">
        <f t="shared" si="484"/>
        <v>0.99643639035955178</v>
      </c>
      <c r="AT105">
        <f t="shared" si="485"/>
        <v>8.9923268245322886E-5</v>
      </c>
      <c r="AU105">
        <f t="shared" si="486"/>
        <v>3.4736863722028451E-3</v>
      </c>
      <c r="AV105">
        <f t="shared" si="487"/>
        <v>41673.307400000005</v>
      </c>
      <c r="AW105">
        <f t="shared" si="488"/>
        <v>41376.870603403528</v>
      </c>
      <c r="AX105" s="11">
        <f t="shared" si="522"/>
        <v>1.1722097135610192</v>
      </c>
      <c r="AY105">
        <f t="shared" si="489"/>
        <v>3.5640682572448755E-2</v>
      </c>
      <c r="AZ105">
        <f t="shared" si="490"/>
        <v>0.78603235658849668</v>
      </c>
      <c r="BA105">
        <f t="shared" si="491"/>
        <v>0.17832696083905461</v>
      </c>
      <c r="BB105">
        <f t="shared" si="492"/>
        <v>57.928912999999994</v>
      </c>
      <c r="BC105">
        <f t="shared" si="493"/>
        <v>37.70695069010263</v>
      </c>
      <c r="BD105" s="11">
        <f t="shared" si="523"/>
        <v>-1.3266751141685545E-2</v>
      </c>
      <c r="BE105">
        <f t="shared" si="494"/>
        <v>6.9656894572238238E-5</v>
      </c>
      <c r="BF105">
        <f t="shared" si="495"/>
        <v>0.99960512764344756</v>
      </c>
      <c r="BG105">
        <f t="shared" si="496"/>
        <v>3.2521546198009514E-4</v>
      </c>
      <c r="BH105">
        <f t="shared" si="497"/>
        <v>2851.9861705000003</v>
      </c>
      <c r="BI105">
        <f t="shared" si="498"/>
        <v>2849.7345896722654</v>
      </c>
      <c r="BJ105" s="11">
        <f t="shared" si="524"/>
        <v>1.5184220961181465</v>
      </c>
      <c r="BK105" s="32">
        <f t="shared" si="525"/>
        <v>-5.6256908154128169</v>
      </c>
      <c r="BL105" s="32">
        <f t="shared" si="526"/>
        <v>-0.34621238255712727</v>
      </c>
    </row>
    <row r="106" spans="1:64" x14ac:dyDescent="0.3">
      <c r="A106" s="2">
        <v>44469</v>
      </c>
      <c r="B106" s="6">
        <v>2.1156769999999998</v>
      </c>
      <c r="C106" s="8">
        <f t="shared" si="499"/>
        <v>2.4425759633095954</v>
      </c>
      <c r="D106" s="8">
        <f>('Upbit (in $)'!C106/Krak!C106)-1</f>
        <v>4.0574105612849243E-2</v>
      </c>
      <c r="E106" s="4">
        <v>43798.7</v>
      </c>
      <c r="F106" s="8">
        <f t="shared" si="499"/>
        <v>5.3313297464550304</v>
      </c>
      <c r="G106" s="8">
        <f>('Upbit (in $)'!F106/Krak!F106)-1</f>
        <v>-2.0598688142307364E-2</v>
      </c>
      <c r="H106" s="4">
        <v>0.2042139</v>
      </c>
      <c r="I106" s="8">
        <f t="shared" ref="I106" si="786">LN(H106/H105)*100</f>
        <v>2.7570636285946968</v>
      </c>
      <c r="J106" s="8">
        <f>('Upbit (in $)'!I106/Krak!I106)-1</f>
        <v>3.4258695094233405E-2</v>
      </c>
      <c r="K106" s="4">
        <v>3.9346000000000001</v>
      </c>
      <c r="L106" s="8">
        <f t="shared" ref="L106" si="787">LN(K106/K105)*100</f>
        <v>4.8746958677753254</v>
      </c>
      <c r="M106" s="8">
        <f>('Upbit (in $)'!L106/Krak!L106)-1</f>
        <v>-1.6183868757972175E-2</v>
      </c>
      <c r="N106" s="4">
        <v>47.036999999999999</v>
      </c>
      <c r="O106" s="8">
        <f t="shared" ref="O106" si="788">LN(N106/N105)*100</f>
        <v>3.2475226396592332</v>
      </c>
      <c r="P106" s="8">
        <f>('Upbit (in $)'!O106/Krak!O106)-1</f>
        <v>-2.4448305943993942E-2</v>
      </c>
      <c r="Q106" s="4">
        <v>3000.22</v>
      </c>
      <c r="R106" s="8">
        <f t="shared" ref="R106" si="789">LN(Q106/Q105)*100</f>
        <v>5.1064916164859477</v>
      </c>
      <c r="S106" s="8">
        <f>('Upbit (in $)'!R106/Krak!R106)-1</f>
        <v>-4.6951894821071649E-2</v>
      </c>
      <c r="T106" s="4">
        <v>153.35</v>
      </c>
      <c r="U106" s="8">
        <f t="shared" ref="U106" si="790">LN(T106/T105)*100</f>
        <v>5.7645691864718902</v>
      </c>
      <c r="V106" s="8">
        <f>('Upbit (in $)'!U106/Krak!U106)-1</f>
        <v>-5.2550210353505933E-2</v>
      </c>
      <c r="W106" s="4">
        <v>12.445387</v>
      </c>
      <c r="X106" s="8">
        <f t="shared" ref="X106" si="791">LN(W106/W105)*100</f>
        <v>18.626996626063434</v>
      </c>
      <c r="Y106" s="8">
        <f>('Upbit (in $)'!X106/Krak!X106)-1</f>
        <v>1.2593913295851911E-2</v>
      </c>
      <c r="Z106" s="4">
        <v>0.95347999999999999</v>
      </c>
      <c r="AA106" s="8">
        <f t="shared" ref="AA106" si="792">LN(Z106/Z105)*100</f>
        <v>2.7614873371901361</v>
      </c>
      <c r="AB106" s="11">
        <f>('Upbit (in $)'!AA106/Krak!AA106)-1</f>
        <v>-0.21102827843938332</v>
      </c>
      <c r="AC106" s="2">
        <v>44469</v>
      </c>
      <c r="AD106">
        <f t="shared" si="507"/>
        <v>14665.094366653639</v>
      </c>
      <c r="AE106">
        <f t="shared" si="508"/>
        <v>10349.835872368423</v>
      </c>
      <c r="AF106">
        <f t="shared" si="509"/>
        <v>11773.81114702682</v>
      </c>
      <c r="AG106">
        <f t="shared" si="510"/>
        <v>36788.741386048881</v>
      </c>
      <c r="AH106" s="27">
        <f t="shared" si="511"/>
        <v>5.3409242609991834</v>
      </c>
      <c r="AI106">
        <f t="shared" si="512"/>
        <v>29.158871654151998</v>
      </c>
      <c r="AJ106">
        <f t="shared" si="513"/>
        <v>17.483619292540727</v>
      </c>
      <c r="AK106">
        <f t="shared" si="514"/>
        <v>52.49086025771016</v>
      </c>
      <c r="AL106">
        <f t="shared" si="515"/>
        <v>99.133351204402885</v>
      </c>
      <c r="AM106" s="27">
        <f t="shared" si="516"/>
        <v>10.838883003413233</v>
      </c>
      <c r="AN106">
        <f t="shared" si="517"/>
        <v>519.16798562296538</v>
      </c>
      <c r="AO106">
        <f t="shared" si="518"/>
        <v>1000.5607182146413</v>
      </c>
      <c r="AP106">
        <f t="shared" si="519"/>
        <v>892.78253666277374</v>
      </c>
      <c r="AQ106">
        <f t="shared" si="520"/>
        <v>2412.5112405003802</v>
      </c>
      <c r="AR106" s="27">
        <f t="shared" si="521"/>
        <v>3.726424212343181</v>
      </c>
      <c r="AS106">
        <f t="shared" si="484"/>
        <v>0.99642177051813785</v>
      </c>
      <c r="AT106">
        <f t="shared" si="485"/>
        <v>8.9512270872894989E-5</v>
      </c>
      <c r="AU106">
        <f t="shared" si="486"/>
        <v>3.4887172109892861E-3</v>
      </c>
      <c r="AV106">
        <f t="shared" si="487"/>
        <v>43955.984599999996</v>
      </c>
      <c r="AW106">
        <f t="shared" si="488"/>
        <v>43642.032209493096</v>
      </c>
      <c r="AX106" s="11">
        <f t="shared" si="522"/>
        <v>5.3298683833915774</v>
      </c>
      <c r="AY106">
        <f t="shared" si="489"/>
        <v>3.4346485305122576E-2</v>
      </c>
      <c r="AZ106">
        <f t="shared" si="490"/>
        <v>0.76361166156131144</v>
      </c>
      <c r="BA106">
        <f t="shared" si="491"/>
        <v>0.20204185313356604</v>
      </c>
      <c r="BB106">
        <f t="shared" si="492"/>
        <v>61.598063999999994</v>
      </c>
      <c r="BC106">
        <f t="shared" si="493"/>
        <v>38.505156846294682</v>
      </c>
      <c r="BD106" s="11">
        <f t="shared" si="523"/>
        <v>2.0947730485707061</v>
      </c>
      <c r="BE106">
        <f t="shared" si="494"/>
        <v>6.8040053877605725E-5</v>
      </c>
      <c r="BF106">
        <f t="shared" si="495"/>
        <v>0.99961427916841217</v>
      </c>
      <c r="BG106">
        <f t="shared" si="496"/>
        <v>3.1768077771013385E-4</v>
      </c>
      <c r="BH106">
        <f t="shared" si="497"/>
        <v>3001.3776938999999</v>
      </c>
      <c r="BI106">
        <f t="shared" si="498"/>
        <v>2999.0630694436459</v>
      </c>
      <c r="BJ106" s="11">
        <f t="shared" si="524"/>
        <v>5.1074066190436227</v>
      </c>
      <c r="BK106" s="32">
        <f t="shared" si="525"/>
        <v>-5.4979587424140499</v>
      </c>
      <c r="BL106" s="32">
        <f t="shared" si="526"/>
        <v>0.22246176434795473</v>
      </c>
    </row>
    <row r="107" spans="1:64" x14ac:dyDescent="0.3">
      <c r="A107" s="2">
        <v>44470</v>
      </c>
      <c r="B107" s="6">
        <v>2.25454</v>
      </c>
      <c r="C107" s="8">
        <f t="shared" si="499"/>
        <v>6.3571105173246476</v>
      </c>
      <c r="D107" s="8">
        <f>('Upbit (in $)'!C107/Krak!C107)-1</f>
        <v>-0.14310817762181971</v>
      </c>
      <c r="E107" s="4">
        <v>48163.7</v>
      </c>
      <c r="F107" s="8">
        <f t="shared" si="499"/>
        <v>9.5001488715396221</v>
      </c>
      <c r="G107" s="8">
        <f>('Upbit (in $)'!F107/Krak!F107)-1</f>
        <v>-9.1449877992253459E-2</v>
      </c>
      <c r="H107" s="4">
        <v>0.22311</v>
      </c>
      <c r="I107" s="8">
        <f t="shared" ref="I107" si="793">LN(H107/H106)*100</f>
        <v>8.8496949450347007</v>
      </c>
      <c r="J107" s="8">
        <f>('Upbit (in $)'!I107/Krak!I107)-1</f>
        <v>-8.5063801220666813E-2</v>
      </c>
      <c r="K107" s="4">
        <v>4.2742000000000004</v>
      </c>
      <c r="L107" s="8">
        <f t="shared" ref="L107" si="794">LN(K107/K106)*100</f>
        <v>8.2787725513925636</v>
      </c>
      <c r="M107" s="8">
        <f>('Upbit (in $)'!L107/Krak!L107)-1</f>
        <v>-0.10394570851328822</v>
      </c>
      <c r="N107" s="4">
        <v>51.749000000000002</v>
      </c>
      <c r="O107" s="8">
        <f t="shared" ref="O107" si="795">LN(N107/N106)*100</f>
        <v>9.5470582240853403</v>
      </c>
      <c r="P107" s="8">
        <f>('Upbit (in $)'!O107/Krak!O107)-1</f>
        <v>-4.4901134410267995E-2</v>
      </c>
      <c r="Q107" s="4">
        <v>3309.35</v>
      </c>
      <c r="R107" s="8">
        <f t="shared" ref="R107" si="796">LN(Q107/Q106)*100</f>
        <v>9.8066176169908683</v>
      </c>
      <c r="S107" s="8">
        <f>('Upbit (in $)'!R107/Krak!R107)-1</f>
        <v>-7.4521853141374383E-2</v>
      </c>
      <c r="T107" s="4">
        <v>166.18</v>
      </c>
      <c r="U107" s="8">
        <f t="shared" ref="U107" si="797">LN(T107/T106)*100</f>
        <v>8.0348647676574849</v>
      </c>
      <c r="V107" s="8">
        <f>('Upbit (in $)'!U107/Krak!U107)-1</f>
        <v>-0.10857575321710866</v>
      </c>
      <c r="W107" s="4">
        <v>12.795400000000001</v>
      </c>
      <c r="X107" s="8">
        <f t="shared" ref="X107" si="798">LN(W107/W106)*100</f>
        <v>2.7735699172807338</v>
      </c>
      <c r="Y107" s="8">
        <f>('Upbit (in $)'!X107/Krak!X107)-1</f>
        <v>-0.48525954699277873</v>
      </c>
      <c r="Z107" s="4">
        <v>1.04247</v>
      </c>
      <c r="AA107" s="8">
        <f t="shared" ref="AA107" si="799">LN(Z107/Z106)*100</f>
        <v>8.9229726813945263</v>
      </c>
      <c r="AB107" s="11">
        <f>('Upbit (in $)'!AA107/Krak!AA107)-1</f>
        <v>-2.8887343318998115E-2</v>
      </c>
      <c r="AC107" s="2">
        <v>44470</v>
      </c>
      <c r="AD107">
        <f t="shared" si="507"/>
        <v>16126.624889487493</v>
      </c>
      <c r="AE107">
        <f t="shared" si="508"/>
        <v>11243.142501315793</v>
      </c>
      <c r="AF107">
        <f t="shared" si="509"/>
        <v>12758.864926070537</v>
      </c>
      <c r="AG107">
        <f t="shared" si="510"/>
        <v>40128.632316873824</v>
      </c>
      <c r="AH107" s="27">
        <f t="shared" si="511"/>
        <v>8.689824461514414</v>
      </c>
      <c r="AI107">
        <f t="shared" si="512"/>
        <v>31.07272163905542</v>
      </c>
      <c r="AJ107">
        <f t="shared" si="513"/>
        <v>19.235066325864533</v>
      </c>
      <c r="AK107">
        <f t="shared" si="514"/>
        <v>53.967108724019965</v>
      </c>
      <c r="AL107">
        <f t="shared" si="515"/>
        <v>104.27489668893992</v>
      </c>
      <c r="AM107" s="27">
        <f t="shared" si="516"/>
        <v>5.0564723695736644</v>
      </c>
      <c r="AN107">
        <f t="shared" si="517"/>
        <v>567.207076855884</v>
      </c>
      <c r="AO107">
        <f t="shared" si="518"/>
        <v>1103.6542696281017</v>
      </c>
      <c r="AP107">
        <f t="shared" si="519"/>
        <v>976.10753345098135</v>
      </c>
      <c r="AQ107">
        <f t="shared" si="520"/>
        <v>2646.9688799349669</v>
      </c>
      <c r="AR107" s="27">
        <f t="shared" si="521"/>
        <v>9.2746952950661719</v>
      </c>
      <c r="AS107">
        <f t="shared" si="484"/>
        <v>0.99647342127277772</v>
      </c>
      <c r="AT107">
        <f t="shared" si="485"/>
        <v>8.8430222287824803E-5</v>
      </c>
      <c r="AU107">
        <f t="shared" si="486"/>
        <v>3.4381485049344261E-3</v>
      </c>
      <c r="AV107">
        <f t="shared" si="487"/>
        <v>48334.154199999997</v>
      </c>
      <c r="AW107">
        <f t="shared" si="488"/>
        <v>47993.909730953717</v>
      </c>
      <c r="AX107" s="11">
        <f t="shared" si="522"/>
        <v>9.505339478518362</v>
      </c>
      <c r="AY107">
        <f t="shared" si="489"/>
        <v>3.3751134374287971E-2</v>
      </c>
      <c r="AZ107">
        <f t="shared" si="490"/>
        <v>0.77469792185325093</v>
      </c>
      <c r="BA107">
        <f t="shared" si="491"/>
        <v>0.19155094377246107</v>
      </c>
      <c r="BB107">
        <f t="shared" si="492"/>
        <v>66.798940000000002</v>
      </c>
      <c r="BC107">
        <f t="shared" si="493"/>
        <v>42.616906986422237</v>
      </c>
      <c r="BD107" s="11">
        <f t="shared" si="523"/>
        <v>10.14588757721447</v>
      </c>
      <c r="BE107">
        <f t="shared" si="494"/>
        <v>6.7392300497782359E-5</v>
      </c>
      <c r="BF107">
        <f t="shared" si="495"/>
        <v>0.99961772064154919</v>
      </c>
      <c r="BG107">
        <f t="shared" si="496"/>
        <v>3.1488705795313152E-4</v>
      </c>
      <c r="BH107">
        <f t="shared" si="497"/>
        <v>3310.6155799999997</v>
      </c>
      <c r="BI107">
        <f t="shared" si="498"/>
        <v>3308.0852471013177</v>
      </c>
      <c r="BJ107" s="11">
        <f t="shared" si="524"/>
        <v>9.8069617107989018</v>
      </c>
      <c r="BK107" s="32">
        <f t="shared" si="525"/>
        <v>3.6333520919407496</v>
      </c>
      <c r="BL107" s="32">
        <f t="shared" si="526"/>
        <v>-0.30162223228053975</v>
      </c>
    </row>
    <row r="108" spans="1:64" x14ac:dyDescent="0.3">
      <c r="A108" s="2">
        <v>44471</v>
      </c>
      <c r="B108" s="6">
        <v>2.251617</v>
      </c>
      <c r="C108" s="8">
        <f t="shared" si="499"/>
        <v>-0.12973362490345736</v>
      </c>
      <c r="D108" s="8">
        <f>('Upbit (in $)'!C108/Krak!C108)-1</f>
        <v>-6.6161282291736407</v>
      </c>
      <c r="E108" s="4">
        <v>47662</v>
      </c>
      <c r="F108" s="8">
        <f t="shared" si="499"/>
        <v>-1.0471190590856714</v>
      </c>
      <c r="G108" s="8">
        <f>('Upbit (in $)'!F108/Krak!F108)-1</f>
        <v>-0.80338973837893091</v>
      </c>
      <c r="H108" s="4">
        <v>0.21904689999999999</v>
      </c>
      <c r="I108" s="8">
        <f t="shared" ref="I108" si="800">LN(H108/H107)*100</f>
        <v>-1.8379061243638652</v>
      </c>
      <c r="J108" s="8">
        <f>('Upbit (in $)'!I108/Krak!I108)-1</f>
        <v>-0.59546473081744145</v>
      </c>
      <c r="K108" s="4">
        <v>4.3307000000000002</v>
      </c>
      <c r="L108" s="8">
        <f t="shared" ref="L108" si="801">LN(K108/K107)*100</f>
        <v>1.3132241391971635</v>
      </c>
      <c r="M108" s="8">
        <f>('Upbit (in $)'!L108/Krak!L108)-1</f>
        <v>0.45743134316721257</v>
      </c>
      <c r="N108" s="4">
        <v>53.402999999999999</v>
      </c>
      <c r="O108" s="8">
        <f t="shared" ref="O108" si="802">LN(N108/N107)*100</f>
        <v>3.1461815876129111</v>
      </c>
      <c r="P108" s="8">
        <f>('Upbit (in $)'!O108/Krak!O108)-1</f>
        <v>0.11745375968695426</v>
      </c>
      <c r="Q108" s="4">
        <v>3390.15</v>
      </c>
      <c r="R108" s="8">
        <f t="shared" ref="R108" si="803">LN(Q108/Q107)*100</f>
        <v>2.4122372718470837</v>
      </c>
      <c r="S108" s="8">
        <f>('Upbit (in $)'!R108/Krak!R108)-1</f>
        <v>0.25215188506445974</v>
      </c>
      <c r="T108" s="4">
        <v>169.24</v>
      </c>
      <c r="U108" s="8">
        <f t="shared" ref="U108" si="804">LN(T108/T107)*100</f>
        <v>1.8246287615031558</v>
      </c>
      <c r="V108" s="8">
        <f>('Upbit (in $)'!U108/Krak!U108)-1</f>
        <v>0.42570025079352591</v>
      </c>
      <c r="W108" s="4">
        <v>15.510431000000001</v>
      </c>
      <c r="X108" s="8">
        <f t="shared" ref="X108" si="805">LN(W108/W107)*100</f>
        <v>19.242703399098584</v>
      </c>
      <c r="Y108" s="8">
        <f>('Upbit (in $)'!X108/Krak!X108)-1</f>
        <v>6.2285846061121752E-2</v>
      </c>
      <c r="Z108" s="4">
        <v>1.0384800000000001</v>
      </c>
      <c r="AA108" s="8">
        <f t="shared" ref="AA108" si="806">LN(Z108/Z107)*100</f>
        <v>-0.38347916957349343</v>
      </c>
      <c r="AB108" s="11">
        <f>('Upbit (in $)'!AA108/Krak!AA108)-1</f>
        <v>-1</v>
      </c>
      <c r="AC108" s="2">
        <v>44471</v>
      </c>
      <c r="AD108">
        <f t="shared" si="507"/>
        <v>15958.640957458687</v>
      </c>
      <c r="AE108">
        <f t="shared" si="508"/>
        <v>11391.76389276316</v>
      </c>
      <c r="AF108">
        <f t="shared" si="509"/>
        <v>12993.803707354542</v>
      </c>
      <c r="AG108">
        <f t="shared" si="510"/>
        <v>40344.208557576392</v>
      </c>
      <c r="AH108" s="27">
        <f t="shared" si="511"/>
        <v>0.53577518587682582</v>
      </c>
      <c r="AI108">
        <f t="shared" si="512"/>
        <v>31.032436008571615</v>
      </c>
      <c r="AJ108">
        <f t="shared" si="513"/>
        <v>19.849856944098313</v>
      </c>
      <c r="AK108">
        <f t="shared" si="514"/>
        <v>65.418284393876675</v>
      </c>
      <c r="AL108">
        <f t="shared" si="515"/>
        <v>116.3005773465466</v>
      </c>
      <c r="AM108" s="27">
        <f t="shared" si="516"/>
        <v>10.914737447229856</v>
      </c>
      <c r="AN108">
        <f t="shared" si="517"/>
        <v>556.87755745301934</v>
      </c>
      <c r="AO108">
        <f t="shared" si="518"/>
        <v>1130.6007288983362</v>
      </c>
      <c r="AP108">
        <f t="shared" si="519"/>
        <v>972.37153235889298</v>
      </c>
      <c r="AQ108">
        <f t="shared" si="520"/>
        <v>2659.8498187102487</v>
      </c>
      <c r="AR108" s="27">
        <f t="shared" si="521"/>
        <v>0.48544956226653313</v>
      </c>
      <c r="AS108">
        <f t="shared" si="484"/>
        <v>0.99637151397046053</v>
      </c>
      <c r="AT108">
        <f t="shared" si="485"/>
        <v>9.0533047617638235E-5</v>
      </c>
      <c r="AU108">
        <f t="shared" si="486"/>
        <v>3.5379529819218824E-3</v>
      </c>
      <c r="AV108">
        <f t="shared" si="487"/>
        <v>47835.570699999997</v>
      </c>
      <c r="AW108">
        <f t="shared" si="488"/>
        <v>47489.125453035558</v>
      </c>
      <c r="AX108" s="11">
        <f t="shared" si="522"/>
        <v>-1.057337525323556</v>
      </c>
      <c r="AY108">
        <f t="shared" si="489"/>
        <v>3.1639365998881924E-2</v>
      </c>
      <c r="AZ108">
        <f t="shared" si="490"/>
        <v>0.75041051050791108</v>
      </c>
      <c r="BA108">
        <f t="shared" si="491"/>
        <v>0.21795012349320697</v>
      </c>
      <c r="BB108">
        <f t="shared" si="492"/>
        <v>71.165047999999999</v>
      </c>
      <c r="BC108">
        <f t="shared" si="493"/>
        <v>43.525912578889141</v>
      </c>
      <c r="BD108" s="11">
        <f t="shared" si="523"/>
        <v>2.1105400053839154</v>
      </c>
      <c r="BE108">
        <f t="shared" si="494"/>
        <v>6.4588787476161914E-5</v>
      </c>
      <c r="BF108">
        <f t="shared" si="495"/>
        <v>0.99962920206727568</v>
      </c>
      <c r="BG108">
        <f t="shared" si="496"/>
        <v>3.062091452480936E-4</v>
      </c>
      <c r="BH108">
        <f t="shared" si="497"/>
        <v>3391.4075269000004</v>
      </c>
      <c r="BI108">
        <f t="shared" si="498"/>
        <v>3388.8932715284213</v>
      </c>
      <c r="BJ108" s="11">
        <f t="shared" si="524"/>
        <v>2.4133852702540128</v>
      </c>
      <c r="BK108" s="32">
        <f t="shared" si="525"/>
        <v>-10.378962261353029</v>
      </c>
      <c r="BL108" s="32">
        <f t="shared" si="526"/>
        <v>-3.4707227955775686</v>
      </c>
    </row>
    <row r="109" spans="1:64" x14ac:dyDescent="0.3">
      <c r="A109" s="2">
        <v>44472</v>
      </c>
      <c r="B109" s="6">
        <v>2.2541000000000002</v>
      </c>
      <c r="C109" s="8">
        <f t="shared" si="499"/>
        <v>0.11021554400117244</v>
      </c>
      <c r="D109" s="8">
        <f>('Upbit (in $)'!C109/Krak!C109)-1</f>
        <v>-7.6106888977981306</v>
      </c>
      <c r="E109" s="4">
        <v>48230.2</v>
      </c>
      <c r="F109" s="8">
        <f t="shared" si="499"/>
        <v>1.1850946167709742</v>
      </c>
      <c r="G109" s="8">
        <f>('Upbit (in $)'!F109/Krak!F109)-1</f>
        <v>-0.51016068727207853</v>
      </c>
      <c r="H109" s="4">
        <v>0.2219738</v>
      </c>
      <c r="I109" s="8">
        <f t="shared" ref="I109" si="807">LN(H109/H108)*100</f>
        <v>1.3273494749907304</v>
      </c>
      <c r="J109" s="8">
        <f>('Upbit (in $)'!I109/Krak!I109)-1</f>
        <v>-0.43986277709040167</v>
      </c>
      <c r="K109" s="4">
        <v>4.6432000000000002</v>
      </c>
      <c r="L109" s="8">
        <f t="shared" ref="L109" si="808">LN(K109/K108)*100</f>
        <v>6.967459194180627</v>
      </c>
      <c r="M109" s="8">
        <f>('Upbit (in $)'!L109/Krak!L109)-1</f>
        <v>-6.521500916908729E-2</v>
      </c>
      <c r="N109" s="4">
        <v>53.716000000000001</v>
      </c>
      <c r="O109" s="8">
        <f t="shared" ref="O109" si="809">LN(N109/N108)*100</f>
        <v>0.58439845555233438</v>
      </c>
      <c r="P109" s="8">
        <f>('Upbit (in $)'!O109/Krak!O109)-1</f>
        <v>-0.86868533894736677</v>
      </c>
      <c r="Q109" s="4">
        <v>3418.85</v>
      </c>
      <c r="R109" s="8">
        <f t="shared" ref="R109" si="810">LN(Q109/Q108)*100</f>
        <v>0.84300690163412495</v>
      </c>
      <c r="S109" s="8">
        <f>('Upbit (in $)'!R109/Krak!R109)-1</f>
        <v>-0.42749410651459496</v>
      </c>
      <c r="T109" s="4">
        <v>170.56</v>
      </c>
      <c r="U109" s="8">
        <f t="shared" ref="U109" si="811">LN(T109/T108)*100</f>
        <v>0.77693151256129733</v>
      </c>
      <c r="V109" s="8">
        <f>('Upbit (in $)'!U109/Krak!U109)-1</f>
        <v>-0.53314611939916123</v>
      </c>
      <c r="W109" s="4">
        <v>16.521846</v>
      </c>
      <c r="X109" s="8">
        <f t="shared" ref="X109" si="812">LN(W109/W108)*100</f>
        <v>6.3170739865527405</v>
      </c>
      <c r="Y109" s="8">
        <f>('Upbit (in $)'!X109/Krak!X109)-1</f>
        <v>-8.7325512956934359E-2</v>
      </c>
      <c r="Z109" s="4">
        <v>1.05524</v>
      </c>
      <c r="AA109" s="8">
        <f t="shared" ref="AA109" si="813">LN(Z109/Z108)*100</f>
        <v>1.601012360558038</v>
      </c>
      <c r="AB109" s="11">
        <f>('Upbit (in $)'!AA109/Krak!AA109)-1</f>
        <v>-0.26371862938438262</v>
      </c>
      <c r="AC109" s="2">
        <v>44472</v>
      </c>
      <c r="AD109">
        <f t="shared" si="507"/>
        <v>16148.891047510047</v>
      </c>
      <c r="AE109">
        <f t="shared" si="508"/>
        <v>12213.784863157898</v>
      </c>
      <c r="AF109">
        <f t="shared" si="509"/>
        <v>13095.149848300583</v>
      </c>
      <c r="AG109">
        <f t="shared" si="510"/>
        <v>41457.825758968531</v>
      </c>
      <c r="AH109" s="27">
        <f t="shared" si="511"/>
        <v>2.7228809493018731</v>
      </c>
      <c r="AI109">
        <f t="shared" si="512"/>
        <v>31.066657431935042</v>
      </c>
      <c r="AJ109">
        <f t="shared" si="513"/>
        <v>19.966198820462989</v>
      </c>
      <c r="AK109">
        <f t="shared" si="514"/>
        <v>69.684125498500578</v>
      </c>
      <c r="AL109">
        <f t="shared" si="515"/>
        <v>120.71698175089861</v>
      </c>
      <c r="AM109" s="27">
        <f t="shared" si="516"/>
        <v>3.7270788284546641</v>
      </c>
      <c r="AN109">
        <f t="shared" si="517"/>
        <v>564.31854348345041</v>
      </c>
      <c r="AO109">
        <f t="shared" si="518"/>
        <v>1140.1720578717982</v>
      </c>
      <c r="AP109">
        <f t="shared" si="519"/>
        <v>988.06460962791596</v>
      </c>
      <c r="AQ109">
        <f t="shared" si="520"/>
        <v>2692.5552109831647</v>
      </c>
      <c r="AR109" s="27">
        <f t="shared" si="521"/>
        <v>1.2220973241854161</v>
      </c>
      <c r="AS109">
        <f t="shared" si="484"/>
        <v>0.99638050324101013</v>
      </c>
      <c r="AT109">
        <f t="shared" si="485"/>
        <v>9.5923175782987812E-5</v>
      </c>
      <c r="AU109">
        <f t="shared" si="486"/>
        <v>3.5235735832069267E-3</v>
      </c>
      <c r="AV109">
        <f t="shared" si="487"/>
        <v>48405.403199999993</v>
      </c>
      <c r="AW109">
        <f t="shared" si="488"/>
        <v>48055.706913216505</v>
      </c>
      <c r="AX109" s="11">
        <f t="shared" si="522"/>
        <v>1.1860151670442358</v>
      </c>
      <c r="AY109">
        <f t="shared" si="489"/>
        <v>3.1094488758792602E-2</v>
      </c>
      <c r="AZ109">
        <f t="shared" si="490"/>
        <v>0.74099266144683162</v>
      </c>
      <c r="BA109">
        <f t="shared" si="491"/>
        <v>0.22791284979437579</v>
      </c>
      <c r="BB109">
        <f t="shared" si="492"/>
        <v>72.491945999999999</v>
      </c>
      <c r="BC109">
        <f t="shared" si="493"/>
        <v>43.638792895113014</v>
      </c>
      <c r="BD109" s="11">
        <f t="shared" si="523"/>
        <v>0.25900478574072278</v>
      </c>
      <c r="BE109">
        <f t="shared" si="494"/>
        <v>6.4902205714556334E-5</v>
      </c>
      <c r="BF109">
        <f t="shared" si="495"/>
        <v>0.99962655956338509</v>
      </c>
      <c r="BG109">
        <f t="shared" si="496"/>
        <v>3.0853823090035143E-4</v>
      </c>
      <c r="BH109">
        <f t="shared" si="497"/>
        <v>3420.1272137999999</v>
      </c>
      <c r="BI109">
        <f t="shared" si="498"/>
        <v>3417.5736031517513</v>
      </c>
      <c r="BJ109" s="11">
        <f t="shared" si="524"/>
        <v>0.84274270027608134</v>
      </c>
      <c r="BK109" s="32">
        <f t="shared" si="525"/>
        <v>-1.004197879152791</v>
      </c>
      <c r="BL109" s="32">
        <f t="shared" si="526"/>
        <v>0.34327246676815448</v>
      </c>
    </row>
    <row r="110" spans="1:64" x14ac:dyDescent="0.3">
      <c r="A110" s="2">
        <v>44473</v>
      </c>
      <c r="B110" s="6">
        <v>2.1914470000000001</v>
      </c>
      <c r="C110" s="8">
        <f t="shared" si="499"/>
        <v>-2.8188723970116456</v>
      </c>
      <c r="D110" s="8">
        <f>('Upbit (in $)'!C110/Krak!C110)-1</f>
        <v>-0.2130876321507007</v>
      </c>
      <c r="E110" s="4">
        <v>49243.3</v>
      </c>
      <c r="F110" s="8">
        <f t="shared" si="499"/>
        <v>2.0787936885715759</v>
      </c>
      <c r="G110" s="8">
        <f>('Upbit (in $)'!F110/Krak!F110)-1</f>
        <v>0.17887802520121654</v>
      </c>
      <c r="H110" s="4">
        <v>0.24152999999999999</v>
      </c>
      <c r="I110" s="8">
        <f t="shared" ref="I110" si="814">LN(H110/H109)*100</f>
        <v>8.4434332090411992</v>
      </c>
      <c r="J110" s="8">
        <f>('Upbit (in $)'!I110/Krak!I110)-1</f>
        <v>4.878424627818867E-2</v>
      </c>
      <c r="K110" s="4">
        <v>4.6067</v>
      </c>
      <c r="L110" s="8">
        <f t="shared" ref="L110" si="815">LN(K110/K109)*100</f>
        <v>-0.78920181724820138</v>
      </c>
      <c r="M110" s="8">
        <f>('Upbit (in $)'!L110/Krak!L110)-1</f>
        <v>-0.43609029652345921</v>
      </c>
      <c r="N110" s="4">
        <v>52.64</v>
      </c>
      <c r="O110" s="8">
        <f t="shared" ref="O110" si="816">LN(N110/N109)*100</f>
        <v>-2.0234621701867104</v>
      </c>
      <c r="P110" s="8">
        <f>('Upbit (in $)'!O110/Krak!O110)-1</f>
        <v>-0.25130981262169561</v>
      </c>
      <c r="Q110" s="4">
        <v>3386.27</v>
      </c>
      <c r="R110" s="8">
        <f t="shared" ref="R110" si="817">LN(Q110/Q109)*100</f>
        <v>-0.95752165792158883</v>
      </c>
      <c r="S110" s="8">
        <f>('Upbit (in $)'!R110/Krak!R110)-1</f>
        <v>-0.42014710650567466</v>
      </c>
      <c r="T110" s="4">
        <v>167.74</v>
      </c>
      <c r="U110" s="8">
        <f t="shared" ref="U110" si="818">LN(T110/T109)*100</f>
        <v>-1.6671979421214185</v>
      </c>
      <c r="V110" s="8">
        <f>('Upbit (in $)'!U110/Krak!U110)-1</f>
        <v>-0.24239804831265099</v>
      </c>
      <c r="W110" s="4">
        <v>16.609686</v>
      </c>
      <c r="X110" s="8">
        <f t="shared" ref="X110" si="819">LN(W110/W109)*100</f>
        <v>0.53025139805677701</v>
      </c>
      <c r="Y110" s="8">
        <f>('Upbit (in $)'!X110/Krak!X110)-1</f>
        <v>-0.2534783310455494</v>
      </c>
      <c r="Z110" s="4">
        <v>1.0427200000000001</v>
      </c>
      <c r="AA110" s="8">
        <f t="shared" ref="AA110" si="820">LN(Z110/Z109)*100</f>
        <v>-1.1935545606249243</v>
      </c>
      <c r="AB110" s="11">
        <f>('Upbit (in $)'!AA110/Krak!AA110)-1</f>
        <v>-0.3428723143649719</v>
      </c>
      <c r="AC110" s="2">
        <v>44473</v>
      </c>
      <c r="AD110">
        <f t="shared" si="507"/>
        <v>16488.106757173962</v>
      </c>
      <c r="AE110">
        <f t="shared" si="508"/>
        <v>12117.772813815791</v>
      </c>
      <c r="AF110">
        <f t="shared" si="509"/>
        <v>12878.637638097678</v>
      </c>
      <c r="AG110">
        <f t="shared" si="510"/>
        <v>41484.517209087433</v>
      </c>
      <c r="AH110" s="27">
        <f t="shared" si="511"/>
        <v>6.4361459021173545E-2</v>
      </c>
      <c r="AI110">
        <f t="shared" si="512"/>
        <v>30.203155684859478</v>
      </c>
      <c r="AJ110">
        <f t="shared" si="513"/>
        <v>19.566250389254073</v>
      </c>
      <c r="AK110">
        <f t="shared" si="514"/>
        <v>70.054607924240912</v>
      </c>
      <c r="AL110">
        <f t="shared" si="515"/>
        <v>119.82401399835446</v>
      </c>
      <c r="AM110" s="27">
        <f t="shared" si="516"/>
        <v>-0.74246957522719159</v>
      </c>
      <c r="AN110">
        <f t="shared" si="517"/>
        <v>614.03579074448328</v>
      </c>
      <c r="AO110">
        <f t="shared" si="518"/>
        <v>1129.3067652601121</v>
      </c>
      <c r="AP110">
        <f t="shared" si="519"/>
        <v>976.34161873244057</v>
      </c>
      <c r="AQ110">
        <f t="shared" si="520"/>
        <v>2719.6841747370358</v>
      </c>
      <c r="AR110" s="27">
        <f t="shared" si="521"/>
        <v>1.0025126027228659</v>
      </c>
      <c r="AS110">
        <f t="shared" si="484"/>
        <v>0.99651230507927369</v>
      </c>
      <c r="AT110">
        <f t="shared" si="485"/>
        <v>9.3223509306010965E-5</v>
      </c>
      <c r="AU110">
        <f t="shared" si="486"/>
        <v>3.3944714114203835E-3</v>
      </c>
      <c r="AV110">
        <f t="shared" si="487"/>
        <v>49415.646699999998</v>
      </c>
      <c r="AW110">
        <f t="shared" si="488"/>
        <v>49071.626429112868</v>
      </c>
      <c r="AX110" s="11">
        <f t="shared" si="522"/>
        <v>2.0920095963343655</v>
      </c>
      <c r="AY110">
        <f t="shared" si="489"/>
        <v>3.06748634571627E-2</v>
      </c>
      <c r="AZ110">
        <f t="shared" si="490"/>
        <v>0.73683041952876094</v>
      </c>
      <c r="BA110">
        <f t="shared" si="491"/>
        <v>0.23249471701407648</v>
      </c>
      <c r="BB110">
        <f t="shared" si="492"/>
        <v>71.441132999999994</v>
      </c>
      <c r="BC110">
        <f t="shared" si="493"/>
        <v>42.71563986775525</v>
      </c>
      <c r="BD110" s="11">
        <f t="shared" si="523"/>
        <v>-2.1381373644582671</v>
      </c>
      <c r="BE110">
        <f t="shared" si="494"/>
        <v>7.1299227163668311E-5</v>
      </c>
      <c r="BF110">
        <f t="shared" si="495"/>
        <v>0.99962089168018498</v>
      </c>
      <c r="BG110">
        <f t="shared" si="496"/>
        <v>3.0780909265143137E-4</v>
      </c>
      <c r="BH110">
        <f t="shared" si="497"/>
        <v>3387.5542499999997</v>
      </c>
      <c r="BI110">
        <f t="shared" si="498"/>
        <v>3384.9865750494596</v>
      </c>
      <c r="BJ110" s="11">
        <f t="shared" si="524"/>
        <v>-0.9580886172568861</v>
      </c>
      <c r="BK110" s="32">
        <f t="shared" si="525"/>
        <v>0.80683103424836511</v>
      </c>
      <c r="BL110" s="32">
        <f t="shared" si="526"/>
        <v>3.0500982135912516</v>
      </c>
    </row>
    <row r="111" spans="1:64" x14ac:dyDescent="0.3">
      <c r="A111" s="2">
        <v>44474</v>
      </c>
      <c r="B111" s="6">
        <v>2.2344309999999998</v>
      </c>
      <c r="C111" s="8">
        <f t="shared" si="499"/>
        <v>1.9424553287566895</v>
      </c>
      <c r="D111" s="8">
        <f>('Upbit (in $)'!C111/Krak!C111)-1</f>
        <v>-0.90386321131047476</v>
      </c>
      <c r="E111" s="4">
        <v>51487</v>
      </c>
      <c r="F111" s="8">
        <f t="shared" si="499"/>
        <v>4.4556030865522356</v>
      </c>
      <c r="G111" s="8">
        <f>('Upbit (in $)'!F111/Krak!F111)-1</f>
        <v>-0.39278959541072378</v>
      </c>
      <c r="H111" s="4">
        <v>0.25216650000000002</v>
      </c>
      <c r="I111" s="8">
        <f t="shared" ref="I111" si="821">LN(H111/H110)*100</f>
        <v>4.3095894641550805</v>
      </c>
      <c r="J111" s="8">
        <f>('Upbit (in $)'!I111/Krak!I111)-1</f>
        <v>-0.45582610060405149</v>
      </c>
      <c r="K111" s="4">
        <v>4.734</v>
      </c>
      <c r="L111" s="8">
        <f t="shared" ref="L111" si="822">LN(K111/K110)*100</f>
        <v>2.7258745556542583</v>
      </c>
      <c r="M111" s="8">
        <f>('Upbit (in $)'!L111/Krak!L111)-1</f>
        <v>-0.54467798902931341</v>
      </c>
      <c r="N111" s="4">
        <v>54.390999999999998</v>
      </c>
      <c r="O111" s="8">
        <f t="shared" ref="O111" si="823">LN(N111/N110)*100</f>
        <v>3.2722411981463444</v>
      </c>
      <c r="P111" s="8">
        <f>('Upbit (in $)'!O111/Krak!O111)-1</f>
        <v>-0.49486297157513914</v>
      </c>
      <c r="Q111" s="4">
        <v>3517.6</v>
      </c>
      <c r="R111" s="8">
        <f t="shared" ref="R111" si="824">LN(Q111/Q110)*100</f>
        <v>3.8049918246272831</v>
      </c>
      <c r="S111" s="8">
        <f>('Upbit (in $)'!R111/Krak!R111)-1</f>
        <v>-0.49590848944748955</v>
      </c>
      <c r="T111" s="4">
        <v>173.93</v>
      </c>
      <c r="U111" s="8">
        <f t="shared" ref="U111" si="825">LN(T111/T110)*100</f>
        <v>3.6237757863796496</v>
      </c>
      <c r="V111" s="8">
        <f>('Upbit (in $)'!U111/Krak!U111)-1</f>
        <v>-0.47880991913500559</v>
      </c>
      <c r="W111" s="4">
        <v>15.582521</v>
      </c>
      <c r="X111" s="8">
        <f t="shared" ref="X111" si="826">LN(W111/W110)*100</f>
        <v>-6.3836181806370993</v>
      </c>
      <c r="Y111" s="8">
        <f>('Upbit (in $)'!X111/Krak!X111)-1</f>
        <v>0.26419466935908442</v>
      </c>
      <c r="Z111" s="4">
        <v>1.08544</v>
      </c>
      <c r="AA111" s="8">
        <f t="shared" ref="AA111" si="827">LN(Z111/Z110)*100</f>
        <v>4.0152751139358411</v>
      </c>
      <c r="AB111" s="11">
        <f>('Upbit (in $)'!AA111/Krak!AA111)-1</f>
        <v>-0.4185363808333018</v>
      </c>
      <c r="AC111" s="2">
        <v>44474</v>
      </c>
      <c r="AD111">
        <f t="shared" si="507"/>
        <v>17239.363580560519</v>
      </c>
      <c r="AE111">
        <f t="shared" si="508"/>
        <v>12452.631276315791</v>
      </c>
      <c r="AF111">
        <f t="shared" si="509"/>
        <v>13353.889617231007</v>
      </c>
      <c r="AG111">
        <f t="shared" si="510"/>
        <v>43045.884474107319</v>
      </c>
      <c r="AH111" s="27">
        <f t="shared" si="511"/>
        <v>3.6946349234578353</v>
      </c>
      <c r="AI111">
        <f t="shared" si="512"/>
        <v>30.795573591365084</v>
      </c>
      <c r="AJ111">
        <f t="shared" si="513"/>
        <v>20.217095838182338</v>
      </c>
      <c r="AK111">
        <f t="shared" si="514"/>
        <v>65.722338105985301</v>
      </c>
      <c r="AL111">
        <f t="shared" si="515"/>
        <v>116.73500753553273</v>
      </c>
      <c r="AM111" s="27">
        <f t="shared" si="516"/>
        <v>-2.6117643141430444</v>
      </c>
      <c r="AN111">
        <f t="shared" si="517"/>
        <v>641.07670362592125</v>
      </c>
      <c r="AO111">
        <f t="shared" si="518"/>
        <v>1173.1047664477346</v>
      </c>
      <c r="AP111">
        <f t="shared" si="519"/>
        <v>1016.3421116281842</v>
      </c>
      <c r="AQ111">
        <f t="shared" si="520"/>
        <v>2830.5235817018402</v>
      </c>
      <c r="AR111" s="27">
        <f t="shared" si="521"/>
        <v>3.9945944407419791</v>
      </c>
      <c r="AS111">
        <f t="shared" si="484"/>
        <v>0.9965419199877118</v>
      </c>
      <c r="AT111">
        <f t="shared" si="485"/>
        <v>9.1627584617900201E-5</v>
      </c>
      <c r="AU111">
        <f t="shared" si="486"/>
        <v>3.3664524276703386E-3</v>
      </c>
      <c r="AV111">
        <f t="shared" si="487"/>
        <v>51665.663999999997</v>
      </c>
      <c r="AW111">
        <f t="shared" si="488"/>
        <v>51309.029279151255</v>
      </c>
      <c r="AX111" s="11">
        <f t="shared" si="522"/>
        <v>4.4585751395792146</v>
      </c>
      <c r="AY111">
        <f t="shared" si="489"/>
        <v>3.0944389615149306E-2</v>
      </c>
      <c r="AZ111">
        <f t="shared" si="490"/>
        <v>0.75325498776090472</v>
      </c>
      <c r="BA111">
        <f t="shared" si="491"/>
        <v>0.21580062262394589</v>
      </c>
      <c r="BB111">
        <f t="shared" si="492"/>
        <v>72.207952000000006</v>
      </c>
      <c r="BC111">
        <f t="shared" si="493"/>
        <v>44.40215287658625</v>
      </c>
      <c r="BD111" s="11">
        <f t="shared" si="523"/>
        <v>3.8722830051621275</v>
      </c>
      <c r="BE111">
        <f t="shared" si="494"/>
        <v>7.1659838337062611E-5</v>
      </c>
      <c r="BF111">
        <f t="shared" si="495"/>
        <v>0.99961988342801844</v>
      </c>
      <c r="BG111">
        <f t="shared" si="496"/>
        <v>3.0845673364456115E-4</v>
      </c>
      <c r="BH111">
        <f t="shared" si="497"/>
        <v>3518.9376064999997</v>
      </c>
      <c r="BI111">
        <f t="shared" si="498"/>
        <v>3516.2632548278848</v>
      </c>
      <c r="BJ111" s="11">
        <f t="shared" si="524"/>
        <v>3.8048910062431642</v>
      </c>
      <c r="BK111" s="32">
        <f t="shared" si="525"/>
        <v>6.3063992376008802</v>
      </c>
      <c r="BL111" s="32">
        <f t="shared" si="526"/>
        <v>0.65368413333605035</v>
      </c>
    </row>
    <row r="112" spans="1:64" x14ac:dyDescent="0.3">
      <c r="A112" s="2">
        <v>44475</v>
      </c>
      <c r="B112" s="6">
        <v>2.2112500000000002</v>
      </c>
      <c r="C112" s="8">
        <f t="shared" si="499"/>
        <v>-1.0428643031370046</v>
      </c>
      <c r="D112" s="8">
        <f>('Upbit (in $)'!C112/Krak!C112)-1</f>
        <v>-1</v>
      </c>
      <c r="E112" s="4">
        <v>55350.2</v>
      </c>
      <c r="F112" s="8">
        <f t="shared" si="499"/>
        <v>7.2350923897464376</v>
      </c>
      <c r="G112" s="8">
        <f>('Upbit (in $)'!F112/Krak!F112)-1</f>
        <v>0.14663212825823302</v>
      </c>
      <c r="H112" s="4">
        <v>0.25423240000000003</v>
      </c>
      <c r="I112" s="8">
        <f t="shared" ref="I112" si="828">LN(H112/H111)*100</f>
        <v>0.81592257055766193</v>
      </c>
      <c r="J112" s="8">
        <f>('Upbit (in $)'!I112/Krak!I112)-1</f>
        <v>1.0125353562782737</v>
      </c>
      <c r="K112" s="4">
        <v>4.7329999999999997</v>
      </c>
      <c r="L112" s="8">
        <f t="shared" ref="L112" si="829">LN(K112/K111)*100</f>
        <v>-2.1126016768134075E-2</v>
      </c>
      <c r="M112" s="8">
        <f>('Upbit (in $)'!L112/Krak!L112)-1</f>
        <v>-71.372524567709448</v>
      </c>
      <c r="N112" s="4">
        <v>54.862000000000002</v>
      </c>
      <c r="O112" s="8">
        <f t="shared" ref="O112" si="830">LN(N112/N111)*100</f>
        <v>0.86222422809728716</v>
      </c>
      <c r="P112" s="8">
        <f>('Upbit (in $)'!O112/Krak!O112)-1</f>
        <v>1.2350053866765429</v>
      </c>
      <c r="Q112" s="4">
        <v>3575.26</v>
      </c>
      <c r="R112" s="8">
        <f t="shared" ref="R112" si="831">LN(Q112/Q111)*100</f>
        <v>1.6258961889735226</v>
      </c>
      <c r="S112" s="8">
        <f>('Upbit (in $)'!R112/Krak!R112)-1</f>
        <v>0.68555609824582842</v>
      </c>
      <c r="T112" s="4">
        <v>178.71</v>
      </c>
      <c r="U112" s="8">
        <f t="shared" ref="U112" si="832">LN(T112/T111)*100</f>
        <v>2.711146088864381</v>
      </c>
      <c r="V112" s="8">
        <f>('Upbit (in $)'!U112/Krak!U112)-1</f>
        <v>0.32086788676653244</v>
      </c>
      <c r="W112" s="4">
        <v>14.415584000000001</v>
      </c>
      <c r="X112" s="8">
        <f t="shared" ref="X112" si="833">LN(W112/W111)*100</f>
        <v>-7.7839993741744289</v>
      </c>
      <c r="Y112" s="8">
        <f>('Upbit (in $)'!X112/Krak!X112)-1</f>
        <v>-0.11758710377404313</v>
      </c>
      <c r="Z112" s="4">
        <v>1.07683</v>
      </c>
      <c r="AA112" s="8">
        <f t="shared" ref="AA112" si="834">LN(Z112/Z111)*100</f>
        <v>-0.79638948941626941</v>
      </c>
      <c r="AB112" s="11">
        <f>('Upbit (in $)'!AA112/Krak!AA112)-1</f>
        <v>-1.9622016422122499</v>
      </c>
      <c r="AC112" s="2">
        <v>44475</v>
      </c>
      <c r="AD112">
        <f t="shared" si="507"/>
        <v>18532.876688421169</v>
      </c>
      <c r="AE112">
        <f t="shared" si="508"/>
        <v>12450.000809210527</v>
      </c>
      <c r="AF112">
        <f t="shared" si="509"/>
        <v>13720.885491262883</v>
      </c>
      <c r="AG112">
        <f t="shared" si="510"/>
        <v>44703.762988894581</v>
      </c>
      <c r="AH112" s="27">
        <f t="shared" si="511"/>
        <v>3.7791053712326423</v>
      </c>
      <c r="AI112">
        <f t="shared" si="512"/>
        <v>30.476086352143366</v>
      </c>
      <c r="AJ112">
        <f t="shared" si="513"/>
        <v>20.392166201657616</v>
      </c>
      <c r="AK112">
        <f t="shared" si="514"/>
        <v>60.800552467937116</v>
      </c>
      <c r="AL112">
        <f t="shared" si="515"/>
        <v>111.66880502173811</v>
      </c>
      <c r="AM112" s="27">
        <f t="shared" si="516"/>
        <v>-4.4369080767860769</v>
      </c>
      <c r="AN112">
        <f t="shared" si="517"/>
        <v>646.3287904892469</v>
      </c>
      <c r="AO112">
        <f t="shared" si="518"/>
        <v>1192.3341332982511</v>
      </c>
      <c r="AP112">
        <f t="shared" si="519"/>
        <v>1008.2802145347302</v>
      </c>
      <c r="AQ112">
        <f t="shared" si="520"/>
        <v>2846.9431383222282</v>
      </c>
      <c r="AR112" s="27">
        <f t="shared" si="521"/>
        <v>0.57841298621415571</v>
      </c>
      <c r="AS112">
        <f t="shared" si="484"/>
        <v>0.99669672310170609</v>
      </c>
      <c r="AT112">
        <f t="shared" si="485"/>
        <v>8.5227615987663549E-5</v>
      </c>
      <c r="AU112">
        <f t="shared" si="486"/>
        <v>3.2180492823062233E-3</v>
      </c>
      <c r="AV112">
        <f t="shared" si="487"/>
        <v>55533.642999999996</v>
      </c>
      <c r="AW112">
        <f t="shared" si="488"/>
        <v>55167.435051476037</v>
      </c>
      <c r="AX112" s="11">
        <f t="shared" si="522"/>
        <v>7.250608844847811</v>
      </c>
      <c r="AY112">
        <f t="shared" si="489"/>
        <v>3.0931403916869035E-2</v>
      </c>
      <c r="AZ112">
        <f t="shared" si="490"/>
        <v>0.76742054570368301</v>
      </c>
      <c r="BA112">
        <f t="shared" si="491"/>
        <v>0.20164805037944808</v>
      </c>
      <c r="BB112">
        <f t="shared" si="492"/>
        <v>71.488833999999997</v>
      </c>
      <c r="BC112">
        <f t="shared" si="493"/>
        <v>45.077497453987803</v>
      </c>
      <c r="BD112" s="11">
        <f t="shared" si="523"/>
        <v>1.5095217713542581</v>
      </c>
      <c r="BE112">
        <f t="shared" si="494"/>
        <v>7.1082322682258905E-5</v>
      </c>
      <c r="BF112">
        <f t="shared" si="495"/>
        <v>0.99962784048364006</v>
      </c>
      <c r="BG112">
        <f t="shared" si="496"/>
        <v>3.0107719367766203E-4</v>
      </c>
      <c r="BH112">
        <f t="shared" si="497"/>
        <v>3576.5910624000003</v>
      </c>
      <c r="BI112">
        <f t="shared" si="498"/>
        <v>3573.9297752479233</v>
      </c>
      <c r="BJ112" s="11">
        <f t="shared" si="524"/>
        <v>1.626691735391014</v>
      </c>
      <c r="BK112" s="32">
        <f t="shared" si="525"/>
        <v>8.2160134480187192</v>
      </c>
      <c r="BL112" s="32">
        <f t="shared" si="526"/>
        <v>5.623917109456797</v>
      </c>
    </row>
    <row r="113" spans="1:64" x14ac:dyDescent="0.3">
      <c r="A113" s="2">
        <v>44476</v>
      </c>
      <c r="B113" s="6">
        <v>2.2768079999999999</v>
      </c>
      <c r="C113" s="8">
        <f t="shared" si="499"/>
        <v>2.9216495558863271</v>
      </c>
      <c r="D113" s="8">
        <f>('Upbit (in $)'!C113/Krak!C113)-1</f>
        <v>0.13054372349121235</v>
      </c>
      <c r="E113" s="4">
        <v>53817.3</v>
      </c>
      <c r="F113" s="8">
        <f t="shared" si="499"/>
        <v>-2.8085295701322406</v>
      </c>
      <c r="G113" s="8">
        <f>('Upbit (in $)'!F113/Krak!F113)-1</f>
        <v>-0.19379603510125598</v>
      </c>
      <c r="H113" s="4">
        <v>0.24289189999999999</v>
      </c>
      <c r="I113" s="8">
        <f t="shared" ref="I113" si="835">LN(H113/H112)*100</f>
        <v>-4.5632320931426795</v>
      </c>
      <c r="J113" s="8">
        <f>('Upbit (in $)'!I113/Krak!I113)-1</f>
        <v>-0.12622478029783324</v>
      </c>
      <c r="K113" s="4">
        <v>4.7194000000000003</v>
      </c>
      <c r="L113" s="8">
        <f t="shared" ref="L113" si="836">LN(K113/K112)*100</f>
        <v>-0.2877578050974226</v>
      </c>
      <c r="M113" s="8">
        <f>('Upbit (in $)'!L113/Krak!L113)-1</f>
        <v>-9.3833994807497545E-2</v>
      </c>
      <c r="N113" s="4">
        <v>54.22</v>
      </c>
      <c r="O113" s="8">
        <f t="shared" ref="O113" si="837">LN(N113/N112)*100</f>
        <v>-1.1771097208978758</v>
      </c>
      <c r="P113" s="8">
        <f>('Upbit (in $)'!O113/Krak!O113)-1</f>
        <v>-0.3849468321300924</v>
      </c>
      <c r="Q113" s="4">
        <v>3587.98</v>
      </c>
      <c r="R113" s="8">
        <f t="shared" ref="R113" si="838">LN(Q113/Q112)*100</f>
        <v>0.35514692708068002</v>
      </c>
      <c r="S113" s="8">
        <f>('Upbit (in $)'!R113/Krak!R113)-1</f>
        <v>1.1387900998854428</v>
      </c>
      <c r="T113" s="4">
        <v>178.6</v>
      </c>
      <c r="U113" s="8">
        <f t="shared" ref="U113" si="839">LN(T113/T112)*100</f>
        <v>-6.1571186630719969E-2</v>
      </c>
      <c r="V113" s="8">
        <f>('Upbit (in $)'!U113/Krak!U113)-1</f>
        <v>-8.5000655669618013</v>
      </c>
      <c r="W113" s="4">
        <v>14.925240000000001</v>
      </c>
      <c r="X113" s="8">
        <f t="shared" ref="X113" si="840">LN(W113/W112)*100</f>
        <v>3.474389592752078</v>
      </c>
      <c r="Y113" s="8">
        <f>('Upbit (in $)'!X113/Krak!X113)-1</f>
        <v>0.13266014520223046</v>
      </c>
      <c r="Z113" s="4">
        <v>1.0674999999999999</v>
      </c>
      <c r="AA113" s="8">
        <f t="shared" ref="AA113" si="841">LN(Z113/Z112)*100</f>
        <v>-0.87020737264866288</v>
      </c>
      <c r="AB113" s="11">
        <f>('Upbit (in $)'!AA113/Krak!AA113)-1</f>
        <v>-0.1194199237538589</v>
      </c>
      <c r="AC113" s="2">
        <v>44476</v>
      </c>
      <c r="AD113">
        <f t="shared" si="507"/>
        <v>18019.61663379299</v>
      </c>
      <c r="AE113">
        <f t="shared" si="508"/>
        <v>12414.22645657895</v>
      </c>
      <c r="AF113">
        <f t="shared" si="509"/>
        <v>13712.439979517378</v>
      </c>
      <c r="AG113">
        <f t="shared" si="510"/>
        <v>44146.283069889323</v>
      </c>
      <c r="AH113" s="27">
        <f t="shared" si="511"/>
        <v>-1.2548946444638587</v>
      </c>
      <c r="AI113">
        <f t="shared" si="512"/>
        <v>31.379625648502351</v>
      </c>
      <c r="AJ113">
        <f t="shared" si="513"/>
        <v>20.153535260360101</v>
      </c>
      <c r="AK113">
        <f t="shared" si="514"/>
        <v>62.950126593314138</v>
      </c>
      <c r="AL113">
        <f t="shared" si="515"/>
        <v>114.48328750217659</v>
      </c>
      <c r="AM113" s="27">
        <f t="shared" si="516"/>
        <v>2.4891459239307872</v>
      </c>
      <c r="AN113">
        <f t="shared" si="517"/>
        <v>617.49811568720224</v>
      </c>
      <c r="AO113">
        <f t="shared" si="518"/>
        <v>1196.5761996586148</v>
      </c>
      <c r="AP113">
        <f t="shared" si="519"/>
        <v>999.54415183067374</v>
      </c>
      <c r="AQ113">
        <f t="shared" si="520"/>
        <v>2813.6184671764909</v>
      </c>
      <c r="AR113" s="27">
        <f t="shared" si="521"/>
        <v>-1.1774469910670655</v>
      </c>
      <c r="AS113">
        <f t="shared" si="484"/>
        <v>0.99660523523550548</v>
      </c>
      <c r="AT113">
        <f t="shared" si="485"/>
        <v>8.7395293839907321E-5</v>
      </c>
      <c r="AU113">
        <f t="shared" si="486"/>
        <v>3.3073694706546269E-3</v>
      </c>
      <c r="AV113">
        <f t="shared" si="487"/>
        <v>54000.619400000003</v>
      </c>
      <c r="AW113">
        <f t="shared" si="488"/>
        <v>53634.676590408038</v>
      </c>
      <c r="AX113" s="11">
        <f t="shared" si="522"/>
        <v>-2.8177024270001843</v>
      </c>
      <c r="AY113">
        <f t="shared" si="489"/>
        <v>3.1878223374384333E-2</v>
      </c>
      <c r="AZ113">
        <f t="shared" si="490"/>
        <v>0.75914933159015541</v>
      </c>
      <c r="BA113">
        <f t="shared" si="491"/>
        <v>0.2089724450354602</v>
      </c>
      <c r="BB113">
        <f t="shared" si="492"/>
        <v>71.422048000000004</v>
      </c>
      <c r="BC113">
        <f t="shared" si="493"/>
        <v>44.35262124836386</v>
      </c>
      <c r="BD113" s="11">
        <f t="shared" si="523"/>
        <v>-1.621136349505949</v>
      </c>
      <c r="BE113">
        <f t="shared" si="494"/>
        <v>6.7671286934079615E-5</v>
      </c>
      <c r="BF113">
        <f t="shared" si="495"/>
        <v>0.99963491616533529</v>
      </c>
      <c r="BG113">
        <f t="shared" si="496"/>
        <v>2.974125477306159E-4</v>
      </c>
      <c r="BH113">
        <f t="shared" si="497"/>
        <v>3589.2903919</v>
      </c>
      <c r="BI113">
        <f t="shared" si="498"/>
        <v>3586.670420427602</v>
      </c>
      <c r="BJ113" s="11">
        <f t="shared" si="524"/>
        <v>0.3558544891863244</v>
      </c>
      <c r="BK113" s="32">
        <f t="shared" si="525"/>
        <v>-3.7440405683946461</v>
      </c>
      <c r="BL113" s="32">
        <f t="shared" si="526"/>
        <v>-3.1735569161865085</v>
      </c>
    </row>
    <row r="114" spans="1:64" x14ac:dyDescent="0.3">
      <c r="A114" s="2">
        <v>44477</v>
      </c>
      <c r="B114" s="6">
        <v>2.2334749999999999</v>
      </c>
      <c r="C114" s="8">
        <f t="shared" si="499"/>
        <v>-1.9215793497867002</v>
      </c>
      <c r="D114" s="8">
        <f>('Upbit (in $)'!C114/Krak!C114)-1</f>
        <v>-0.3382586919080941</v>
      </c>
      <c r="E114" s="4">
        <v>53960.5</v>
      </c>
      <c r="F114" s="8">
        <f t="shared" si="499"/>
        <v>0.26573206034167879</v>
      </c>
      <c r="G114" s="8">
        <f>('Upbit (in $)'!F114/Krak!F114)-1</f>
        <v>1.5822625243682005</v>
      </c>
      <c r="H114" s="4">
        <v>0.24408650000000001</v>
      </c>
      <c r="I114" s="8">
        <f t="shared" ref="I114" si="842">LN(H114/H113)*100</f>
        <v>0.49061822710401248</v>
      </c>
      <c r="J114" s="8">
        <f>('Upbit (in $)'!I114/Krak!I114)-1</f>
        <v>1.0623225160853256</v>
      </c>
      <c r="K114" s="4">
        <v>4.6463000000000001</v>
      </c>
      <c r="L114" s="8">
        <f t="shared" ref="L114" si="843">LN(K114/K113)*100</f>
        <v>-1.5610468935021302</v>
      </c>
      <c r="M114" s="8">
        <f>('Upbit (in $)'!L114/Krak!L114)-1</f>
        <v>-0.27108669092372206</v>
      </c>
      <c r="N114" s="4">
        <v>53.674999999999997</v>
      </c>
      <c r="O114" s="8">
        <f t="shared" ref="O114" si="844">LN(N114/N113)*100</f>
        <v>-1.0102500305674829</v>
      </c>
      <c r="P114" s="8">
        <f>('Upbit (in $)'!O114/Krak!O114)-1</f>
        <v>-0.17242098828126373</v>
      </c>
      <c r="Q114" s="4">
        <v>3561.07</v>
      </c>
      <c r="R114" s="8">
        <f t="shared" ref="R114" si="845">LN(Q114/Q113)*100</f>
        <v>-0.7528308542961808</v>
      </c>
      <c r="S114" s="8">
        <f>('Upbit (in $)'!R114/Krak!R114)-1</f>
        <v>-0.81711980210342927</v>
      </c>
      <c r="T114" s="4">
        <v>175.94</v>
      </c>
      <c r="U114" s="8">
        <f t="shared" ref="U114" si="846">LN(T114/T113)*100</f>
        <v>-1.5005640617870162</v>
      </c>
      <c r="V114" s="8">
        <f>('Upbit (in $)'!U114/Krak!U114)-1</f>
        <v>-0.38308648383642829</v>
      </c>
      <c r="W114" s="4">
        <v>14.005331</v>
      </c>
      <c r="X114" s="8">
        <f t="shared" ref="X114" si="847">LN(W114/W113)*100</f>
        <v>-6.3615696702324209</v>
      </c>
      <c r="Y114" s="8">
        <f>('Upbit (in $)'!X114/Krak!X114)-1</f>
        <v>-9.0286250511500743E-2</v>
      </c>
      <c r="Z114" s="4">
        <v>1.0630900000000001</v>
      </c>
      <c r="AA114" s="8">
        <f t="shared" ref="AA114" si="848">LN(Z114/Z113)*100</f>
        <v>-0.41397043052875226</v>
      </c>
      <c r="AB114" s="11">
        <f>('Upbit (in $)'!AA114/Krak!AA114)-1</f>
        <v>-6.9119668506778198E-2</v>
      </c>
      <c r="AC114" s="2">
        <v>44477</v>
      </c>
      <c r="AD114">
        <f t="shared" si="507"/>
        <v>18067.564210166369</v>
      </c>
      <c r="AE114">
        <f t="shared" si="508"/>
        <v>12221.939311184213</v>
      </c>
      <c r="AF114">
        <f t="shared" si="509"/>
        <v>13508.212150035204</v>
      </c>
      <c r="AG114">
        <f t="shared" si="510"/>
        <v>43797.715671385784</v>
      </c>
      <c r="AH114" s="27">
        <f t="shared" si="511"/>
        <v>-0.79270724274010018</v>
      </c>
      <c r="AI114">
        <f t="shared" si="512"/>
        <v>30.782397723167165</v>
      </c>
      <c r="AJ114">
        <f t="shared" si="513"/>
        <v>19.950959149757072</v>
      </c>
      <c r="AK114">
        <f t="shared" si="514"/>
        <v>59.070229988346377</v>
      </c>
      <c r="AL114">
        <f t="shared" si="515"/>
        <v>109.80358686127062</v>
      </c>
      <c r="AM114" s="27">
        <f t="shared" si="516"/>
        <v>-4.173565589476234</v>
      </c>
      <c r="AN114">
        <f t="shared" si="517"/>
        <v>620.53511794623159</v>
      </c>
      <c r="AO114">
        <f t="shared" si="518"/>
        <v>1187.6018281368076</v>
      </c>
      <c r="AP114">
        <f t="shared" si="519"/>
        <v>995.41488746573418</v>
      </c>
      <c r="AQ114">
        <f t="shared" si="520"/>
        <v>2803.5518335487732</v>
      </c>
      <c r="AR114" s="27">
        <f t="shared" si="521"/>
        <v>-0.35842404149295104</v>
      </c>
      <c r="AS114">
        <f t="shared" si="484"/>
        <v>0.99666452388857951</v>
      </c>
      <c r="AT114">
        <f t="shared" si="485"/>
        <v>8.5818374131883647E-5</v>
      </c>
      <c r="AU114">
        <f t="shared" si="486"/>
        <v>3.2496577372885106E-3</v>
      </c>
      <c r="AV114">
        <f t="shared" si="487"/>
        <v>54141.086300000003</v>
      </c>
      <c r="AW114">
        <f t="shared" si="488"/>
        <v>53780.586195237884</v>
      </c>
      <c r="AX114" s="11">
        <f t="shared" si="522"/>
        <v>0.27167404480247742</v>
      </c>
      <c r="AY114">
        <f t="shared" si="489"/>
        <v>3.1946122343847222E-2</v>
      </c>
      <c r="AZ114">
        <f t="shared" si="490"/>
        <v>0.76773105443580059</v>
      </c>
      <c r="BA114">
        <f t="shared" si="491"/>
        <v>0.20032282322035222</v>
      </c>
      <c r="BB114">
        <f t="shared" si="492"/>
        <v>69.913805999999994</v>
      </c>
      <c r="BC114">
        <f t="shared" si="493"/>
        <v>44.084902658499033</v>
      </c>
      <c r="BD114" s="11">
        <f t="shared" si="523"/>
        <v>-0.60544301973020853</v>
      </c>
      <c r="BE114">
        <f t="shared" si="494"/>
        <v>6.8517871046943024E-5</v>
      </c>
      <c r="BF114">
        <f t="shared" si="495"/>
        <v>0.99963306061227231</v>
      </c>
      <c r="BG114">
        <f t="shared" si="496"/>
        <v>2.98421516680745E-4</v>
      </c>
      <c r="BH114">
        <f t="shared" si="497"/>
        <v>3562.3771765000001</v>
      </c>
      <c r="BI114">
        <f t="shared" si="498"/>
        <v>3559.7636371277622</v>
      </c>
      <c r="BJ114" s="11">
        <f t="shared" si="524"/>
        <v>-0.75301640580821472</v>
      </c>
      <c r="BK114" s="32">
        <f t="shared" si="525"/>
        <v>3.3808583467361339</v>
      </c>
      <c r="BL114" s="32">
        <f t="shared" si="526"/>
        <v>1.0246904506106922</v>
      </c>
    </row>
    <row r="115" spans="1:64" x14ac:dyDescent="0.3">
      <c r="A115" s="2">
        <v>44478</v>
      </c>
      <c r="B115" s="6">
        <v>2.2666849999999998</v>
      </c>
      <c r="C115" s="8">
        <f t="shared" si="499"/>
        <v>1.4759743163681431</v>
      </c>
      <c r="D115" s="8">
        <f>('Upbit (in $)'!C115/Krak!C115)-1</f>
        <v>-0.13847523061296607</v>
      </c>
      <c r="E115" s="4">
        <v>54960.2</v>
      </c>
      <c r="F115" s="8">
        <f t="shared" si="499"/>
        <v>1.8356989497983009</v>
      </c>
      <c r="G115" s="8">
        <f>('Upbit (in $)'!F115/Krak!F115)-1</f>
        <v>-9.4025633597518143E-2</v>
      </c>
      <c r="H115" s="4">
        <v>0.2465707</v>
      </c>
      <c r="I115" s="8">
        <f t="shared" ref="I115" si="849">LN(H115/H114)*100</f>
        <v>1.012609710814848</v>
      </c>
      <c r="J115" s="8">
        <f>('Upbit (in $)'!I115/Krak!I115)-1</f>
        <v>-1.0795755117665395E-2</v>
      </c>
      <c r="K115" s="4">
        <v>4.9832999999999998</v>
      </c>
      <c r="L115" s="8">
        <f t="shared" ref="L115" si="850">LN(K115/K114)*100</f>
        <v>7.0021118244888489</v>
      </c>
      <c r="M115" s="8">
        <f>('Upbit (in $)'!L115/Krak!L115)-1</f>
        <v>4.2193302243798581E-2</v>
      </c>
      <c r="N115" s="4">
        <v>55.557000000000002</v>
      </c>
      <c r="O115" s="8">
        <f t="shared" ref="O115" si="851">LN(N115/N114)*100</f>
        <v>3.4462176983133626</v>
      </c>
      <c r="P115" s="8">
        <f>('Upbit (in $)'!O115/Krak!O115)-1</f>
        <v>2.6960890752872446E-2</v>
      </c>
      <c r="Q115" s="4">
        <v>3574.13</v>
      </c>
      <c r="R115" s="8">
        <f t="shared" ref="R115" si="852">LN(Q115/Q114)*100</f>
        <v>0.36607283845381383</v>
      </c>
      <c r="S115" s="8">
        <f>('Upbit (in $)'!R115/Krak!R115)-1</f>
        <v>-6.0733700551094172E-2</v>
      </c>
      <c r="T115" s="4">
        <v>179.76</v>
      </c>
      <c r="U115" s="8">
        <f t="shared" ref="U115" si="853">LN(T115/T114)*100</f>
        <v>2.1479600052545114</v>
      </c>
      <c r="V115" s="8">
        <f>('Upbit (in $)'!U115/Krak!U115)-1</f>
        <v>-4.0587297488139384E-3</v>
      </c>
      <c r="W115" s="4">
        <v>14.083316999999999</v>
      </c>
      <c r="X115" s="8">
        <f t="shared" ref="X115" si="854">LN(W115/W114)*100</f>
        <v>0.55528625220235339</v>
      </c>
      <c r="Y115" s="8">
        <f>('Upbit (in $)'!X115/Krak!X115)-1</f>
        <v>-0.16043066304611586</v>
      </c>
      <c r="Z115" s="4">
        <v>1.16048</v>
      </c>
      <c r="AA115" s="8">
        <f t="shared" ref="AA115" si="855">LN(Z115/Z114)*100</f>
        <v>8.7653950817610156</v>
      </c>
      <c r="AB115" s="11">
        <f>('Upbit (in $)'!AA115/Krak!AA115)-1</f>
        <v>1.1007890883292681E-2</v>
      </c>
      <c r="AC115" s="2">
        <v>44478</v>
      </c>
      <c r="AD115">
        <f t="shared" si="507"/>
        <v>18402.293205281374</v>
      </c>
      <c r="AE115">
        <f t="shared" si="508"/>
        <v>13108.406725657896</v>
      </c>
      <c r="AF115">
        <f t="shared" si="509"/>
        <v>13801.501739742687</v>
      </c>
      <c r="AG115">
        <f t="shared" si="510"/>
        <v>45312.201670681956</v>
      </c>
      <c r="AH115" s="27">
        <f t="shared" si="511"/>
        <v>3.3994686372763421</v>
      </c>
      <c r="AI115">
        <f t="shared" si="512"/>
        <v>31.240107537866852</v>
      </c>
      <c r="AJ115">
        <f t="shared" si="513"/>
        <v>20.650497205087166</v>
      </c>
      <c r="AK115">
        <f t="shared" si="514"/>
        <v>59.399151236681824</v>
      </c>
      <c r="AL115">
        <f t="shared" si="515"/>
        <v>111.28975597963584</v>
      </c>
      <c r="AM115" s="27">
        <f t="shared" si="516"/>
        <v>1.3444018563269089</v>
      </c>
      <c r="AN115">
        <f t="shared" si="517"/>
        <v>626.85063863255402</v>
      </c>
      <c r="AO115">
        <f t="shared" si="518"/>
        <v>1191.9572830634074</v>
      </c>
      <c r="AP115">
        <f t="shared" si="519"/>
        <v>1086.60514971097</v>
      </c>
      <c r="AQ115">
        <f t="shared" si="520"/>
        <v>2905.4130714069315</v>
      </c>
      <c r="AR115" s="27">
        <f t="shared" si="521"/>
        <v>3.5688448169480371</v>
      </c>
      <c r="AS115">
        <f t="shared" si="484"/>
        <v>0.99664985964361297</v>
      </c>
      <c r="AT115">
        <f t="shared" si="485"/>
        <v>9.0367306624830639E-5</v>
      </c>
      <c r="AU115">
        <f t="shared" si="486"/>
        <v>3.2597730497621164E-3</v>
      </c>
      <c r="AV115">
        <f t="shared" si="487"/>
        <v>55144.943299999999</v>
      </c>
      <c r="AW115">
        <f t="shared" si="488"/>
        <v>54776.156566838159</v>
      </c>
      <c r="AX115" s="11">
        <f t="shared" si="522"/>
        <v>1.8342449470003457</v>
      </c>
      <c r="AY115">
        <f t="shared" si="489"/>
        <v>3.1522451735645989E-2</v>
      </c>
      <c r="AZ115">
        <f t="shared" si="490"/>
        <v>0.77262294984847235</v>
      </c>
      <c r="BA115">
        <f t="shared" si="491"/>
        <v>0.19585459841588165</v>
      </c>
      <c r="BB115">
        <f t="shared" si="492"/>
        <v>71.907002000000006</v>
      </c>
      <c r="BC115">
        <f t="shared" si="493"/>
        <v>45.754347088642554</v>
      </c>
      <c r="BD115" s="11">
        <f t="shared" si="523"/>
        <v>3.7169425043312652</v>
      </c>
      <c r="BE115">
        <f t="shared" si="494"/>
        <v>6.8960465659760863E-5</v>
      </c>
      <c r="BF115">
        <f t="shared" si="495"/>
        <v>0.99960647850097806</v>
      </c>
      <c r="BG115">
        <f t="shared" si="496"/>
        <v>3.2456103336219301E-4</v>
      </c>
      <c r="BH115">
        <f t="shared" si="497"/>
        <v>3575.5370507000002</v>
      </c>
      <c r="BI115">
        <f t="shared" si="498"/>
        <v>3572.7238966549189</v>
      </c>
      <c r="BJ115" s="11">
        <f t="shared" si="524"/>
        <v>0.36341525252398366</v>
      </c>
      <c r="BK115" s="32">
        <f t="shared" si="525"/>
        <v>2.0550667809494332</v>
      </c>
      <c r="BL115" s="32">
        <f t="shared" si="526"/>
        <v>1.4708296944763619</v>
      </c>
    </row>
    <row r="116" spans="1:64" x14ac:dyDescent="0.3">
      <c r="A116" s="2">
        <v>44479</v>
      </c>
      <c r="B116" s="6">
        <v>2.1902900000000001</v>
      </c>
      <c r="C116" s="8">
        <f t="shared" si="499"/>
        <v>-3.4284456563568448</v>
      </c>
      <c r="D116" s="8">
        <f>('Upbit (in $)'!C116/Krak!C116)-1</f>
        <v>-0.46869684641006371</v>
      </c>
      <c r="E116" s="4">
        <v>54677.5</v>
      </c>
      <c r="F116" s="8">
        <f t="shared" si="499"/>
        <v>-0.51569966630915409</v>
      </c>
      <c r="G116" s="8">
        <f>('Upbit (in $)'!F116/Krak!F116)-1</f>
        <v>-3.1396058289030679</v>
      </c>
      <c r="H116" s="4">
        <v>0.22908780000000001</v>
      </c>
      <c r="I116" s="8">
        <f t="shared" ref="I116" si="856">LN(H116/H115)*100</f>
        <v>-7.3543431588453698</v>
      </c>
      <c r="J116" s="8">
        <f>('Upbit (in $)'!I116/Krak!I116)-1</f>
        <v>-0.20950076258343819</v>
      </c>
      <c r="K116" s="4">
        <v>4.5815000000000001</v>
      </c>
      <c r="L116" s="8">
        <f t="shared" ref="L116" si="857">LN(K116/K115)*100</f>
        <v>-8.4065866759872954</v>
      </c>
      <c r="M116" s="8">
        <f>('Upbit (in $)'!L116/Krak!L116)-1</f>
        <v>-0.1528485009416678</v>
      </c>
      <c r="N116" s="4">
        <v>52.978000000000002</v>
      </c>
      <c r="O116" s="8">
        <f t="shared" ref="O116" si="858">LN(N116/N115)*100</f>
        <v>-4.7532787710982616</v>
      </c>
      <c r="P116" s="8">
        <f>('Upbit (in $)'!O116/Krak!O116)-1</f>
        <v>-0.31316033871621318</v>
      </c>
      <c r="Q116" s="4">
        <v>3415.68</v>
      </c>
      <c r="R116" s="8">
        <f t="shared" ref="R116" si="859">LN(Q116/Q115)*100</f>
        <v>-4.5345195163193326</v>
      </c>
      <c r="S116" s="8">
        <f>('Upbit (in $)'!R116/Krak!R116)-1</f>
        <v>-0.33920410955984093</v>
      </c>
      <c r="T116" s="4">
        <v>174.96</v>
      </c>
      <c r="U116" s="8">
        <f t="shared" ref="U116" si="860">LN(T116/T115)*100</f>
        <v>-2.7065251508561201</v>
      </c>
      <c r="V116" s="8">
        <f>('Upbit (in $)'!U116/Krak!U116)-1</f>
        <v>-0.55163033895607916</v>
      </c>
      <c r="W116" s="4">
        <v>12.879034000000001</v>
      </c>
      <c r="X116" s="8">
        <f t="shared" ref="X116" si="861">LN(W116/W115)*100</f>
        <v>-8.9390187507519983</v>
      </c>
      <c r="Y116" s="8">
        <f>('Upbit (in $)'!X116/Krak!X116)-1</f>
        <v>-0.17696286882618473</v>
      </c>
      <c r="Z116" s="4">
        <v>1.1362099999999999</v>
      </c>
      <c r="AA116" s="8">
        <f t="shared" ref="AA116" si="862">LN(Z116/Z115)*100</f>
        <v>-2.1135550263424143</v>
      </c>
      <c r="AB116" s="11">
        <f>('Upbit (in $)'!AA116/Krak!AA116)-1</f>
        <v>-0.66444080134665873</v>
      </c>
      <c r="AC116" s="2">
        <v>44479</v>
      </c>
      <c r="AD116">
        <f t="shared" si="507"/>
        <v>18307.63692147722</v>
      </c>
      <c r="AE116">
        <f t="shared" si="508"/>
        <v>12051.485042763161</v>
      </c>
      <c r="AF116">
        <f t="shared" si="509"/>
        <v>13432.970318120721</v>
      </c>
      <c r="AG116">
        <f t="shared" si="510"/>
        <v>43792.092282361104</v>
      </c>
      <c r="AH116" s="27">
        <f t="shared" si="511"/>
        <v>-3.4123089189570068</v>
      </c>
      <c r="AI116">
        <f t="shared" si="512"/>
        <v>30.187209576590657</v>
      </c>
      <c r="AJ116">
        <f t="shared" si="513"/>
        <v>19.691884747756504</v>
      </c>
      <c r="AK116">
        <f t="shared" si="514"/>
        <v>54.319851519948557</v>
      </c>
      <c r="AL116">
        <f t="shared" si="515"/>
        <v>104.19894584429572</v>
      </c>
      <c r="AM116" s="27">
        <f t="shared" si="516"/>
        <v>-6.5835201719161791</v>
      </c>
      <c r="AN116">
        <f t="shared" si="517"/>
        <v>582.40429107321677</v>
      </c>
      <c r="AO116">
        <f t="shared" si="518"/>
        <v>1139.1148762395378</v>
      </c>
      <c r="AP116">
        <f t="shared" si="519"/>
        <v>1063.8801505869133</v>
      </c>
      <c r="AQ116">
        <f t="shared" si="520"/>
        <v>2785.3993178996679</v>
      </c>
      <c r="AR116" s="27">
        <f t="shared" si="521"/>
        <v>-4.2184328698102815</v>
      </c>
      <c r="AS116">
        <f t="shared" si="484"/>
        <v>0.99672710202572623</v>
      </c>
      <c r="AT116">
        <f t="shared" si="485"/>
        <v>8.3517081394190751E-5</v>
      </c>
      <c r="AU116">
        <f t="shared" si="486"/>
        <v>3.1893808928795406E-3</v>
      </c>
      <c r="AV116">
        <f t="shared" si="487"/>
        <v>54857.041499999999</v>
      </c>
      <c r="AW116">
        <f t="shared" si="488"/>
        <v>54498.61306657028</v>
      </c>
      <c r="AX116" s="11">
        <f t="shared" si="522"/>
        <v>-0.50797471000092242</v>
      </c>
      <c r="AY116">
        <f t="shared" si="489"/>
        <v>3.2187746280808928E-2</v>
      </c>
      <c r="AZ116">
        <f t="shared" si="490"/>
        <v>0.77854641278766523</v>
      </c>
      <c r="BA116">
        <f t="shared" si="491"/>
        <v>0.18926584093152582</v>
      </c>
      <c r="BB116">
        <f t="shared" si="492"/>
        <v>68.047324000000003</v>
      </c>
      <c r="BC116">
        <f t="shared" si="493"/>
        <v>43.753893555862035</v>
      </c>
      <c r="BD116" s="11">
        <f t="shared" si="523"/>
        <v>-4.4706201132245313</v>
      </c>
      <c r="BE116">
        <f t="shared" si="494"/>
        <v>6.7042658213367518E-5</v>
      </c>
      <c r="BF116">
        <f t="shared" si="495"/>
        <v>0.99960044492214395</v>
      </c>
      <c r="BG116">
        <f t="shared" si="496"/>
        <v>3.3251241964264488E-4</v>
      </c>
      <c r="BH116">
        <f t="shared" si="497"/>
        <v>3417.0452977999998</v>
      </c>
      <c r="BI116">
        <f t="shared" si="498"/>
        <v>3414.3156408742602</v>
      </c>
      <c r="BJ116" s="11">
        <f t="shared" si="524"/>
        <v>-4.5351226166405727</v>
      </c>
      <c r="BK116" s="32">
        <f t="shared" si="525"/>
        <v>3.1712112529591723</v>
      </c>
      <c r="BL116" s="32">
        <f t="shared" si="526"/>
        <v>4.0271479066396498</v>
      </c>
    </row>
    <row r="117" spans="1:64" x14ac:dyDescent="0.3">
      <c r="A117" s="2">
        <v>44480</v>
      </c>
      <c r="B117" s="6">
        <v>2.1717710000000001</v>
      </c>
      <c r="C117" s="8">
        <f t="shared" si="499"/>
        <v>-0.84909914205517911</v>
      </c>
      <c r="D117" s="8">
        <f>('Upbit (in $)'!C117/Krak!C117)-1</f>
        <v>0.52528152551544371</v>
      </c>
      <c r="E117" s="4">
        <v>57499.5</v>
      </c>
      <c r="F117" s="8">
        <f t="shared" si="499"/>
        <v>5.0323961858753083</v>
      </c>
      <c r="G117" s="8">
        <f>('Upbit (in $)'!F117/Krak!F117)-1</f>
        <v>-0.10599969200425885</v>
      </c>
      <c r="H117" s="4">
        <v>0.23143159999999999</v>
      </c>
      <c r="I117" s="8">
        <f t="shared" ref="I117" si="863">LN(H117/H116)*100</f>
        <v>1.0179029318808706</v>
      </c>
      <c r="J117" s="8">
        <f>('Upbit (in $)'!I117/Krak!I117)-1</f>
        <v>-0.31058527892443122</v>
      </c>
      <c r="K117" s="4">
        <v>4.5544000000000002</v>
      </c>
      <c r="L117" s="8">
        <f t="shared" ref="L117" si="864">LN(K117/K116)*100</f>
        <v>-0.59326567683957498</v>
      </c>
      <c r="M117" s="8">
        <f>('Upbit (in $)'!L117/Krak!L117)-1</f>
        <v>1.0865161623006152</v>
      </c>
      <c r="N117" s="4">
        <v>53.908000000000001</v>
      </c>
      <c r="O117" s="8">
        <f t="shared" ref="O117" si="865">LN(N117/N116)*100</f>
        <v>1.7402156869917147</v>
      </c>
      <c r="P117" s="8">
        <f>('Upbit (in $)'!O117/Krak!O117)-1</f>
        <v>-0.23530635841843617</v>
      </c>
      <c r="Q117" s="4">
        <v>3543.07</v>
      </c>
      <c r="R117" s="8">
        <f t="shared" ref="R117" si="866">LN(Q117/Q116)*100</f>
        <v>3.6616988232626722</v>
      </c>
      <c r="S117" s="8">
        <f>('Upbit (in $)'!R117/Krak!R117)-1</f>
        <v>-0.15046455706571682</v>
      </c>
      <c r="T117" s="4">
        <v>179.26</v>
      </c>
      <c r="U117" s="8">
        <f t="shared" ref="U117" si="867">LN(T117/T116)*100</f>
        <v>2.4279889560703087</v>
      </c>
      <c r="V117" s="8">
        <f>('Upbit (in $)'!U117/Krak!U117)-1</f>
        <v>-0.18272780939456545</v>
      </c>
      <c r="W117" s="4">
        <v>13.566844</v>
      </c>
      <c r="X117" s="8">
        <f t="shared" ref="X117" si="868">LN(W117/W116)*100</f>
        <v>5.2028157084515767</v>
      </c>
      <c r="Y117" s="8">
        <f>('Upbit (in $)'!X117/Krak!X117)-1</f>
        <v>-4.9639012371697211E-2</v>
      </c>
      <c r="Z117" s="4">
        <v>1.13802</v>
      </c>
      <c r="AA117" s="8">
        <f t="shared" ref="AA117" si="869">LN(Z117/Z116)*100</f>
        <v>0.1591747872608042</v>
      </c>
      <c r="AB117" s="11">
        <f>('Upbit (in $)'!AA117/Krak!AA117)-1</f>
        <v>-1</v>
      </c>
      <c r="AC117" s="2">
        <v>44480</v>
      </c>
      <c r="AD117">
        <f t="shared" si="507"/>
        <v>19252.525612299018</v>
      </c>
      <c r="AE117">
        <f t="shared" si="508"/>
        <v>11980.199384210529</v>
      </c>
      <c r="AF117">
        <f t="shared" si="509"/>
        <v>13763.113049990397</v>
      </c>
      <c r="AG117">
        <f t="shared" si="510"/>
        <v>44995.838046499943</v>
      </c>
      <c r="AH117" s="27">
        <f t="shared" si="511"/>
        <v>2.7116738053280227</v>
      </c>
      <c r="AI117">
        <f t="shared" si="512"/>
        <v>29.931975368267153</v>
      </c>
      <c r="AJ117">
        <f t="shared" si="513"/>
        <v>20.037565083280938</v>
      </c>
      <c r="AK117">
        <f t="shared" si="514"/>
        <v>57.220825076966555</v>
      </c>
      <c r="AL117">
        <f t="shared" si="515"/>
        <v>107.19036552851465</v>
      </c>
      <c r="AM117" s="27">
        <f t="shared" si="516"/>
        <v>2.8304358185978167</v>
      </c>
      <c r="AN117">
        <f t="shared" si="517"/>
        <v>588.3628762855999</v>
      </c>
      <c r="AO117">
        <f t="shared" si="518"/>
        <v>1181.5989040419533</v>
      </c>
      <c r="AP117">
        <f t="shared" si="519"/>
        <v>1065.5749280246778</v>
      </c>
      <c r="AQ117">
        <f t="shared" si="520"/>
        <v>2835.536708352231</v>
      </c>
      <c r="AR117" s="27">
        <f t="shared" si="521"/>
        <v>1.7839989624628498</v>
      </c>
      <c r="AS117">
        <f t="shared" si="484"/>
        <v>0.9968133869922009</v>
      </c>
      <c r="AT117">
        <f t="shared" si="485"/>
        <v>7.8955241171093315E-5</v>
      </c>
      <c r="AU117">
        <f t="shared" si="486"/>
        <v>3.1076577666279172E-3</v>
      </c>
      <c r="AV117">
        <f t="shared" si="487"/>
        <v>57683.314400000003</v>
      </c>
      <c r="AW117">
        <f t="shared" si="488"/>
        <v>57316.335806133749</v>
      </c>
      <c r="AX117" s="11">
        <f t="shared" si="522"/>
        <v>5.0410422666630197</v>
      </c>
      <c r="AY117">
        <f t="shared" si="489"/>
        <v>3.118272151489344E-2</v>
      </c>
      <c r="AZ117">
        <f t="shared" si="490"/>
        <v>0.77402182431981803</v>
      </c>
      <c r="BA117">
        <f t="shared" si="491"/>
        <v>0.1947954541652886</v>
      </c>
      <c r="BB117">
        <f t="shared" si="492"/>
        <v>69.646614999999997</v>
      </c>
      <c r="BC117">
        <f t="shared" si="493"/>
        <v>44.436449774289493</v>
      </c>
      <c r="BD117" s="11">
        <f t="shared" si="523"/>
        <v>1.5479469106600474</v>
      </c>
      <c r="BE117">
        <f t="shared" si="494"/>
        <v>6.5294273794274892E-5</v>
      </c>
      <c r="BF117">
        <f t="shared" si="495"/>
        <v>0.99961363380057688</v>
      </c>
      <c r="BG117">
        <f t="shared" si="496"/>
        <v>3.2107192562882823E-4</v>
      </c>
      <c r="BH117">
        <f t="shared" si="497"/>
        <v>3544.4394516000002</v>
      </c>
      <c r="BI117">
        <f t="shared" si="498"/>
        <v>3541.7014580072409</v>
      </c>
      <c r="BJ117" s="11">
        <f t="shared" si="524"/>
        <v>3.6630174578105619</v>
      </c>
      <c r="BK117" s="32">
        <f t="shared" si="525"/>
        <v>-0.11876201326979396</v>
      </c>
      <c r="BL117" s="32">
        <f t="shared" si="526"/>
        <v>1.3780248088524578</v>
      </c>
    </row>
    <row r="118" spans="1:64" x14ac:dyDescent="0.3">
      <c r="A118" s="2">
        <v>44481</v>
      </c>
      <c r="B118" s="6">
        <v>2.1177030000000001</v>
      </c>
      <c r="C118" s="8">
        <f t="shared" si="499"/>
        <v>-2.5210953014768887</v>
      </c>
      <c r="D118" s="8">
        <f>('Upbit (in $)'!C118/Krak!C118)-1</f>
        <v>4.782355623235679E-2</v>
      </c>
      <c r="E118" s="4">
        <v>56010.1</v>
      </c>
      <c r="F118" s="8">
        <f t="shared" si="499"/>
        <v>-2.6244220497711255</v>
      </c>
      <c r="G118" s="8">
        <f>('Upbit (in $)'!F118/Krak!F118)-1</f>
        <v>-4.4129146032231836E-2</v>
      </c>
      <c r="H118" s="4">
        <v>0.22607469999999999</v>
      </c>
      <c r="I118" s="8">
        <f t="shared" ref="I118" si="870">LN(H118/H117)*100</f>
        <v>-2.3418889872834203</v>
      </c>
      <c r="J118" s="8">
        <f>('Upbit (in $)'!I118/Krak!I118)-1</f>
        <v>5.8121419633625049E-2</v>
      </c>
      <c r="K118" s="4">
        <v>4.4885000000000002</v>
      </c>
      <c r="L118" s="8">
        <f t="shared" ref="L118" si="871">LN(K118/K117)*100</f>
        <v>-1.4575228440129016</v>
      </c>
      <c r="M118" s="8">
        <f>('Upbit (in $)'!L118/Krak!L118)-1</f>
        <v>-0.14006588653196284</v>
      </c>
      <c r="N118" s="4">
        <v>52.576000000000001</v>
      </c>
      <c r="O118" s="8">
        <f t="shared" ref="O118" si="872">LN(N118/N117)*100</f>
        <v>-2.5019148052055238</v>
      </c>
      <c r="P118" s="8">
        <f>('Upbit (in $)'!O118/Krak!O118)-1</f>
        <v>-0.10750452606821015</v>
      </c>
      <c r="Q118" s="4">
        <v>3489.61</v>
      </c>
      <c r="R118" s="8">
        <f t="shared" ref="R118" si="873">LN(Q118/Q117)*100</f>
        <v>-1.5203600836938185</v>
      </c>
      <c r="S118" s="8">
        <f>('Upbit (in $)'!R118/Krak!R118)-1</f>
        <v>-3.0714881123658055E-2</v>
      </c>
      <c r="T118" s="4">
        <v>172.44</v>
      </c>
      <c r="U118" s="8">
        <f t="shared" ref="U118" si="874">LN(T118/T117)*100</f>
        <v>-3.8787916050281721</v>
      </c>
      <c r="V118" s="8">
        <f>('Upbit (in $)'!U118/Krak!U118)-1</f>
        <v>-8.1367038685140836E-2</v>
      </c>
      <c r="W118" s="4">
        <v>14.668896999999999</v>
      </c>
      <c r="X118" s="8">
        <f t="shared" ref="X118" si="875">LN(W118/W117)*100</f>
        <v>7.8100526922692914</v>
      </c>
      <c r="Y118" s="8">
        <f>('Upbit (in $)'!X118/Krak!X118)-1</f>
        <v>-9.7893491283180811E-3</v>
      </c>
      <c r="Z118" s="4">
        <v>1.1025400000000001</v>
      </c>
      <c r="AA118" s="8">
        <f t="shared" ref="AA118" si="876">LN(Z118/Z117)*100</f>
        <v>-3.167330138229262</v>
      </c>
      <c r="AB118" s="11">
        <f>('Upbit (in $)'!AA118/Krak!AA118)-1</f>
        <v>0.14405025281965056</v>
      </c>
      <c r="AC118" s="2">
        <v>44481</v>
      </c>
      <c r="AD118">
        <f t="shared" si="507"/>
        <v>18753.830638482581</v>
      </c>
      <c r="AE118">
        <f t="shared" si="508"/>
        <v>11806.851601973687</v>
      </c>
      <c r="AF118">
        <f t="shared" si="509"/>
        <v>13239.491321769186</v>
      </c>
      <c r="AG118">
        <f t="shared" si="510"/>
        <v>43800.173562225456</v>
      </c>
      <c r="AH118" s="27">
        <f t="shared" si="511"/>
        <v>-2.6932217655061068</v>
      </c>
      <c r="AI118">
        <f t="shared" si="512"/>
        <v>29.186794571483578</v>
      </c>
      <c r="AJ118">
        <f t="shared" si="513"/>
        <v>19.542461634981422</v>
      </c>
      <c r="AK118">
        <f t="shared" si="514"/>
        <v>61.86894972102867</v>
      </c>
      <c r="AL118">
        <f t="shared" si="515"/>
        <v>110.59820592749367</v>
      </c>
      <c r="AM118" s="27">
        <f t="shared" si="516"/>
        <v>3.1297496889627165</v>
      </c>
      <c r="AN118">
        <f t="shared" si="517"/>
        <v>574.74416089852946</v>
      </c>
      <c r="AO118">
        <f t="shared" si="518"/>
        <v>1163.7702194802364</v>
      </c>
      <c r="AP118">
        <f t="shared" si="519"/>
        <v>1032.3535448799919</v>
      </c>
      <c r="AQ118">
        <f t="shared" si="520"/>
        <v>2770.8679252587581</v>
      </c>
      <c r="AR118" s="27">
        <f t="shared" si="521"/>
        <v>-2.307063283744851</v>
      </c>
      <c r="AS118">
        <f t="shared" si="484"/>
        <v>0.99685107924865612</v>
      </c>
      <c r="AT118">
        <f t="shared" si="485"/>
        <v>7.9884986265112774E-5</v>
      </c>
      <c r="AU118">
        <f t="shared" si="486"/>
        <v>3.0690357650787672E-3</v>
      </c>
      <c r="AV118">
        <f t="shared" si="487"/>
        <v>56187.0285</v>
      </c>
      <c r="AW118">
        <f t="shared" si="488"/>
        <v>55833.790464560072</v>
      </c>
      <c r="AX118" s="11">
        <f t="shared" si="522"/>
        <v>-2.6206425703752161</v>
      </c>
      <c r="AY118">
        <f t="shared" si="489"/>
        <v>3.0530905704226775E-2</v>
      </c>
      <c r="AZ118">
        <f t="shared" si="490"/>
        <v>0.75798773402381114</v>
      </c>
      <c r="BA118">
        <f t="shared" si="491"/>
        <v>0.21148136027196213</v>
      </c>
      <c r="BB118">
        <f t="shared" si="492"/>
        <v>69.3626</v>
      </c>
      <c r="BC118">
        <f t="shared" si="493"/>
        <v>43.018816785887758</v>
      </c>
      <c r="BD118" s="11">
        <f t="shared" si="523"/>
        <v>-3.242245386635676</v>
      </c>
      <c r="BE118">
        <f t="shared" si="494"/>
        <v>6.4760434070086946E-5</v>
      </c>
      <c r="BF118">
        <f t="shared" si="495"/>
        <v>0.99961941046616942</v>
      </c>
      <c r="BG118">
        <f t="shared" si="496"/>
        <v>3.1582909976053783E-4</v>
      </c>
      <c r="BH118">
        <f t="shared" si="497"/>
        <v>3490.9386147</v>
      </c>
      <c r="BI118">
        <f t="shared" si="498"/>
        <v>3488.2822538117607</v>
      </c>
      <c r="BJ118" s="11">
        <f t="shared" si="524"/>
        <v>-1.5197825367699365</v>
      </c>
      <c r="BK118" s="32">
        <f t="shared" si="525"/>
        <v>-5.8229714544688234</v>
      </c>
      <c r="BL118" s="32">
        <f t="shared" si="526"/>
        <v>-1.1008600336052796</v>
      </c>
    </row>
    <row r="119" spans="1:64" x14ac:dyDescent="0.3">
      <c r="A119" s="2">
        <v>44482</v>
      </c>
      <c r="B119" s="6">
        <v>2.1867920000000001</v>
      </c>
      <c r="C119" s="8">
        <f t="shared" si="499"/>
        <v>3.2103619000851418</v>
      </c>
      <c r="D119" s="8">
        <f>('Upbit (in $)'!C119/Krak!C119)-1</f>
        <v>-0.46853265121701548</v>
      </c>
      <c r="E119" s="4">
        <v>57381.2</v>
      </c>
      <c r="F119" s="8">
        <f t="shared" si="499"/>
        <v>2.4184691929106186</v>
      </c>
      <c r="G119" s="8">
        <f>('Upbit (in $)'!F119/Krak!F119)-1</f>
        <v>-0.58776405279940058</v>
      </c>
      <c r="H119" s="4">
        <v>0.23250109999999999</v>
      </c>
      <c r="I119" s="8">
        <f t="shared" ref="I119" si="877">LN(H119/H118)*100</f>
        <v>2.8029480566605667</v>
      </c>
      <c r="J119" s="8">
        <f>('Upbit (in $)'!I119/Krak!I119)-1</f>
        <v>-0.49213772306463532</v>
      </c>
      <c r="K119" s="4">
        <v>4.5964999999999998</v>
      </c>
      <c r="L119" s="8">
        <f t="shared" ref="L119" si="878">LN(K119/K118)*100</f>
        <v>2.3776574107066137</v>
      </c>
      <c r="M119" s="8">
        <f>('Upbit (in $)'!L119/Krak!L119)-1</f>
        <v>-0.58525863644715037</v>
      </c>
      <c r="N119" s="4">
        <v>53.247999999999998</v>
      </c>
      <c r="O119" s="8">
        <f t="shared" ref="O119" si="879">LN(N119/N118)*100</f>
        <v>1.2700503343885867</v>
      </c>
      <c r="P119" s="8">
        <f>('Upbit (in $)'!O119/Krak!O119)-1</f>
        <v>-0.93954929694183542</v>
      </c>
      <c r="Q119" s="4">
        <v>3605.87</v>
      </c>
      <c r="R119" s="8">
        <f t="shared" ref="R119" si="880">LN(Q119/Q118)*100</f>
        <v>3.2773090986127231</v>
      </c>
      <c r="S119" s="8">
        <f>('Upbit (in $)'!R119/Krak!R119)-1</f>
        <v>-0.41811780263591514</v>
      </c>
      <c r="T119" s="4">
        <v>177.64</v>
      </c>
      <c r="U119" s="8">
        <f t="shared" ref="U119" si="881">LN(T119/T118)*100</f>
        <v>2.9709680544967516</v>
      </c>
      <c r="V119" s="8">
        <f>('Upbit (in $)'!U119/Krak!U119)-1</f>
        <v>-0.54619823157656233</v>
      </c>
      <c r="W119" s="4">
        <v>14.984247999999999</v>
      </c>
      <c r="X119" s="8">
        <f t="shared" ref="X119" si="882">LN(W119/W118)*100</f>
        <v>2.1270114121765697</v>
      </c>
      <c r="Y119" s="8">
        <f>('Upbit (in $)'!X119/Krak!X119)-1</f>
        <v>-0.63854818573135819</v>
      </c>
      <c r="Z119" s="4">
        <v>1.1268199999999999</v>
      </c>
      <c r="AA119" s="8">
        <f t="shared" ref="AA119" si="883">LN(Z119/Z118)*100</f>
        <v>2.178289738147746</v>
      </c>
      <c r="AB119" s="11">
        <f>('Upbit (in $)'!AA119/Krak!AA119)-1</f>
        <v>-0.32734950129592899</v>
      </c>
      <c r="AC119" s="2">
        <v>44482</v>
      </c>
      <c r="AD119">
        <f t="shared" si="507"/>
        <v>19212.915289079945</v>
      </c>
      <c r="AE119">
        <f t="shared" si="508"/>
        <v>12090.942049342108</v>
      </c>
      <c r="AF119">
        <f t="shared" si="509"/>
        <v>13638.733695192985</v>
      </c>
      <c r="AG119">
        <f t="shared" si="510"/>
        <v>44942.591033615034</v>
      </c>
      <c r="AH119" s="27">
        <f t="shared" si="511"/>
        <v>2.5748140511381461</v>
      </c>
      <c r="AI119">
        <f t="shared" si="512"/>
        <v>30.138999129983624</v>
      </c>
      <c r="AJ119">
        <f t="shared" si="513"/>
        <v>19.792243554844241</v>
      </c>
      <c r="AK119">
        <f t="shared" si="514"/>
        <v>63.199004404995435</v>
      </c>
      <c r="AL119">
        <f t="shared" si="515"/>
        <v>113.1302470898233</v>
      </c>
      <c r="AM119" s="27">
        <f t="shared" si="516"/>
        <v>2.2635916372619578</v>
      </c>
      <c r="AN119">
        <f t="shared" si="517"/>
        <v>591.08183988515782</v>
      </c>
      <c r="AO119">
        <f t="shared" si="518"/>
        <v>1202.5424392173336</v>
      </c>
      <c r="AP119">
        <f t="shared" si="519"/>
        <v>1055.0879074153067</v>
      </c>
      <c r="AQ119">
        <f t="shared" si="520"/>
        <v>2848.7121865177983</v>
      </c>
      <c r="AR119" s="27">
        <f t="shared" si="521"/>
        <v>2.7706426239518667</v>
      </c>
      <c r="AS119">
        <f t="shared" si="484"/>
        <v>0.99683416225506272</v>
      </c>
      <c r="AT119">
        <f t="shared" si="485"/>
        <v>7.985103530085457E-5</v>
      </c>
      <c r="AU119">
        <f t="shared" si="486"/>
        <v>3.0859867096364201E-3</v>
      </c>
      <c r="AV119">
        <f t="shared" si="487"/>
        <v>57563.436499999996</v>
      </c>
      <c r="AW119">
        <f t="shared" si="488"/>
        <v>57199.60563133801</v>
      </c>
      <c r="AX119" s="11">
        <f t="shared" si="522"/>
        <v>2.4167753816505626</v>
      </c>
      <c r="AY119">
        <f t="shared" si="489"/>
        <v>3.1053987671516115E-2</v>
      </c>
      <c r="AZ119">
        <f t="shared" si="490"/>
        <v>0.75615912968992482</v>
      </c>
      <c r="BA119">
        <f t="shared" si="491"/>
        <v>0.21278688263855911</v>
      </c>
      <c r="BB119">
        <f t="shared" si="492"/>
        <v>70.419039999999995</v>
      </c>
      <c r="BC119">
        <f t="shared" si="493"/>
        <v>43.520321370140351</v>
      </c>
      <c r="BD119" s="11">
        <f t="shared" si="523"/>
        <v>1.1590367298045638</v>
      </c>
      <c r="BE119">
        <f t="shared" si="494"/>
        <v>6.4454205514469595E-5</v>
      </c>
      <c r="BF119">
        <f t="shared" si="495"/>
        <v>0.99962316753968239</v>
      </c>
      <c r="BG119">
        <f t="shared" si="496"/>
        <v>3.1237825480315843E-4</v>
      </c>
      <c r="BH119">
        <f t="shared" si="497"/>
        <v>3607.2293210999997</v>
      </c>
      <c r="BI119">
        <f t="shared" si="498"/>
        <v>3604.511558116053</v>
      </c>
      <c r="BJ119" s="11">
        <f t="shared" si="524"/>
        <v>3.2776847273162648</v>
      </c>
      <c r="BK119" s="32">
        <f t="shared" si="525"/>
        <v>0.31122241387618832</v>
      </c>
      <c r="BL119" s="32">
        <f t="shared" si="526"/>
        <v>-0.86090934566570221</v>
      </c>
    </row>
    <row r="120" spans="1:64" x14ac:dyDescent="0.3">
      <c r="A120" s="2">
        <v>44483</v>
      </c>
      <c r="B120" s="6">
        <v>2.1717179999999998</v>
      </c>
      <c r="C120" s="8">
        <f t="shared" si="499"/>
        <v>-0.69170703301491898</v>
      </c>
      <c r="D120" s="8">
        <f>('Upbit (in $)'!C120/Krak!C120)-1</f>
        <v>-0.18244904078875701</v>
      </c>
      <c r="E120" s="4">
        <v>57377.599999999999</v>
      </c>
      <c r="F120" s="8">
        <f t="shared" si="499"/>
        <v>-6.2740286604208474E-3</v>
      </c>
      <c r="G120" s="8">
        <f>('Upbit (in $)'!F120/Krak!F120)-1</f>
        <v>15.892946927363209</v>
      </c>
      <c r="H120" s="4">
        <v>0.23266339999999999</v>
      </c>
      <c r="I120" s="8">
        <f t="shared" ref="I120" si="884">LN(H120/H119)*100</f>
        <v>6.9781768207168152E-2</v>
      </c>
      <c r="J120" s="8">
        <f>('Upbit (in $)'!I120/Krak!I120)-1</f>
        <v>4.0548167645974091</v>
      </c>
      <c r="K120" s="4">
        <v>4.609</v>
      </c>
      <c r="L120" s="8">
        <f t="shared" ref="L120" si="885">LN(K120/K119)*100</f>
        <v>0.27157694166990481</v>
      </c>
      <c r="M120" s="8">
        <f>('Upbit (in $)'!L120/Krak!L120)-1</f>
        <v>-1.5893114841477485E-2</v>
      </c>
      <c r="N120" s="4">
        <v>54.356999999999999</v>
      </c>
      <c r="O120" s="8">
        <f t="shared" ref="O120" si="886">LN(N120/N119)*100</f>
        <v>2.0613154923336765</v>
      </c>
      <c r="P120" s="8">
        <f>('Upbit (in $)'!O120/Krak!O120)-1</f>
        <v>-8.5334621006096123E-2</v>
      </c>
      <c r="Q120" s="4">
        <v>3791.11</v>
      </c>
      <c r="R120" s="8">
        <f t="shared" ref="R120" si="887">LN(Q120/Q119)*100</f>
        <v>5.0095779098776365</v>
      </c>
      <c r="S120" s="8">
        <f>('Upbit (in $)'!R120/Krak!R120)-1</f>
        <v>-4.6407888342042014E-2</v>
      </c>
      <c r="T120" s="4">
        <v>181.26</v>
      </c>
      <c r="U120" s="8">
        <f t="shared" ref="U120" si="888">LN(T120/T119)*100</f>
        <v>2.0173434202734053</v>
      </c>
      <c r="V120" s="8">
        <f>('Upbit (in $)'!U120/Krak!U120)-1</f>
        <v>-1.411715201467667E-2</v>
      </c>
      <c r="W120" s="4">
        <v>14.503449</v>
      </c>
      <c r="X120" s="8">
        <f t="shared" ref="X120" si="889">LN(W120/W119)*100</f>
        <v>-3.2613032781743998</v>
      </c>
      <c r="Y120" s="8">
        <f>('Upbit (in $)'!X120/Krak!X120)-1</f>
        <v>0.11015647819457408</v>
      </c>
      <c r="Z120" s="4">
        <v>1.13371</v>
      </c>
      <c r="AA120" s="8">
        <f t="shared" ref="AA120" si="890">LN(Z120/Z119)*100</f>
        <v>0.60959344368440427</v>
      </c>
      <c r="AB120" s="11">
        <f>('Upbit (in $)'!AA120/Krak!AA120)-1</f>
        <v>-1</v>
      </c>
      <c r="AC120" s="2">
        <v>44483</v>
      </c>
      <c r="AD120">
        <f t="shared" si="507"/>
        <v>19211.70990308173</v>
      </c>
      <c r="AE120">
        <f t="shared" si="508"/>
        <v>12123.822888157896</v>
      </c>
      <c r="AF120">
        <f t="shared" si="509"/>
        <v>13916.667808999551</v>
      </c>
      <c r="AG120">
        <f t="shared" si="510"/>
        <v>45252.200600239172</v>
      </c>
      <c r="AH120" s="27">
        <f t="shared" si="511"/>
        <v>0.68653805191019546</v>
      </c>
      <c r="AI120">
        <f t="shared" si="512"/>
        <v>29.931244906954923</v>
      </c>
      <c r="AJ120">
        <f t="shared" si="513"/>
        <v>20.204458062474991</v>
      </c>
      <c r="AK120">
        <f t="shared" si="514"/>
        <v>61.171140336080043</v>
      </c>
      <c r="AL120">
        <f t="shared" si="515"/>
        <v>111.30684330550996</v>
      </c>
      <c r="AM120" s="27">
        <f t="shared" si="516"/>
        <v>-1.6249042442819057</v>
      </c>
      <c r="AN120">
        <f t="shared" si="517"/>
        <v>591.49445119157042</v>
      </c>
      <c r="AO120">
        <f t="shared" si="518"/>
        <v>1264.3191980690447</v>
      </c>
      <c r="AP120">
        <f t="shared" si="519"/>
        <v>1061.5392977723216</v>
      </c>
      <c r="AQ120">
        <f t="shared" si="520"/>
        <v>2917.3529470329368</v>
      </c>
      <c r="AR120" s="27">
        <f t="shared" si="521"/>
        <v>2.3809652369834104</v>
      </c>
      <c r="AS120">
        <f t="shared" si="484"/>
        <v>0.99677105978446157</v>
      </c>
      <c r="AT120">
        <f t="shared" si="485"/>
        <v>8.0068141827936053E-5</v>
      </c>
      <c r="AU120">
        <f t="shared" si="486"/>
        <v>3.1488720737104987E-3</v>
      </c>
      <c r="AV120">
        <f t="shared" si="487"/>
        <v>57563.468999999997</v>
      </c>
      <c r="AW120">
        <f t="shared" si="488"/>
        <v>57192.398051003664</v>
      </c>
      <c r="AX120" s="11">
        <f t="shared" si="522"/>
        <v>-1.2601545758214094E-2</v>
      </c>
      <c r="AY120">
        <f t="shared" si="489"/>
        <v>3.0573725844517737E-2</v>
      </c>
      <c r="AZ120">
        <f t="shared" si="490"/>
        <v>0.76524485026621814</v>
      </c>
      <c r="BA120">
        <f t="shared" si="491"/>
        <v>0.20418142388926414</v>
      </c>
      <c r="BB120">
        <f t="shared" si="492"/>
        <v>71.032167000000001</v>
      </c>
      <c r="BC120">
        <f t="shared" si="493"/>
        <v>44.624146704789752</v>
      </c>
      <c r="BD120" s="11">
        <f t="shared" si="523"/>
        <v>2.5047131511088261</v>
      </c>
      <c r="BE120">
        <f t="shared" si="494"/>
        <v>6.1348674874252276E-5</v>
      </c>
      <c r="BF120">
        <f t="shared" si="495"/>
        <v>0.99963971472318625</v>
      </c>
      <c r="BG120">
        <f t="shared" si="496"/>
        <v>2.989366019394909E-4</v>
      </c>
      <c r="BH120">
        <f t="shared" si="497"/>
        <v>3792.4763734000003</v>
      </c>
      <c r="BI120">
        <f t="shared" si="498"/>
        <v>3789.7444720652247</v>
      </c>
      <c r="BJ120" s="11">
        <f t="shared" si="524"/>
        <v>5.0112323765798088</v>
      </c>
      <c r="BK120" s="32">
        <f t="shared" si="525"/>
        <v>2.3114422961921011</v>
      </c>
      <c r="BL120" s="32">
        <f t="shared" si="526"/>
        <v>-5.0238339223380226</v>
      </c>
    </row>
    <row r="121" spans="1:64" x14ac:dyDescent="0.3">
      <c r="A121" s="2">
        <v>44484</v>
      </c>
      <c r="B121" s="6">
        <v>2.2165550000000001</v>
      </c>
      <c r="C121" s="8">
        <f t="shared" si="499"/>
        <v>2.043562940254442</v>
      </c>
      <c r="D121" s="8">
        <f>('Upbit (in $)'!C121/Krak!C121)-1</f>
        <v>0.45810839578225648</v>
      </c>
      <c r="E121" s="4">
        <v>61656.2</v>
      </c>
      <c r="F121" s="8">
        <f t="shared" si="499"/>
        <v>7.1919809016650582</v>
      </c>
      <c r="G121" s="8">
        <f>('Upbit (in $)'!F121/Krak!F121)-1</f>
        <v>0.12944126822496149</v>
      </c>
      <c r="H121" s="4">
        <v>0.23382069999999999</v>
      </c>
      <c r="I121" s="8">
        <f t="shared" ref="I121" si="891">LN(H121/H120)*100</f>
        <v>0.49618084489860131</v>
      </c>
      <c r="J121" s="8">
        <f>('Upbit (in $)'!I121/Krak!I121)-1</f>
        <v>1.1177717169961601</v>
      </c>
      <c r="K121" s="4">
        <v>4.6460999999999997</v>
      </c>
      <c r="L121" s="8">
        <f t="shared" ref="L121" si="892">LN(K121/K120)*100</f>
        <v>0.80172442697300472</v>
      </c>
      <c r="M121" s="8">
        <f>('Upbit (in $)'!L121/Krak!L121)-1</f>
        <v>0.76301363153811752</v>
      </c>
      <c r="N121" s="4">
        <v>54.491</v>
      </c>
      <c r="O121" s="8">
        <f t="shared" ref="O121" si="893">LN(N121/N120)*100</f>
        <v>0.24621502957221728</v>
      </c>
      <c r="P121" s="8">
        <f>('Upbit (in $)'!O121/Krak!O121)-1</f>
        <v>0.52653358897284752</v>
      </c>
      <c r="Q121" s="4">
        <v>3866.99</v>
      </c>
      <c r="R121" s="8">
        <f t="shared" ref="R121" si="894">LN(Q121/Q120)*100</f>
        <v>1.9817574433869052</v>
      </c>
      <c r="S121" s="8">
        <f>('Upbit (in $)'!R121/Krak!R121)-1</f>
        <v>0.54179657172138485</v>
      </c>
      <c r="T121" s="4">
        <v>189.44</v>
      </c>
      <c r="U121" s="8">
        <f t="shared" ref="U121" si="895">LN(T121/T120)*100</f>
        <v>4.413988706900537</v>
      </c>
      <c r="V121" s="8">
        <f>('Upbit (in $)'!U121/Krak!U121)-1</f>
        <v>0.20816673264838759</v>
      </c>
      <c r="W121" s="4">
        <v>13.913373999999999</v>
      </c>
      <c r="X121" s="8">
        <f t="shared" ref="X121" si="896">LN(W121/W120)*100</f>
        <v>-4.1535947378350171</v>
      </c>
      <c r="Y121" s="8">
        <f>('Upbit (in $)'!X121/Krak!X121)-1</f>
        <v>-0.2228548608896167</v>
      </c>
      <c r="Z121" s="4">
        <v>1.1398200000000001</v>
      </c>
      <c r="AA121" s="8">
        <f t="shared" ref="AA121" si="897">LN(Z121/Z120)*100</f>
        <v>0.53749145246979269</v>
      </c>
      <c r="AB121" s="11">
        <f>('Upbit (in $)'!AA121/Krak!AA121)-1</f>
        <v>3.0156120749450244</v>
      </c>
      <c r="AC121" s="2">
        <v>44484</v>
      </c>
      <c r="AD121">
        <f t="shared" si="507"/>
        <v>20644.311161958463</v>
      </c>
      <c r="AE121">
        <f t="shared" si="508"/>
        <v>12221.41321776316</v>
      </c>
      <c r="AF121">
        <f t="shared" si="509"/>
        <v>14544.706773346988</v>
      </c>
      <c r="AG121">
        <f t="shared" si="510"/>
        <v>47410.43115306861</v>
      </c>
      <c r="AH121" s="27">
        <f t="shared" si="511"/>
        <v>4.6590969997461071</v>
      </c>
      <c r="AI121">
        <f t="shared" si="512"/>
        <v>30.549201394810687</v>
      </c>
      <c r="AJ121">
        <f t="shared" si="513"/>
        <v>20.254265766733351</v>
      </c>
      <c r="AK121">
        <f t="shared" si="514"/>
        <v>58.682383307747507</v>
      </c>
      <c r="AL121">
        <f t="shared" si="515"/>
        <v>109.48585046929153</v>
      </c>
      <c r="AM121" s="27">
        <f t="shared" si="516"/>
        <v>-1.6495420167590611</v>
      </c>
      <c r="AN121">
        <f t="shared" si="517"/>
        <v>594.4366265761131</v>
      </c>
      <c r="AO121">
        <f t="shared" si="518"/>
        <v>1289.6248580866857</v>
      </c>
      <c r="AP121">
        <f t="shared" si="519"/>
        <v>1067.2603420511839</v>
      </c>
      <c r="AQ121">
        <f t="shared" si="520"/>
        <v>2951.3218267139828</v>
      </c>
      <c r="AR121" s="27">
        <f t="shared" si="521"/>
        <v>1.1576466698270416</v>
      </c>
      <c r="AS121">
        <f t="shared" si="484"/>
        <v>0.9968620015809434</v>
      </c>
      <c r="AT121">
        <f t="shared" si="485"/>
        <v>7.5118488417145739E-5</v>
      </c>
      <c r="AU121">
        <f t="shared" si="486"/>
        <v>3.0628799306394801E-3</v>
      </c>
      <c r="AV121">
        <f t="shared" si="487"/>
        <v>61850.286099999998</v>
      </c>
      <c r="AW121">
        <f t="shared" si="488"/>
        <v>61462.789057952192</v>
      </c>
      <c r="AX121" s="11">
        <f t="shared" si="522"/>
        <v>7.2010947376609122</v>
      </c>
      <c r="AY121">
        <f t="shared" si="489"/>
        <v>3.1386658762305432E-2</v>
      </c>
      <c r="AZ121">
        <f t="shared" si="490"/>
        <v>0.77159845914799563</v>
      </c>
      <c r="BA121">
        <f t="shared" si="491"/>
        <v>0.19701488208969892</v>
      </c>
      <c r="BB121">
        <f t="shared" si="492"/>
        <v>70.620929000000004</v>
      </c>
      <c r="BC121">
        <f t="shared" si="493"/>
        <v>44.855883630926193</v>
      </c>
      <c r="BD121" s="11">
        <f t="shared" si="523"/>
        <v>0.51796460811972633</v>
      </c>
      <c r="BE121">
        <f t="shared" si="494"/>
        <v>6.044434332385799E-5</v>
      </c>
      <c r="BF121">
        <f t="shared" si="495"/>
        <v>0.99964490393675831</v>
      </c>
      <c r="BG121">
        <f t="shared" si="496"/>
        <v>2.9465171991786794E-4</v>
      </c>
      <c r="BH121">
        <f t="shared" si="497"/>
        <v>3868.3636406999995</v>
      </c>
      <c r="BI121">
        <f t="shared" si="498"/>
        <v>3865.6171970574669</v>
      </c>
      <c r="BJ121" s="11">
        <f t="shared" si="524"/>
        <v>1.9822762847788507</v>
      </c>
      <c r="BK121" s="32">
        <f t="shared" si="525"/>
        <v>6.3086390165051682</v>
      </c>
      <c r="BL121" s="32">
        <f t="shared" si="526"/>
        <v>5.2188184528820614</v>
      </c>
    </row>
    <row r="122" spans="1:64" x14ac:dyDescent="0.3">
      <c r="A122" s="2">
        <v>44485</v>
      </c>
      <c r="B122" s="6">
        <v>2.1772589999999998</v>
      </c>
      <c r="C122" s="8">
        <f t="shared" si="499"/>
        <v>-1.7887442553885029</v>
      </c>
      <c r="D122" s="8">
        <f>('Upbit (in $)'!C122/Krak!C122)-1</f>
        <v>3.5309978575742029E-2</v>
      </c>
      <c r="E122" s="4">
        <v>60873.4</v>
      </c>
      <c r="F122" s="8">
        <f t="shared" si="499"/>
        <v>-1.2777494584981071</v>
      </c>
      <c r="G122" s="8">
        <f>('Upbit (in $)'!F122/Krak!F122)-1</f>
        <v>-8.2642402469957132E-2</v>
      </c>
      <c r="H122" s="4">
        <v>0.23691100000000001</v>
      </c>
      <c r="I122" s="8">
        <f t="shared" ref="I122" si="898">LN(H122/H121)*100</f>
        <v>1.3129960850817568</v>
      </c>
      <c r="J122" s="8">
        <f>('Upbit (in $)'!I122/Krak!I122)-1</f>
        <v>5.4157858437898332E-2</v>
      </c>
      <c r="K122" s="4">
        <v>4.5655999999999999</v>
      </c>
      <c r="L122" s="8">
        <f t="shared" ref="L122" si="899">LN(K122/K121)*100</f>
        <v>-1.747821776774007</v>
      </c>
      <c r="M122" s="8">
        <f>('Upbit (in $)'!L122/Krak!L122)-1</f>
        <v>-0.14038222605114692</v>
      </c>
      <c r="N122" s="4">
        <v>54.072000000000003</v>
      </c>
      <c r="O122" s="8">
        <f t="shared" ref="O122" si="900">LN(N122/N121)*100</f>
        <v>-0.7719058619749255</v>
      </c>
      <c r="P122" s="8">
        <f>('Upbit (in $)'!O122/Krak!O122)-1</f>
        <v>-0.53259308499507618</v>
      </c>
      <c r="Q122" s="4">
        <v>3826.11</v>
      </c>
      <c r="R122" s="8">
        <f t="shared" ref="R122" si="901">LN(Q122/Q121)*100</f>
        <v>-1.0627805379656456</v>
      </c>
      <c r="S122" s="8">
        <f>('Upbit (in $)'!R122/Krak!R122)-1</f>
        <v>-0.22458740780812836</v>
      </c>
      <c r="T122" s="4">
        <v>185.93</v>
      </c>
      <c r="U122" s="8">
        <f t="shared" ref="U122" si="902">LN(T122/T121)*100</f>
        <v>-1.8702092903669432</v>
      </c>
      <c r="V122" s="8">
        <f>('Upbit (in $)'!U122/Krak!U122)-1</f>
        <v>-3.996363780737533E-3</v>
      </c>
      <c r="W122" s="4">
        <v>14.111928000000001</v>
      </c>
      <c r="X122" s="8">
        <f t="shared" ref="X122" si="903">LN(W122/W121)*100</f>
        <v>1.4169861378156556</v>
      </c>
      <c r="Y122" s="8">
        <f>('Upbit (in $)'!X122/Krak!X122)-1</f>
        <v>0.18887348127653136</v>
      </c>
      <c r="Z122" s="4">
        <v>1.1333299999999999</v>
      </c>
      <c r="AA122" s="8">
        <f t="shared" ref="AA122" si="904">LN(Z122/Z121)*100</f>
        <v>-0.57101534296656276</v>
      </c>
      <c r="AB122" s="11">
        <f>('Upbit (in $)'!AA122/Krak!AA122)-1</f>
        <v>0.25090990992835427</v>
      </c>
      <c r="AC122" s="2">
        <v>44485</v>
      </c>
      <c r="AD122">
        <f t="shared" si="507"/>
        <v>20382.206673235818</v>
      </c>
      <c r="AE122">
        <f t="shared" si="508"/>
        <v>12009.660615789475</v>
      </c>
      <c r="AF122">
        <f t="shared" si="509"/>
        <v>14275.218171285926</v>
      </c>
      <c r="AG122">
        <f t="shared" si="510"/>
        <v>46667.085460311217</v>
      </c>
      <c r="AH122" s="27">
        <f t="shared" si="511"/>
        <v>-1.5803162959927588</v>
      </c>
      <c r="AI122">
        <f t="shared" si="512"/>
        <v>30.007612569804998</v>
      </c>
      <c r="AJ122">
        <f t="shared" si="513"/>
        <v>20.098523766104602</v>
      </c>
      <c r="AK122">
        <f t="shared" si="514"/>
        <v>59.519823739901966</v>
      </c>
      <c r="AL122">
        <f t="shared" si="515"/>
        <v>109.62596007581156</v>
      </c>
      <c r="AM122" s="27">
        <f t="shared" si="516"/>
        <v>0.12788870236417912</v>
      </c>
      <c r="AN122">
        <f t="shared" si="517"/>
        <v>602.29302041595781</v>
      </c>
      <c r="AO122">
        <f t="shared" si="518"/>
        <v>1275.9915504757057</v>
      </c>
      <c r="AP122">
        <f t="shared" si="519"/>
        <v>1061.1834881445036</v>
      </c>
      <c r="AQ122">
        <f t="shared" si="520"/>
        <v>2939.4680590361668</v>
      </c>
      <c r="AR122" s="27">
        <f t="shared" si="521"/>
        <v>-0.40245141677270824</v>
      </c>
      <c r="AS122">
        <f t="shared" si="484"/>
        <v>0.99688038900682252</v>
      </c>
      <c r="AT122">
        <f t="shared" si="485"/>
        <v>7.4767584922963862E-5</v>
      </c>
      <c r="AU122">
        <f t="shared" si="486"/>
        <v>3.0448434082544842E-3</v>
      </c>
      <c r="AV122">
        <f t="shared" si="487"/>
        <v>61063.895600000003</v>
      </c>
      <c r="AW122">
        <f t="shared" si="488"/>
        <v>60683.562141025533</v>
      </c>
      <c r="AX122" s="11">
        <f t="shared" si="522"/>
        <v>-1.2759079258250405</v>
      </c>
      <c r="AY122">
        <f t="shared" si="489"/>
        <v>3.0944034528581785E-2</v>
      </c>
      <c r="AZ122">
        <f t="shared" si="490"/>
        <v>0.76849186754055188</v>
      </c>
      <c r="BA122">
        <f t="shared" si="491"/>
        <v>0.20056409793086635</v>
      </c>
      <c r="BB122">
        <f t="shared" si="492"/>
        <v>70.361187000000001</v>
      </c>
      <c r="BC122">
        <f t="shared" si="493"/>
        <v>44.451611548711725</v>
      </c>
      <c r="BD122" s="11">
        <f t="shared" si="523"/>
        <v>-0.90535479200836766</v>
      </c>
      <c r="BE122">
        <f t="shared" si="494"/>
        <v>6.1897380282256565E-5</v>
      </c>
      <c r="BF122">
        <f t="shared" si="495"/>
        <v>0.99964199919693331</v>
      </c>
      <c r="BG122">
        <f t="shared" si="496"/>
        <v>2.9610342278446264E-4</v>
      </c>
      <c r="BH122">
        <f t="shared" si="497"/>
        <v>3827.4802410000002</v>
      </c>
      <c r="BI122">
        <f t="shared" si="498"/>
        <v>3824.7405997944406</v>
      </c>
      <c r="BJ122" s="11">
        <f t="shared" si="524"/>
        <v>-1.0630710118895543</v>
      </c>
      <c r="BK122" s="32">
        <f t="shared" si="525"/>
        <v>-1.7082049983569378</v>
      </c>
      <c r="BL122" s="32">
        <f t="shared" si="526"/>
        <v>-0.2128369139354862</v>
      </c>
    </row>
    <row r="123" spans="1:64" x14ac:dyDescent="0.3">
      <c r="A123" s="2">
        <v>44486</v>
      </c>
      <c r="B123" s="6">
        <v>2.1552570000000002</v>
      </c>
      <c r="C123" s="8">
        <f t="shared" si="499"/>
        <v>-1.015677225130885</v>
      </c>
      <c r="D123" s="8">
        <f>('Upbit (in $)'!C123/Krak!C123)-1</f>
        <v>-0.63124872375871921</v>
      </c>
      <c r="E123" s="4">
        <v>61526.5</v>
      </c>
      <c r="F123" s="8">
        <f t="shared" si="499"/>
        <v>1.0671678623338217</v>
      </c>
      <c r="G123" s="8">
        <f>('Upbit (in $)'!F123/Krak!F123)-1</f>
        <v>0.40121131644609798</v>
      </c>
      <c r="H123" s="4">
        <v>0.2376336</v>
      </c>
      <c r="I123" s="8">
        <f t="shared" ref="I123" si="905">LN(H123/H122)*100</f>
        <v>0.30454484509772584</v>
      </c>
      <c r="J123" s="8">
        <f>('Upbit (in $)'!I123/Krak!I123)-1</f>
        <v>1.2490421216543965</v>
      </c>
      <c r="K123" s="4">
        <v>4.4109999999999996</v>
      </c>
      <c r="L123" s="8">
        <f t="shared" ref="L123" si="906">LN(K123/K122)*100</f>
        <v>-3.4448519117558698</v>
      </c>
      <c r="M123" s="8">
        <f>('Upbit (in $)'!L123/Krak!L123)-1</f>
        <v>-0.13418688874636664</v>
      </c>
      <c r="N123" s="4">
        <v>53.100999999999999</v>
      </c>
      <c r="O123" s="8">
        <f t="shared" ref="O123" si="907">LN(N123/N122)*100</f>
        <v>-1.8120731335773479</v>
      </c>
      <c r="P123" s="8">
        <f>('Upbit (in $)'!O123/Krak!O123)-1</f>
        <v>-0.20474710101626326</v>
      </c>
      <c r="Q123" s="4">
        <v>3845.48</v>
      </c>
      <c r="R123" s="8">
        <f t="shared" ref="R123" si="908">LN(Q123/Q122)*100</f>
        <v>0.5049811359103471</v>
      </c>
      <c r="S123" s="8">
        <f>('Upbit (in $)'!R123/Krak!R123)-1</f>
        <v>0.29826904167654522</v>
      </c>
      <c r="T123" s="4">
        <v>183.7</v>
      </c>
      <c r="U123" s="8">
        <f t="shared" ref="U123" si="909">LN(T123/T122)*100</f>
        <v>-1.2066266570891508</v>
      </c>
      <c r="V123" s="8">
        <f>('Upbit (in $)'!U123/Krak!U123)-1</f>
        <v>-0.436403233479979</v>
      </c>
      <c r="W123" s="4">
        <v>13.783329999999999</v>
      </c>
      <c r="X123" s="8">
        <f t="shared" ref="X123" si="910">LN(W123/W122)*100</f>
        <v>-2.3560506247011017</v>
      </c>
      <c r="Y123" s="8">
        <f>('Upbit (in $)'!X123/Krak!X123)-1</f>
        <v>-0.26011067054713077</v>
      </c>
      <c r="Z123" s="4">
        <v>1.0919399999999999</v>
      </c>
      <c r="AA123" s="8">
        <f t="shared" ref="AA123" si="911">LN(Z123/Z122)*100</f>
        <v>-3.720427101497676</v>
      </c>
      <c r="AB123" s="11">
        <f>('Upbit (in $)'!AA123/Krak!AA123)-1</f>
        <v>-0.11865433918081247</v>
      </c>
      <c r="AC123" s="2">
        <v>44486</v>
      </c>
      <c r="AD123">
        <f t="shared" si="507"/>
        <v>20600.883783078381</v>
      </c>
      <c r="AE123">
        <f t="shared" si="508"/>
        <v>11602.99040131579</v>
      </c>
      <c r="AF123">
        <f t="shared" si="509"/>
        <v>14104.004614990718</v>
      </c>
      <c r="AG123">
        <f t="shared" si="510"/>
        <v>46307.878799384889</v>
      </c>
      <c r="AH123" s="27">
        <f t="shared" si="511"/>
        <v>-0.77269929820364347</v>
      </c>
      <c r="AI123">
        <f t="shared" si="512"/>
        <v>29.70437464920812</v>
      </c>
      <c r="AJ123">
        <f t="shared" si="513"/>
        <v>19.737603759874251</v>
      </c>
      <c r="AK123">
        <f t="shared" si="514"/>
        <v>58.133897235650785</v>
      </c>
      <c r="AL123">
        <f t="shared" si="515"/>
        <v>107.57587564473315</v>
      </c>
      <c r="AM123" s="27">
        <f t="shared" si="516"/>
        <v>-1.887778992715039</v>
      </c>
      <c r="AN123">
        <f t="shared" si="517"/>
        <v>604.13006866003502</v>
      </c>
      <c r="AO123">
        <f t="shared" si="518"/>
        <v>1282.4513637933348</v>
      </c>
      <c r="AP123">
        <f t="shared" si="519"/>
        <v>1022.4283289461226</v>
      </c>
      <c r="AQ123">
        <f t="shared" si="520"/>
        <v>2909.0097613994926</v>
      </c>
      <c r="AR123" s="27">
        <f t="shared" si="521"/>
        <v>-1.0415897586371126</v>
      </c>
      <c r="AS123">
        <f t="shared" si="484"/>
        <v>0.99695192115850817</v>
      </c>
      <c r="AT123">
        <f t="shared" si="485"/>
        <v>7.1474160308650401E-5</v>
      </c>
      <c r="AU123">
        <f t="shared" si="486"/>
        <v>2.9766046811831965E-3</v>
      </c>
      <c r="AV123">
        <f t="shared" si="487"/>
        <v>61714.610999999997</v>
      </c>
      <c r="AW123">
        <f t="shared" si="488"/>
        <v>61339.020292721085</v>
      </c>
      <c r="AX123" s="11">
        <f t="shared" si="522"/>
        <v>1.0743330340639197</v>
      </c>
      <c r="AY123">
        <f t="shared" si="489"/>
        <v>3.1217698332986845E-2</v>
      </c>
      <c r="AZ123">
        <f t="shared" si="490"/>
        <v>0.76913843647413482</v>
      </c>
      <c r="BA123">
        <f t="shared" si="491"/>
        <v>0.19964386519287841</v>
      </c>
      <c r="BB123">
        <f t="shared" si="492"/>
        <v>69.039586999999997</v>
      </c>
      <c r="BC123">
        <f t="shared" si="493"/>
        <v>43.661059554498046</v>
      </c>
      <c r="BD123" s="11">
        <f t="shared" si="523"/>
        <v>-1.7944597477566695</v>
      </c>
      <c r="BE123">
        <f t="shared" si="494"/>
        <v>6.1774204169304085E-5</v>
      </c>
      <c r="BF123">
        <f t="shared" si="495"/>
        <v>0.99965436979019584</v>
      </c>
      <c r="BG123">
        <f t="shared" si="496"/>
        <v>2.838560056348509E-4</v>
      </c>
      <c r="BH123">
        <f t="shared" si="497"/>
        <v>3846.8095736</v>
      </c>
      <c r="BI123">
        <f t="shared" si="498"/>
        <v>3844.1512105741554</v>
      </c>
      <c r="BJ123" s="11">
        <f t="shared" si="524"/>
        <v>0.50621791806370486</v>
      </c>
      <c r="BK123" s="32">
        <f t="shared" si="525"/>
        <v>1.1150796945113957</v>
      </c>
      <c r="BL123" s="32">
        <f t="shared" si="526"/>
        <v>0.5681151160002148</v>
      </c>
    </row>
    <row r="124" spans="1:64" x14ac:dyDescent="0.3">
      <c r="A124" s="2">
        <v>44487</v>
      </c>
      <c r="B124" s="6">
        <v>2.1270660000000001</v>
      </c>
      <c r="C124" s="8">
        <f t="shared" si="499"/>
        <v>-1.3166408629825763</v>
      </c>
      <c r="D124" s="8">
        <f>('Upbit (in $)'!C124/Krak!C124)-1</f>
        <v>0.14861706023329657</v>
      </c>
      <c r="E124" s="4">
        <v>62037.7</v>
      </c>
      <c r="F124" s="8">
        <f t="shared" si="499"/>
        <v>0.82742884517790649</v>
      </c>
      <c r="G124" s="8">
        <f>('Upbit (in $)'!F124/Krak!F124)-1</f>
        <v>-2.8255440156224054E-2</v>
      </c>
      <c r="H124" s="4">
        <v>0.2471632</v>
      </c>
      <c r="I124" s="8">
        <f t="shared" ref="I124" si="912">LN(H124/H123)*100</f>
        <v>3.9318855555914469</v>
      </c>
      <c r="J124" s="8">
        <f>('Upbit (in $)'!I124/Krak!I124)-1</f>
        <v>0.10411384872526419</v>
      </c>
      <c r="K124" s="4">
        <v>4.4161999999999999</v>
      </c>
      <c r="L124" s="8">
        <f t="shared" ref="L124" si="913">LN(K124/K123)*100</f>
        <v>0.11781766815095068</v>
      </c>
      <c r="M124" s="8">
        <f>('Upbit (in $)'!L124/Krak!L124)-1</f>
        <v>1.3328529553204502</v>
      </c>
      <c r="N124" s="4">
        <v>52.56</v>
      </c>
      <c r="O124" s="8">
        <f t="shared" ref="O124" si="914">LN(N124/N123)*100</f>
        <v>-1.0240386285924512</v>
      </c>
      <c r="P124" s="8">
        <f>('Upbit (in $)'!O124/Krak!O124)-1</f>
        <v>-2.5340576126637204E-2</v>
      </c>
      <c r="Q124" s="4">
        <v>3747.53</v>
      </c>
      <c r="R124" s="8">
        <f t="shared" ref="R124" si="915">LN(Q124/Q123)*100</f>
        <v>-2.5801476317831957</v>
      </c>
      <c r="S124" s="8">
        <f>('Upbit (in $)'!R124/Krak!R124)-1</f>
        <v>-6.5641287349589184E-2</v>
      </c>
      <c r="T124" s="4">
        <v>185.5</v>
      </c>
      <c r="U124" s="8">
        <f t="shared" ref="U124" si="916">LN(T124/T123)*100</f>
        <v>0.97508898264099786</v>
      </c>
      <c r="V124" s="8">
        <f>('Upbit (in $)'!U124/Krak!U124)-1</f>
        <v>-0.23533390008735522</v>
      </c>
      <c r="W124" s="4">
        <v>13.980003</v>
      </c>
      <c r="X124" s="8">
        <f t="shared" ref="X124" si="917">LN(W124/W123)*100</f>
        <v>1.4168060434323098</v>
      </c>
      <c r="Y124" s="8">
        <f>('Upbit (in $)'!X124/Krak!X124)-1</f>
        <v>-9.562629466657746E-2</v>
      </c>
      <c r="Z124" s="4">
        <v>1.08233</v>
      </c>
      <c r="AA124" s="8">
        <f t="shared" ref="AA124" si="918">LN(Z124/Z123)*100</f>
        <v>-0.88398060763144382</v>
      </c>
      <c r="AB124" s="11">
        <f>('Upbit (in $)'!AA124/Krak!AA124)-1</f>
        <v>-0.15892063430672676</v>
      </c>
      <c r="AC124" s="2">
        <v>44487</v>
      </c>
      <c r="AD124">
        <f t="shared" si="507"/>
        <v>20772.048594824697</v>
      </c>
      <c r="AE124">
        <f t="shared" si="508"/>
        <v>11616.668830263159</v>
      </c>
      <c r="AF124">
        <f t="shared" si="509"/>
        <v>14242.203898098956</v>
      </c>
      <c r="AG124">
        <f t="shared" si="510"/>
        <v>46630.921323186813</v>
      </c>
      <c r="AH124" s="27">
        <f t="shared" si="511"/>
        <v>0.69517537206119029</v>
      </c>
      <c r="AI124">
        <f t="shared" si="512"/>
        <v>29.315838142547509</v>
      </c>
      <c r="AJ124">
        <f t="shared" si="513"/>
        <v>19.536514446413261</v>
      </c>
      <c r="AK124">
        <f t="shared" si="514"/>
        <v>58.963404181434363</v>
      </c>
      <c r="AL124">
        <f t="shared" si="515"/>
        <v>107.81575677039513</v>
      </c>
      <c r="AM124" s="27">
        <f t="shared" si="516"/>
        <v>0.22273959498699583</v>
      </c>
      <c r="AN124">
        <f t="shared" si="517"/>
        <v>628.35693683988268</v>
      </c>
      <c r="AO124">
        <f t="shared" si="518"/>
        <v>1249.7854518438364</v>
      </c>
      <c r="AP124">
        <f t="shared" si="519"/>
        <v>1013.4300907268321</v>
      </c>
      <c r="AQ124">
        <f t="shared" si="520"/>
        <v>2891.5724794105513</v>
      </c>
      <c r="AR124" s="27">
        <f t="shared" si="521"/>
        <v>-0.60122704208059563</v>
      </c>
      <c r="AS124">
        <f t="shared" si="484"/>
        <v>0.99694803992829151</v>
      </c>
      <c r="AT124">
        <f t="shared" si="485"/>
        <v>7.0968490674723931E-5</v>
      </c>
      <c r="AU124">
        <f t="shared" si="486"/>
        <v>2.9809915810337598E-3</v>
      </c>
      <c r="AV124">
        <f t="shared" si="487"/>
        <v>62227.616199999997</v>
      </c>
      <c r="AW124">
        <f t="shared" si="488"/>
        <v>61848.421554408873</v>
      </c>
      <c r="AX124" s="11">
        <f t="shared" si="522"/>
        <v>0.82703911633634353</v>
      </c>
      <c r="AY124">
        <f t="shared" si="489"/>
        <v>3.0976507822111938E-2</v>
      </c>
      <c r="AZ124">
        <f t="shared" si="490"/>
        <v>0.76543240836448112</v>
      </c>
      <c r="BA124">
        <f t="shared" si="491"/>
        <v>0.20359108381340699</v>
      </c>
      <c r="BB124">
        <f t="shared" si="492"/>
        <v>68.667068999999998</v>
      </c>
      <c r="BC124">
        <f t="shared" si="493"/>
        <v>43.143220422708957</v>
      </c>
      <c r="BD124" s="11">
        <f t="shared" si="523"/>
        <v>-1.1931330461217182</v>
      </c>
      <c r="BE124">
        <f t="shared" si="494"/>
        <v>6.5930238369382894E-5</v>
      </c>
      <c r="BF124">
        <f t="shared" si="495"/>
        <v>0.99964536062170062</v>
      </c>
      <c r="BG124">
        <f t="shared" si="496"/>
        <v>2.887091399299499E-4</v>
      </c>
      <c r="BH124">
        <f t="shared" si="497"/>
        <v>3748.8594932000005</v>
      </c>
      <c r="BI124">
        <f t="shared" si="498"/>
        <v>3746.2013070647345</v>
      </c>
      <c r="BJ124" s="11">
        <f t="shared" si="524"/>
        <v>-2.5810485328505317</v>
      </c>
      <c r="BK124" s="32">
        <f t="shared" si="525"/>
        <v>0.47243577707419449</v>
      </c>
      <c r="BL124" s="32">
        <f t="shared" si="526"/>
        <v>3.408087649186875</v>
      </c>
    </row>
    <row r="125" spans="1:64" x14ac:dyDescent="0.3">
      <c r="A125" s="2">
        <v>44488</v>
      </c>
      <c r="B125" s="6">
        <v>2.110484</v>
      </c>
      <c r="C125" s="8">
        <f t="shared" si="499"/>
        <v>-0.78262602861035624</v>
      </c>
      <c r="D125" s="8">
        <f>('Upbit (in $)'!C125/Krak!C125)-1</f>
        <v>0.71512572307040267</v>
      </c>
      <c r="E125" s="4">
        <v>64284.9</v>
      </c>
      <c r="F125" s="8">
        <f t="shared" si="499"/>
        <v>3.5582502197261694</v>
      </c>
      <c r="G125" s="8">
        <f>('Upbit (in $)'!F125/Krak!F125)-1</f>
        <v>-0.19295966098732198</v>
      </c>
      <c r="H125" s="4">
        <v>0.24538850000000001</v>
      </c>
      <c r="I125" s="8">
        <f t="shared" ref="I125" si="919">LN(H125/H124)*100</f>
        <v>-0.72061782747292713</v>
      </c>
      <c r="J125" s="8">
        <f>('Upbit (in $)'!I125/Krak!I125)-1</f>
        <v>1.748006854843418</v>
      </c>
      <c r="K125" s="4">
        <v>4.4584000000000001</v>
      </c>
      <c r="L125" s="8">
        <f t="shared" ref="L125" si="920">LN(K125/K124)*100</f>
        <v>0.95103594688775595</v>
      </c>
      <c r="M125" s="8">
        <f>('Upbit (in $)'!L125/Krak!L125)-1</f>
        <v>-1.0962457701713175</v>
      </c>
      <c r="N125" s="4">
        <v>52.878999999999998</v>
      </c>
      <c r="O125" s="8">
        <f t="shared" ref="O125" si="921">LN(N125/N124)*100</f>
        <v>0.60509104469642261</v>
      </c>
      <c r="P125" s="8">
        <f>('Upbit (in $)'!O125/Krak!O125)-1</f>
        <v>-1.0255057313632332</v>
      </c>
      <c r="Q125" s="4">
        <v>3877.75</v>
      </c>
      <c r="R125" s="8">
        <f t="shared" ref="R125" si="922">LN(Q125/Q124)*100</f>
        <v>3.4158132223258595</v>
      </c>
      <c r="S125" s="8">
        <f>('Upbit (in $)'!R125/Krak!R125)-1</f>
        <v>-0.30040029002060187</v>
      </c>
      <c r="T125" s="4">
        <v>188.75</v>
      </c>
      <c r="U125" s="8">
        <f t="shared" ref="U125" si="923">LN(T125/T124)*100</f>
        <v>1.7368506081644173</v>
      </c>
      <c r="V125" s="8">
        <f>('Upbit (in $)'!U125/Krak!U125)-1</f>
        <v>-0.42424044488478252</v>
      </c>
      <c r="W125" s="4">
        <v>14.182759000000001</v>
      </c>
      <c r="X125" s="8">
        <f t="shared" ref="X125" si="924">LN(W125/W124)*100</f>
        <v>1.4399120596456922</v>
      </c>
      <c r="Y125" s="8">
        <f>('Upbit (in $)'!X125/Krak!X125)-1</f>
        <v>-0.43960410676519313</v>
      </c>
      <c r="Z125" s="4">
        <v>1.0906499999999999</v>
      </c>
      <c r="AA125" s="8">
        <f t="shared" ref="AA125" si="925">LN(Z125/Z124)*100</f>
        <v>0.76577241001194685</v>
      </c>
      <c r="AB125" s="11">
        <f>('Upbit (in $)'!AA125/Krak!AA125)-1</f>
        <v>-1.4881766516697543</v>
      </c>
      <c r="AC125" s="2">
        <v>44488</v>
      </c>
      <c r="AD125">
        <f t="shared" si="507"/>
        <v>21524.477321265073</v>
      </c>
      <c r="AE125">
        <f t="shared" si="508"/>
        <v>11727.674542105266</v>
      </c>
      <c r="AF125">
        <f t="shared" si="509"/>
        <v>14491.730381488831</v>
      </c>
      <c r="AG125">
        <f t="shared" si="510"/>
        <v>47743.882244859167</v>
      </c>
      <c r="AH125" s="27">
        <f t="shared" si="511"/>
        <v>2.3587069403065217</v>
      </c>
      <c r="AI125">
        <f t="shared" si="512"/>
        <v>29.087300227842594</v>
      </c>
      <c r="AJ125">
        <f t="shared" si="513"/>
        <v>19.655086518490997</v>
      </c>
      <c r="AK125">
        <f t="shared" si="514"/>
        <v>59.818567372616151</v>
      </c>
      <c r="AL125">
        <f t="shared" si="515"/>
        <v>108.56095411894975</v>
      </c>
      <c r="AM125" s="27">
        <f t="shared" si="516"/>
        <v>0.68879898559916997</v>
      </c>
      <c r="AN125">
        <f t="shared" si="517"/>
        <v>623.84516058917177</v>
      </c>
      <c r="AO125">
        <f t="shared" si="518"/>
        <v>1293.2132727122762</v>
      </c>
      <c r="AP125">
        <f t="shared" si="519"/>
        <v>1021.2204488937933</v>
      </c>
      <c r="AQ125">
        <f t="shared" si="520"/>
        <v>2938.2788821952413</v>
      </c>
      <c r="AR125" s="27">
        <f t="shared" si="521"/>
        <v>1.6023531036909111</v>
      </c>
      <c r="AS125">
        <f t="shared" si="484"/>
        <v>0.99700350390552084</v>
      </c>
      <c r="AT125">
        <f t="shared" si="485"/>
        <v>6.9145949076880795E-5</v>
      </c>
      <c r="AU125">
        <f t="shared" si="486"/>
        <v>2.927350145402218E-3</v>
      </c>
      <c r="AV125">
        <f t="shared" si="487"/>
        <v>64478.108400000005</v>
      </c>
      <c r="AW125">
        <f t="shared" si="488"/>
        <v>64092.328736122523</v>
      </c>
      <c r="AX125" s="11">
        <f t="shared" si="522"/>
        <v>3.5638102291535398</v>
      </c>
      <c r="AY125">
        <f t="shared" si="489"/>
        <v>3.0510561873785126E-2</v>
      </c>
      <c r="AZ125">
        <f t="shared" si="490"/>
        <v>0.76445403107717647</v>
      </c>
      <c r="BA125">
        <f t="shared" si="491"/>
        <v>0.20503540704903847</v>
      </c>
      <c r="BB125">
        <f t="shared" si="492"/>
        <v>69.172242999999995</v>
      </c>
      <c r="BC125">
        <f t="shared" si="493"/>
        <v>43.395924526639064</v>
      </c>
      <c r="BD125" s="11">
        <f t="shared" si="523"/>
        <v>0.58402431028446</v>
      </c>
      <c r="BE125">
        <f t="shared" si="494"/>
        <v>6.3259359953482506E-5</v>
      </c>
      <c r="BF125">
        <f t="shared" si="495"/>
        <v>0.99965557904961633</v>
      </c>
      <c r="BG125">
        <f t="shared" si="496"/>
        <v>2.8116159043013706E-4</v>
      </c>
      <c r="BH125">
        <f t="shared" si="497"/>
        <v>3879.0860385000001</v>
      </c>
      <c r="BI125">
        <f t="shared" si="498"/>
        <v>3876.4147438316577</v>
      </c>
      <c r="BJ125" s="11">
        <f t="shared" si="524"/>
        <v>3.4168349572898729</v>
      </c>
      <c r="BK125" s="32">
        <f t="shared" si="525"/>
        <v>1.6699079547073516</v>
      </c>
      <c r="BL125" s="32">
        <f t="shared" si="526"/>
        <v>0.14697527186366699</v>
      </c>
    </row>
    <row r="126" spans="1:64" x14ac:dyDescent="0.3">
      <c r="A126" s="2">
        <v>44489</v>
      </c>
      <c r="B126" s="6">
        <v>2.1890000000000001</v>
      </c>
      <c r="C126" s="8">
        <f t="shared" si="499"/>
        <v>3.6527513470955975</v>
      </c>
      <c r="D126" s="8">
        <f>('Upbit (in $)'!C126/Krak!C126)-1</f>
        <v>-0.3214216729489604</v>
      </c>
      <c r="E126" s="4">
        <v>66035.8</v>
      </c>
      <c r="F126" s="8">
        <f t="shared" si="499"/>
        <v>2.6872252247834201</v>
      </c>
      <c r="G126" s="8">
        <f>('Upbit (in $)'!F126/Krak!F126)-1</f>
        <v>-0.46486755110497391</v>
      </c>
      <c r="H126" s="4">
        <v>0.25479859999999999</v>
      </c>
      <c r="I126" s="8">
        <f t="shared" ref="I126" si="926">LN(H126/H125)*100</f>
        <v>3.763076026436682</v>
      </c>
      <c r="J126" s="8">
        <f>('Upbit (in $)'!I126/Krak!I126)-1</f>
        <v>-0.30064372517358773</v>
      </c>
      <c r="K126" s="4">
        <v>4.8289999999999997</v>
      </c>
      <c r="L126" s="8">
        <f t="shared" ref="L126" si="927">LN(K126/K125)*100</f>
        <v>7.9849449618215118</v>
      </c>
      <c r="M126" s="8">
        <f>('Upbit (in $)'!L126/Krak!L126)-1</f>
        <v>-0.15738921927429617</v>
      </c>
      <c r="N126" s="4">
        <v>55.5</v>
      </c>
      <c r="O126" s="8">
        <f t="shared" ref="O126" si="928">LN(N126/N125)*100</f>
        <v>4.8376736129069418</v>
      </c>
      <c r="P126" s="8">
        <f>('Upbit (in $)'!O126/Krak!O126)-1</f>
        <v>-0.23889962859712444</v>
      </c>
      <c r="Q126" s="4">
        <v>4160</v>
      </c>
      <c r="R126" s="8">
        <f t="shared" ref="R126" si="929">LN(Q126/Q125)*100</f>
        <v>7.0259985750448868</v>
      </c>
      <c r="S126" s="8">
        <f>('Upbit (in $)'!R126/Krak!R126)-1</f>
        <v>-0.13555013512873249</v>
      </c>
      <c r="T126" s="4">
        <v>207.26</v>
      </c>
      <c r="U126" s="8">
        <f t="shared" ref="U126" si="930">LN(T126/T125)*100</f>
        <v>9.3550655626937225</v>
      </c>
      <c r="V126" s="8">
        <f>('Upbit (in $)'!U126/Krak!U126)-1</f>
        <v>-0.13425841077743195</v>
      </c>
      <c r="W126" s="4">
        <v>14.647999</v>
      </c>
      <c r="X126" s="8">
        <f t="shared" ref="X126" si="931">LN(W126/W125)*100</f>
        <v>3.2276667109128798</v>
      </c>
      <c r="Y126" s="8">
        <f>('Upbit (in $)'!X126/Krak!X126)-1</f>
        <v>-0.38368262513148421</v>
      </c>
      <c r="Z126" s="4">
        <v>1.14466</v>
      </c>
      <c r="AA126" s="8">
        <f t="shared" ref="AA126" si="932">LN(Z126/Z125)*100</f>
        <v>4.8333800896352512</v>
      </c>
      <c r="AB126" s="11">
        <f>('Upbit (in $)'!AA126/Krak!AA126)-1</f>
        <v>-0.23927257726044904</v>
      </c>
      <c r="AC126" s="2">
        <v>44489</v>
      </c>
      <c r="AD126">
        <f t="shared" si="507"/>
        <v>22110.730194673961</v>
      </c>
      <c r="AE126">
        <f t="shared" si="508"/>
        <v>12702.525651315791</v>
      </c>
      <c r="AF126">
        <f t="shared" si="509"/>
        <v>15912.879676118542</v>
      </c>
      <c r="AG126">
        <f t="shared" si="510"/>
        <v>50726.135522108299</v>
      </c>
      <c r="AH126" s="27">
        <f t="shared" si="511"/>
        <v>6.0590333116604178</v>
      </c>
      <c r="AI126">
        <f t="shared" si="512"/>
        <v>30.169430423896809</v>
      </c>
      <c r="AJ126">
        <f t="shared" si="513"/>
        <v>20.629310345813089</v>
      </c>
      <c r="AK126">
        <f t="shared" si="514"/>
        <v>61.780808307855615</v>
      </c>
      <c r="AL126">
        <f t="shared" si="515"/>
        <v>112.5795490775655</v>
      </c>
      <c r="AM126" s="27">
        <f t="shared" si="516"/>
        <v>3.6348270325860534</v>
      </c>
      <c r="AN126">
        <f t="shared" si="517"/>
        <v>647.76822685209822</v>
      </c>
      <c r="AO126">
        <f t="shared" si="518"/>
        <v>1387.342457477421</v>
      </c>
      <c r="AP126">
        <f t="shared" si="519"/>
        <v>1071.7922331002335</v>
      </c>
      <c r="AQ126">
        <f t="shared" si="520"/>
        <v>3106.902917429753</v>
      </c>
      <c r="AR126" s="27">
        <f t="shared" si="521"/>
        <v>5.5802387811502836</v>
      </c>
      <c r="AS126">
        <f t="shared" si="484"/>
        <v>0.99679855459243394</v>
      </c>
      <c r="AT126">
        <f t="shared" si="485"/>
        <v>7.2892888707744337E-5</v>
      </c>
      <c r="AU126">
        <f t="shared" si="486"/>
        <v>3.1285525188583744E-3</v>
      </c>
      <c r="AV126">
        <f t="shared" si="487"/>
        <v>66247.888999999996</v>
      </c>
      <c r="AW126">
        <f t="shared" si="488"/>
        <v>65824.462946825224</v>
      </c>
      <c r="AX126" s="11">
        <f t="shared" si="522"/>
        <v>2.6666866285315325</v>
      </c>
      <c r="AY126">
        <f t="shared" si="489"/>
        <v>3.0261139254615745E-2</v>
      </c>
      <c r="AZ126">
        <f t="shared" si="490"/>
        <v>0.76724222413484411</v>
      </c>
      <c r="BA126">
        <f t="shared" si="491"/>
        <v>0.20249663661054004</v>
      </c>
      <c r="BB126">
        <f t="shared" si="492"/>
        <v>72.336999000000006</v>
      </c>
      <c r="BC126">
        <f t="shared" si="493"/>
        <v>45.614355603886757</v>
      </c>
      <c r="BD126" s="11">
        <f t="shared" si="523"/>
        <v>4.9856951070064559</v>
      </c>
      <c r="BE126">
        <f t="shared" si="494"/>
        <v>6.1229065494645087E-5</v>
      </c>
      <c r="BF126">
        <f t="shared" si="495"/>
        <v>0.99966370481518962</v>
      </c>
      <c r="BG126">
        <f t="shared" si="496"/>
        <v>2.7506611931580645E-4</v>
      </c>
      <c r="BH126">
        <f t="shared" si="497"/>
        <v>4161.3994585999999</v>
      </c>
      <c r="BI126">
        <f t="shared" si="498"/>
        <v>4158.6013424894527</v>
      </c>
      <c r="BJ126" s="11">
        <f t="shared" si="524"/>
        <v>7.026811063561289</v>
      </c>
      <c r="BK126" s="32">
        <f t="shared" si="525"/>
        <v>2.4242062790743644</v>
      </c>
      <c r="BL126" s="32">
        <f t="shared" si="526"/>
        <v>-4.360124435029757</v>
      </c>
    </row>
    <row r="127" spans="1:64" x14ac:dyDescent="0.3">
      <c r="A127" s="2">
        <v>44490</v>
      </c>
      <c r="B127" s="6">
        <v>2.1381389999999998</v>
      </c>
      <c r="C127" s="8">
        <f t="shared" si="499"/>
        <v>-2.3508994019387681</v>
      </c>
      <c r="D127" s="8">
        <f>('Upbit (in $)'!C127/Krak!C127)-1</f>
        <v>-0.43552085172370014</v>
      </c>
      <c r="E127" s="4">
        <v>62198</v>
      </c>
      <c r="F127" s="8">
        <f t="shared" si="499"/>
        <v>-5.9874174322661036</v>
      </c>
      <c r="G127" s="8">
        <f>('Upbit (in $)'!F127/Krak!F127)-1</f>
        <v>-0.24745087799485632</v>
      </c>
      <c r="H127" s="4">
        <v>0.2424721</v>
      </c>
      <c r="I127" s="8">
        <f t="shared" ref="I127" si="933">LN(H127/H126)*100</f>
        <v>-4.9586776965209651</v>
      </c>
      <c r="J127" s="8">
        <f>('Upbit (in $)'!I127/Krak!I127)-1</f>
        <v>-0.33437302264417457</v>
      </c>
      <c r="K127" s="4">
        <v>4.694</v>
      </c>
      <c r="L127" s="8">
        <f t="shared" ref="L127" si="934">LN(K127/K126)*100</f>
        <v>-2.8354309462573011</v>
      </c>
      <c r="M127" s="8">
        <f>('Upbit (in $)'!L127/Krak!L127)-1</f>
        <v>-0.29858114068746944</v>
      </c>
      <c r="N127" s="4">
        <v>55.307000000000002</v>
      </c>
      <c r="O127" s="8">
        <f t="shared" ref="O127" si="935">LN(N127/N126)*100</f>
        <v>-0.34835379564792163</v>
      </c>
      <c r="P127" s="8">
        <f>('Upbit (in $)'!O127/Krak!O127)-1</f>
        <v>-3.9316393150663718</v>
      </c>
      <c r="Q127" s="4">
        <v>4055.48</v>
      </c>
      <c r="R127" s="8">
        <f t="shared" ref="R127" si="936">LN(Q127/Q126)*100</f>
        <v>-2.5446021331474888</v>
      </c>
      <c r="S127" s="8">
        <f>('Upbit (in $)'!R127/Krak!R127)-1</f>
        <v>-0.42662761427394458</v>
      </c>
      <c r="T127" s="4">
        <v>196.86</v>
      </c>
      <c r="U127" s="8">
        <f t="shared" ref="U127" si="937">LN(T127/T126)*100</f>
        <v>-5.1481227555005944</v>
      </c>
      <c r="V127" s="8">
        <f>('Upbit (in $)'!U127/Krak!U127)-1</f>
        <v>-0.2776382308065436</v>
      </c>
      <c r="W127" s="4">
        <v>14.773453</v>
      </c>
      <c r="X127" s="8">
        <f t="shared" ref="X127" si="938">LN(W127/W126)*100</f>
        <v>0.85281148151161701</v>
      </c>
      <c r="Y127" s="8">
        <f>('Upbit (in $)'!X127/Krak!X127)-1</f>
        <v>1.2871008272192785</v>
      </c>
      <c r="Z127" s="4">
        <v>1.08867</v>
      </c>
      <c r="AA127" s="8">
        <f t="shared" ref="AA127" si="939">LN(Z127/Z126)*100</f>
        <v>-5.0150881953557667</v>
      </c>
      <c r="AB127" s="11">
        <f>('Upbit (in $)'!AA127/Krak!AA127)-1</f>
        <v>-0.26683547018896303</v>
      </c>
      <c r="AC127" s="2">
        <v>44490</v>
      </c>
      <c r="AD127">
        <f t="shared" si="507"/>
        <v>20825.721754689592</v>
      </c>
      <c r="AE127">
        <f t="shared" si="508"/>
        <v>12347.412592105266</v>
      </c>
      <c r="AF127">
        <f t="shared" si="509"/>
        <v>15114.394929270948</v>
      </c>
      <c r="AG127">
        <f t="shared" si="510"/>
        <v>48287.529276065805</v>
      </c>
      <c r="AH127" s="27">
        <f t="shared" si="511"/>
        <v>-4.9267937029848934</v>
      </c>
      <c r="AI127">
        <f t="shared" si="512"/>
        <v>29.468449427647464</v>
      </c>
      <c r="AJ127">
        <f t="shared" si="513"/>
        <v>20.557572383709633</v>
      </c>
      <c r="AK127">
        <f t="shared" si="514"/>
        <v>62.309935154836808</v>
      </c>
      <c r="AL127">
        <f t="shared" si="515"/>
        <v>112.3359569661939</v>
      </c>
      <c r="AM127" s="27">
        <f t="shared" si="516"/>
        <v>-0.21660774830394958</v>
      </c>
      <c r="AN127">
        <f t="shared" si="517"/>
        <v>616.43086845102232</v>
      </c>
      <c r="AO127">
        <f t="shared" si="518"/>
        <v>1352.4854782333009</v>
      </c>
      <c r="AP127">
        <f t="shared" si="519"/>
        <v>1019.3664934646367</v>
      </c>
      <c r="AQ127">
        <f t="shared" si="520"/>
        <v>2988.2828401489601</v>
      </c>
      <c r="AR127" s="27">
        <f t="shared" si="521"/>
        <v>-3.8927462045867043</v>
      </c>
      <c r="AS127">
        <f t="shared" si="484"/>
        <v>0.99676994486210579</v>
      </c>
      <c r="AT127">
        <f t="shared" si="485"/>
        <v>7.5224896639485597E-5</v>
      </c>
      <c r="AU127">
        <f t="shared" si="486"/>
        <v>3.1548302412546091E-3</v>
      </c>
      <c r="AV127">
        <f t="shared" si="487"/>
        <v>62399.554000000004</v>
      </c>
      <c r="AW127">
        <f t="shared" si="488"/>
        <v>61997.166542914434</v>
      </c>
      <c r="AX127" s="11">
        <f t="shared" si="522"/>
        <v>-5.9902863466548899</v>
      </c>
      <c r="AY127">
        <f t="shared" si="489"/>
        <v>2.9606489697279057E-2</v>
      </c>
      <c r="AZ127">
        <f t="shared" si="490"/>
        <v>0.76582772480526895</v>
      </c>
      <c r="BA127">
        <f t="shared" si="491"/>
        <v>0.20456578549745194</v>
      </c>
      <c r="BB127">
        <f t="shared" si="492"/>
        <v>72.218592000000001</v>
      </c>
      <c r="BC127">
        <f t="shared" si="493"/>
        <v>45.441079783534555</v>
      </c>
      <c r="BD127" s="11">
        <f t="shared" si="523"/>
        <v>-0.38059458784967082</v>
      </c>
      <c r="BE127">
        <f t="shared" si="494"/>
        <v>5.9769136769449115E-5</v>
      </c>
      <c r="BF127">
        <f t="shared" si="495"/>
        <v>0.99967187476730524</v>
      </c>
      <c r="BG127">
        <f t="shared" si="496"/>
        <v>2.6835609592524738E-4</v>
      </c>
      <c r="BH127">
        <f t="shared" si="497"/>
        <v>4056.8111421000003</v>
      </c>
      <c r="BI127">
        <f t="shared" si="498"/>
        <v>4054.1496013248902</v>
      </c>
      <c r="BJ127" s="11">
        <f t="shared" si="524"/>
        <v>-2.543785249114884</v>
      </c>
      <c r="BK127" s="32">
        <f t="shared" si="525"/>
        <v>-4.7101859546809441</v>
      </c>
      <c r="BL127" s="32">
        <f t="shared" si="526"/>
        <v>-3.4465010975400059</v>
      </c>
    </row>
    <row r="128" spans="1:64" x14ac:dyDescent="0.3">
      <c r="A128" s="2">
        <v>44491</v>
      </c>
      <c r="B128" s="6">
        <v>2.1530049999999998</v>
      </c>
      <c r="C128" s="8">
        <f t="shared" si="499"/>
        <v>0.69287161991106361</v>
      </c>
      <c r="D128" s="8">
        <f>('Upbit (in $)'!C128/Krak!C128)-1</f>
        <v>-0.1760574316707092</v>
      </c>
      <c r="E128" s="4">
        <v>60687.5</v>
      </c>
      <c r="F128" s="8">
        <f t="shared" si="499"/>
        <v>-2.4585098835792194</v>
      </c>
      <c r="G128" s="8">
        <f>('Upbit (in $)'!F128/Krak!F128)-1</f>
        <v>9.6533521910839415E-2</v>
      </c>
      <c r="H128" s="4">
        <v>0.24412059999999999</v>
      </c>
      <c r="I128" s="8">
        <f t="shared" ref="I128" si="940">LN(H128/H127)*100</f>
        <v>0.67757132687001398</v>
      </c>
      <c r="J128" s="8">
        <f>('Upbit (in $)'!I128/Krak!I128)-1</f>
        <v>-1.2799407894704018E-2</v>
      </c>
      <c r="K128" s="4">
        <v>4.6192000000000002</v>
      </c>
      <c r="L128" s="8">
        <f t="shared" ref="L128" si="941">LN(K128/K127)*100</f>
        <v>-1.6063567502298082</v>
      </c>
      <c r="M128" s="8">
        <f>('Upbit (in $)'!L128/Krak!L128)-1</f>
        <v>-0.28915807627551615</v>
      </c>
      <c r="N128" s="4">
        <v>54.551000000000002</v>
      </c>
      <c r="O128" s="8">
        <f t="shared" ref="O128" si="942">LN(N128/N127)*100</f>
        <v>-1.3763438879172376</v>
      </c>
      <c r="P128" s="8">
        <f>('Upbit (in $)'!O128/Krak!O128)-1</f>
        <v>0.18651518211966578</v>
      </c>
      <c r="Q128" s="4">
        <v>3971.33</v>
      </c>
      <c r="R128" s="8">
        <f t="shared" ref="R128" si="943">LN(Q128/Q127)*100</f>
        <v>-2.0968001752328727</v>
      </c>
      <c r="S128" s="8">
        <f>('Upbit (in $)'!R128/Krak!R128)-1</f>
        <v>-3.0031306076291786E-2</v>
      </c>
      <c r="T128" s="4">
        <v>190.77</v>
      </c>
      <c r="U128" s="8">
        <f t="shared" ref="U128" si="944">LN(T128/T127)*100</f>
        <v>-3.1424302253639116</v>
      </c>
      <c r="V128" s="8">
        <f>('Upbit (in $)'!U128/Krak!U128)-1</f>
        <v>-2.8511979794556552E-3</v>
      </c>
      <c r="W128" s="4">
        <v>14.202083999999999</v>
      </c>
      <c r="X128" s="8">
        <f t="shared" ref="X128" si="945">LN(W128/W127)*100</f>
        <v>-3.9443139516300456</v>
      </c>
      <c r="Y128" s="8">
        <f>('Upbit (in $)'!X128/Krak!X128)-1</f>
        <v>0.13016350711373859</v>
      </c>
      <c r="Z128" s="4">
        <v>1.08883</v>
      </c>
      <c r="AA128" s="8">
        <f t="shared" ref="AA128" si="946">LN(Z128/Z127)*100</f>
        <v>1.469575203563624E-2</v>
      </c>
      <c r="AB128" s="11">
        <f>('Upbit (in $)'!AA128/Krak!AA128)-1</f>
        <v>-26.533566499021358</v>
      </c>
      <c r="AC128" s="2">
        <v>44491</v>
      </c>
      <c r="AD128">
        <f t="shared" si="507"/>
        <v>20319.961879605849</v>
      </c>
      <c r="AE128">
        <f t="shared" si="508"/>
        <v>12150.653652631581</v>
      </c>
      <c r="AF128">
        <f t="shared" si="509"/>
        <v>14646.820688088077</v>
      </c>
      <c r="AG128">
        <f t="shared" si="510"/>
        <v>47117.436220325508</v>
      </c>
      <c r="AH128" s="27">
        <f t="shared" si="511"/>
        <v>-2.4530206001394763</v>
      </c>
      <c r="AI128">
        <f t="shared" si="512"/>
        <v>29.673336934582888</v>
      </c>
      <c r="AJ128">
        <f t="shared" si="513"/>
        <v>20.276567723863963</v>
      </c>
      <c r="AK128">
        <f t="shared" si="514"/>
        <v>59.90007434981824</v>
      </c>
      <c r="AL128">
        <f t="shared" si="515"/>
        <v>109.84997900826509</v>
      </c>
      <c r="AM128" s="27">
        <f t="shared" si="516"/>
        <v>-2.2378389457587784</v>
      </c>
      <c r="AN128">
        <f t="shared" si="517"/>
        <v>620.62180953926099</v>
      </c>
      <c r="AO128">
        <f t="shared" si="518"/>
        <v>1324.4218080898572</v>
      </c>
      <c r="AP128">
        <f t="shared" si="519"/>
        <v>1019.5163080447705</v>
      </c>
      <c r="AQ128">
        <f t="shared" si="520"/>
        <v>2964.5599256738888</v>
      </c>
      <c r="AR128" s="27">
        <f t="shared" si="521"/>
        <v>-0.79703230854321439</v>
      </c>
      <c r="AS128">
        <f t="shared" si="484"/>
        <v>0.99679073705983068</v>
      </c>
      <c r="AT128">
        <f t="shared" si="485"/>
        <v>7.5870249600441109E-5</v>
      </c>
      <c r="AU128">
        <f t="shared" si="486"/>
        <v>3.1333926905689623E-3</v>
      </c>
      <c r="AV128">
        <f t="shared" si="487"/>
        <v>60882.889199999998</v>
      </c>
      <c r="AW128">
        <f t="shared" si="488"/>
        <v>60492.804712545389</v>
      </c>
      <c r="AX128" s="11">
        <f t="shared" si="522"/>
        <v>-2.4564255487169948</v>
      </c>
      <c r="AY128">
        <f t="shared" si="489"/>
        <v>3.0364176481373829E-2</v>
      </c>
      <c r="AZ128">
        <f t="shared" si="490"/>
        <v>0.76934154413734479</v>
      </c>
      <c r="BA128">
        <f t="shared" si="491"/>
        <v>0.2002942793812813</v>
      </c>
      <c r="BB128">
        <f t="shared" si="492"/>
        <v>70.906089000000009</v>
      </c>
      <c r="BC128">
        <f t="shared" si="493"/>
        <v>44.878320978513997</v>
      </c>
      <c r="BD128" s="11">
        <f t="shared" si="523"/>
        <v>-1.2461687809998483</v>
      </c>
      <c r="BE128">
        <f t="shared" si="494"/>
        <v>6.1450116215655781E-5</v>
      </c>
      <c r="BF128">
        <f t="shared" si="495"/>
        <v>0.99966446924479246</v>
      </c>
      <c r="BG128">
        <f t="shared" si="496"/>
        <v>2.7408063899192643E-4</v>
      </c>
      <c r="BH128">
        <f t="shared" si="497"/>
        <v>3972.6629505999999</v>
      </c>
      <c r="BI128">
        <f t="shared" si="498"/>
        <v>3969.9978100743833</v>
      </c>
      <c r="BJ128" s="11">
        <f t="shared" si="524"/>
        <v>-2.0975406420705296</v>
      </c>
      <c r="BK128" s="32">
        <f t="shared" si="525"/>
        <v>-0.21518165438069792</v>
      </c>
      <c r="BL128" s="32">
        <f t="shared" si="526"/>
        <v>-0.35888490664646522</v>
      </c>
    </row>
    <row r="129" spans="1:64" x14ac:dyDescent="0.3">
      <c r="A129" s="2">
        <v>44492</v>
      </c>
      <c r="B129" s="6">
        <v>2.1639780000000002</v>
      </c>
      <c r="C129" s="8">
        <f t="shared" si="499"/>
        <v>0.50836538535133347</v>
      </c>
      <c r="D129" s="8">
        <f>('Upbit (in $)'!C129/Krak!C129)-1</f>
        <v>-0.25488960773374958</v>
      </c>
      <c r="E129" s="4">
        <v>61296.9</v>
      </c>
      <c r="F129" s="8">
        <f t="shared" si="499"/>
        <v>0.99915246493883281</v>
      </c>
      <c r="G129" s="8">
        <f>('Upbit (in $)'!F129/Krak!F129)-1</f>
        <v>-0.37477807006372188</v>
      </c>
      <c r="H129" s="4">
        <v>0.25094109999999997</v>
      </c>
      <c r="I129" s="8">
        <f t="shared" ref="I129" si="947">LN(H129/H128)*100</f>
        <v>2.7555884759008964</v>
      </c>
      <c r="J129" s="8">
        <f>('Upbit (in $)'!I129/Krak!I129)-1</f>
        <v>-0.28136485293924118</v>
      </c>
      <c r="K129" s="4">
        <v>4.7496999999999998</v>
      </c>
      <c r="L129" s="8">
        <f t="shared" ref="L129" si="948">LN(K129/K128)*100</f>
        <v>2.7859928230735451</v>
      </c>
      <c r="M129" s="8">
        <f>('Upbit (in $)'!L129/Krak!L129)-1</f>
        <v>-0.18490818850136026</v>
      </c>
      <c r="N129" s="4">
        <v>55.878</v>
      </c>
      <c r="O129" s="8">
        <f t="shared" ref="O129" si="949">LN(N129/N128)*100</f>
        <v>2.4034698850838465</v>
      </c>
      <c r="P129" s="8">
        <f>('Upbit (in $)'!O129/Krak!O129)-1</f>
        <v>-2.7495816873808088E-2</v>
      </c>
      <c r="Q129" s="4">
        <v>4168.93</v>
      </c>
      <c r="R129" s="8">
        <f t="shared" ref="R129" si="950">LN(Q129/Q128)*100</f>
        <v>4.8558356971062446</v>
      </c>
      <c r="S129" s="8">
        <f>('Upbit (in $)'!R129/Krak!R129)-1</f>
        <v>-0.11789579773880654</v>
      </c>
      <c r="T129" s="4">
        <v>196.28</v>
      </c>
      <c r="U129" s="8">
        <f t="shared" ref="U129" si="951">LN(T129/T128)*100</f>
        <v>2.8473697274276422</v>
      </c>
      <c r="V129" s="8">
        <f>('Upbit (in $)'!U129/Krak!U129)-1</f>
        <v>-0.17692113288051181</v>
      </c>
      <c r="W129" s="4">
        <v>14.2141</v>
      </c>
      <c r="X129" s="8">
        <f t="shared" ref="X129" si="952">LN(W129/W128)*100</f>
        <v>8.4571529493123673E-2</v>
      </c>
      <c r="Y129" s="8">
        <f>('Upbit (in $)'!X129/Krak!X129)-1</f>
        <v>1.7260669628615917</v>
      </c>
      <c r="Z129" s="4">
        <v>1.0930299999999999</v>
      </c>
      <c r="AA129" s="8">
        <f t="shared" ref="AA129" si="953">LN(Z129/Z128)*100</f>
        <v>0.3849930965036748</v>
      </c>
      <c r="AB129" s="11">
        <f>('Upbit (in $)'!AA129/Krak!AA129)-1</f>
        <v>-2.534625876997898E-2</v>
      </c>
      <c r="AC129" s="2">
        <v>44492</v>
      </c>
      <c r="AD129">
        <f t="shared" si="507"/>
        <v>20524.006942747877</v>
      </c>
      <c r="AE129">
        <f t="shared" si="508"/>
        <v>12493.929609868423</v>
      </c>
      <c r="AF129">
        <f t="shared" si="509"/>
        <v>15069.864049158292</v>
      </c>
      <c r="AG129">
        <f t="shared" si="510"/>
        <v>48087.800601774594</v>
      </c>
      <c r="AH129" s="27">
        <f t="shared" si="511"/>
        <v>2.038539092308119</v>
      </c>
      <c r="AI129">
        <f t="shared" si="512"/>
        <v>29.824569990791858</v>
      </c>
      <c r="AJ129">
        <f t="shared" si="513"/>
        <v>20.769812675735924</v>
      </c>
      <c r="AK129">
        <f t="shared" si="514"/>
        <v>59.950754186199113</v>
      </c>
      <c r="AL129">
        <f t="shared" si="515"/>
        <v>110.5451368527269</v>
      </c>
      <c r="AM129" s="27">
        <f t="shared" si="516"/>
        <v>0.63083081224134618</v>
      </c>
      <c r="AN129">
        <f t="shared" si="517"/>
        <v>637.96139928286527</v>
      </c>
      <c r="AO129">
        <f t="shared" si="518"/>
        <v>1390.3205748200348</v>
      </c>
      <c r="AP129">
        <f t="shared" si="519"/>
        <v>1023.4489407732847</v>
      </c>
      <c r="AQ129">
        <f t="shared" si="520"/>
        <v>3051.7309148761851</v>
      </c>
      <c r="AR129" s="27">
        <f t="shared" si="521"/>
        <v>2.8980344329156251</v>
      </c>
      <c r="AS129">
        <f t="shared" si="484"/>
        <v>0.99673111434839079</v>
      </c>
      <c r="AT129">
        <f t="shared" si="485"/>
        <v>7.7233494252083743E-5</v>
      </c>
      <c r="AU129">
        <f t="shared" si="486"/>
        <v>3.1916521573570954E-3</v>
      </c>
      <c r="AV129">
        <f t="shared" si="487"/>
        <v>61497.929700000001</v>
      </c>
      <c r="AW129">
        <f t="shared" si="488"/>
        <v>61096.599445657754</v>
      </c>
      <c r="AX129" s="11">
        <f t="shared" si="522"/>
        <v>0.99317814819711636</v>
      </c>
      <c r="AY129">
        <f t="shared" si="489"/>
        <v>2.9948733170931309E-2</v>
      </c>
      <c r="AZ129">
        <f t="shared" si="490"/>
        <v>0.77333286758243369</v>
      </c>
      <c r="BA129">
        <f t="shared" si="491"/>
        <v>0.19671839924663501</v>
      </c>
      <c r="BB129">
        <f t="shared" si="492"/>
        <v>72.256078000000002</v>
      </c>
      <c r="BC129">
        <f t="shared" si="493"/>
        <v>46.073277373212591</v>
      </c>
      <c r="BD129" s="11">
        <f t="shared" si="523"/>
        <v>2.627826624390166</v>
      </c>
      <c r="BE129">
        <f t="shared" si="494"/>
        <v>6.0173768375656336E-5</v>
      </c>
      <c r="BF129">
        <f t="shared" si="495"/>
        <v>0.99967772594574988</v>
      </c>
      <c r="BG129">
        <f t="shared" si="496"/>
        <v>2.6210028587442892E-4</v>
      </c>
      <c r="BH129">
        <f t="shared" si="497"/>
        <v>4170.2739711000004</v>
      </c>
      <c r="BI129">
        <f t="shared" si="498"/>
        <v>4167.5867636105613</v>
      </c>
      <c r="BJ129" s="11">
        <f t="shared" si="524"/>
        <v>4.8571611448407968</v>
      </c>
      <c r="BK129" s="32">
        <f t="shared" si="525"/>
        <v>1.4077082800667728</v>
      </c>
      <c r="BL129" s="32">
        <f t="shared" si="526"/>
        <v>-3.8639829966436805</v>
      </c>
    </row>
    <row r="130" spans="1:64" x14ac:dyDescent="0.3">
      <c r="A130" s="2">
        <v>44493</v>
      </c>
      <c r="B130" s="6">
        <v>2.119059</v>
      </c>
      <c r="C130" s="8">
        <f t="shared" si="499"/>
        <v>-2.0976072353096411</v>
      </c>
      <c r="D130" s="8">
        <f>('Upbit (in $)'!C130/Krak!C130)-1</f>
        <v>-0.18194312100124266</v>
      </c>
      <c r="E130" s="4">
        <v>60882.5</v>
      </c>
      <c r="F130" s="8">
        <f t="shared" si="499"/>
        <v>-0.67834936016585046</v>
      </c>
      <c r="G130" s="8">
        <f>('Upbit (in $)'!F130/Krak!F130)-1</f>
        <v>-0.35043412188532108</v>
      </c>
      <c r="H130" s="4">
        <v>0.2756091</v>
      </c>
      <c r="I130" s="8">
        <f t="shared" ref="I130" si="954">LN(H130/H129)*100</f>
        <v>9.3765307222398722</v>
      </c>
      <c r="J130" s="8">
        <f>('Upbit (in $)'!I130/Krak!I130)-1</f>
        <v>2.9142134319476209E-2</v>
      </c>
      <c r="K130" s="4">
        <v>4.7460000000000004</v>
      </c>
      <c r="L130" s="8">
        <f t="shared" ref="L130" si="955">LN(K130/K129)*100</f>
        <v>-7.7930014369718054E-2</v>
      </c>
      <c r="M130" s="8">
        <f>('Upbit (in $)'!L130/Krak!L130)-1</f>
        <v>-7.6315529391853429</v>
      </c>
      <c r="N130" s="4">
        <v>54.835000000000001</v>
      </c>
      <c r="O130" s="8">
        <f t="shared" ref="O130" si="956">LN(N130/N129)*100</f>
        <v>-1.8842066555403596</v>
      </c>
      <c r="P130" s="8">
        <f>('Upbit (in $)'!O130/Krak!O130)-1</f>
        <v>-0.14731335800770229</v>
      </c>
      <c r="Q130" s="4">
        <v>4082.37</v>
      </c>
      <c r="R130" s="8">
        <f t="shared" ref="R130" si="957">LN(Q130/Q129)*100</f>
        <v>-2.0981706038267109</v>
      </c>
      <c r="S130" s="8">
        <f>('Upbit (in $)'!R130/Krak!R130)-1</f>
        <v>-0.23393411719513957</v>
      </c>
      <c r="T130" s="4">
        <v>190.47</v>
      </c>
      <c r="U130" s="8">
        <f t="shared" ref="U130" si="958">LN(T130/T129)*100</f>
        <v>-3.0047509371234371</v>
      </c>
      <c r="V130" s="8">
        <f>('Upbit (in $)'!U130/Krak!U130)-1</f>
        <v>-8.4672214931973633E-2</v>
      </c>
      <c r="W130" s="4">
        <v>14.338227</v>
      </c>
      <c r="X130" s="8">
        <f t="shared" ref="X130" si="959">LN(W130/W129)*100</f>
        <v>0.869475766278624</v>
      </c>
      <c r="Y130" s="8">
        <f>('Upbit (in $)'!X130/Krak!X130)-1</f>
        <v>0.1201469976222922</v>
      </c>
      <c r="Z130" s="4">
        <v>1.0826</v>
      </c>
      <c r="AA130" s="8">
        <f t="shared" ref="AA130" si="960">LN(Z130/Z129)*100</f>
        <v>-0.95881008294859627</v>
      </c>
      <c r="AB130" s="11">
        <f>('Upbit (in $)'!AA130/Krak!AA130)-1</f>
        <v>-0.21581629691409498</v>
      </c>
      <c r="AC130" s="2">
        <v>44493</v>
      </c>
      <c r="AD130">
        <f t="shared" si="507"/>
        <v>20385.253621175747</v>
      </c>
      <c r="AE130">
        <f t="shared" si="508"/>
        <v>12484.196881578951</v>
      </c>
      <c r="AF130">
        <f t="shared" si="509"/>
        <v>14623.787474236702</v>
      </c>
      <c r="AG130">
        <f t="shared" si="510"/>
        <v>47493.237976991397</v>
      </c>
      <c r="AH130" s="27">
        <f t="shared" si="511"/>
        <v>-1.2441176672984331</v>
      </c>
      <c r="AI130">
        <f t="shared" si="512"/>
        <v>29.205483355245477</v>
      </c>
      <c r="AJ130">
        <f t="shared" si="513"/>
        <v>20.382130320948843</v>
      </c>
      <c r="AK130">
        <f t="shared" si="514"/>
        <v>60.474284150450828</v>
      </c>
      <c r="AL130">
        <f t="shared" si="515"/>
        <v>110.06189782664515</v>
      </c>
      <c r="AM130" s="27">
        <f t="shared" si="516"/>
        <v>-0.4381000811611957</v>
      </c>
      <c r="AN130">
        <f t="shared" si="517"/>
        <v>700.67425021684824</v>
      </c>
      <c r="AO130">
        <f t="shared" si="518"/>
        <v>1361.4531798394469</v>
      </c>
      <c r="AP130">
        <f t="shared" si="519"/>
        <v>1013.682902830808</v>
      </c>
      <c r="AQ130">
        <f t="shared" si="520"/>
        <v>3075.810332887103</v>
      </c>
      <c r="AR130" s="27">
        <f t="shared" si="521"/>
        <v>0.78594467137027069</v>
      </c>
      <c r="AS130">
        <f t="shared" si="484"/>
        <v>0.99680380975608185</v>
      </c>
      <c r="AT130">
        <f t="shared" si="485"/>
        <v>7.770428088699323E-5</v>
      </c>
      <c r="AU130">
        <f t="shared" si="486"/>
        <v>3.1184859630310996E-3</v>
      </c>
      <c r="AV130">
        <f t="shared" si="487"/>
        <v>61077.716</v>
      </c>
      <c r="AW130">
        <f t="shared" si="488"/>
        <v>60687.978189861627</v>
      </c>
      <c r="AX130" s="11">
        <f t="shared" si="522"/>
        <v>-0.67105835097598676</v>
      </c>
      <c r="AY130">
        <f t="shared" si="489"/>
        <v>2.9723538392358466E-2</v>
      </c>
      <c r="AZ130">
        <f t="shared" si="490"/>
        <v>0.76915754952786897</v>
      </c>
      <c r="BA130">
        <f t="shared" si="491"/>
        <v>0.20111891207977253</v>
      </c>
      <c r="BB130">
        <f t="shared" si="492"/>
        <v>71.292286000000004</v>
      </c>
      <c r="BC130">
        <f t="shared" si="493"/>
        <v>45.123428775295686</v>
      </c>
      <c r="BD130" s="11">
        <f t="shared" si="523"/>
        <v>-2.0831518743529722</v>
      </c>
      <c r="BE130">
        <f t="shared" si="494"/>
        <v>6.7489579591963254E-5</v>
      </c>
      <c r="BF130">
        <f t="shared" si="495"/>
        <v>0.99966740952618405</v>
      </c>
      <c r="BG130">
        <f t="shared" si="496"/>
        <v>2.6510089422395491E-4</v>
      </c>
      <c r="BH130">
        <f t="shared" si="497"/>
        <v>4083.7282091000002</v>
      </c>
      <c r="BI130">
        <f t="shared" si="498"/>
        <v>4081.0125482263784</v>
      </c>
      <c r="BJ130" s="11">
        <f t="shared" si="524"/>
        <v>-2.099202331781473</v>
      </c>
      <c r="BK130" s="32">
        <f t="shared" si="525"/>
        <v>-0.8060175861372374</v>
      </c>
      <c r="BL130" s="32">
        <f t="shared" si="526"/>
        <v>1.4281439808054861</v>
      </c>
    </row>
    <row r="131" spans="1:64" x14ac:dyDescent="0.3">
      <c r="A131" s="2">
        <v>44494</v>
      </c>
      <c r="B131" s="6">
        <v>2.1446930000000002</v>
      </c>
      <c r="C131" s="8">
        <f t="shared" si="499"/>
        <v>1.2024296372839374</v>
      </c>
      <c r="D131" s="8">
        <f>('Upbit (in $)'!C131/Krak!C131)-1</f>
        <v>-1</v>
      </c>
      <c r="E131" s="4">
        <v>63081.8</v>
      </c>
      <c r="F131" s="8">
        <f t="shared" si="499"/>
        <v>3.548651978184854</v>
      </c>
      <c r="G131" s="8">
        <f>('Upbit (in $)'!F131/Krak!F131)-1</f>
        <v>-0.36457802238713877</v>
      </c>
      <c r="H131" s="4">
        <v>0.26450000000000001</v>
      </c>
      <c r="I131" s="8">
        <f t="shared" ref="I131" si="961">LN(H131/H130)*100</f>
        <v>-4.1142306163963118</v>
      </c>
      <c r="J131" s="8">
        <f>('Upbit (in $)'!I131/Krak!I131)-1</f>
        <v>0.25811942462107362</v>
      </c>
      <c r="K131" s="4">
        <v>4.8112000000000004</v>
      </c>
      <c r="L131" s="8">
        <f t="shared" ref="L131" si="962">LN(K131/K130)*100</f>
        <v>1.3644375238555804</v>
      </c>
      <c r="M131" s="8">
        <f>('Upbit (in $)'!L131/Krak!L131)-1</f>
        <v>-0.81135054187755618</v>
      </c>
      <c r="N131" s="4">
        <v>55.243000000000002</v>
      </c>
      <c r="O131" s="8">
        <f t="shared" ref="O131" si="963">LN(N131/N130)*100</f>
        <v>0.74129593263891946</v>
      </c>
      <c r="P131" s="8">
        <f>('Upbit (in $)'!O131/Krak!O131)-1</f>
        <v>-0.93988016298418386</v>
      </c>
      <c r="Q131" s="4">
        <v>4219.2</v>
      </c>
      <c r="R131" s="8">
        <f t="shared" ref="R131" si="964">LN(Q131/Q130)*100</f>
        <v>3.2967834494721382</v>
      </c>
      <c r="S131" s="8">
        <f>('Upbit (in $)'!R131/Krak!R131)-1</f>
        <v>-0.36354451219551065</v>
      </c>
      <c r="T131" s="4">
        <v>195.2</v>
      </c>
      <c r="U131" s="8">
        <f t="shared" ref="U131" si="965">LN(T131/T130)*100</f>
        <v>2.4529972128523916</v>
      </c>
      <c r="V131" s="8">
        <f>('Upbit (in $)'!U131/Krak!U131)-1</f>
        <v>-0.46141978261001926</v>
      </c>
      <c r="W131" s="4">
        <v>14.444940000000001</v>
      </c>
      <c r="X131" s="8">
        <f t="shared" ref="X131" si="966">LN(W131/W130)*100</f>
        <v>0.74149928631406847</v>
      </c>
      <c r="Y131" s="8">
        <f>('Upbit (in $)'!X131/Krak!X131)-1</f>
        <v>-1.1538641313416338</v>
      </c>
      <c r="Z131" s="4">
        <v>1.09551</v>
      </c>
      <c r="AA131" s="8">
        <f t="shared" ref="AA131" si="967">LN(Z131/Z130)*100</f>
        <v>1.1854452882921256</v>
      </c>
      <c r="AB131" s="11">
        <f>('Upbit (in $)'!AA131/Krak!AA131)-1</f>
        <v>-1</v>
      </c>
      <c r="AC131" s="2">
        <v>44494</v>
      </c>
      <c r="AD131">
        <f t="shared" si="507"/>
        <v>21121.644017251005</v>
      </c>
      <c r="AE131">
        <f t="shared" si="508"/>
        <v>12655.703336842109</v>
      </c>
      <c r="AF131">
        <f t="shared" si="509"/>
        <v>14986.944479293348</v>
      </c>
      <c r="AG131">
        <f t="shared" si="510"/>
        <v>48764.291833386465</v>
      </c>
      <c r="AH131" s="27">
        <f t="shared" si="511"/>
        <v>2.6410977764660735</v>
      </c>
      <c r="AI131">
        <f t="shared" si="512"/>
        <v>29.558778549163328</v>
      </c>
      <c r="AJ131">
        <f t="shared" si="513"/>
        <v>20.533783629436982</v>
      </c>
      <c r="AK131">
        <f t="shared" si="514"/>
        <v>60.924367154754442</v>
      </c>
      <c r="AL131">
        <f t="shared" si="515"/>
        <v>111.01692933335475</v>
      </c>
      <c r="AM131" s="27">
        <f t="shared" si="516"/>
        <v>0.86397911527168014</v>
      </c>
      <c r="AN131">
        <f t="shared" si="517"/>
        <v>672.43185795518502</v>
      </c>
      <c r="AO131">
        <f t="shared" si="518"/>
        <v>1407.0854078338305</v>
      </c>
      <c r="AP131">
        <f t="shared" si="519"/>
        <v>1025.7710667653598</v>
      </c>
      <c r="AQ131">
        <f t="shared" si="520"/>
        <v>3105.2883325543753</v>
      </c>
      <c r="AR131" s="27">
        <f t="shared" si="521"/>
        <v>0.95381823676605526</v>
      </c>
      <c r="AS131">
        <f t="shared" ref="AS131:AS194" si="968">E131/$AV131</f>
        <v>0.99683935721485806</v>
      </c>
      <c r="AT131">
        <f t="shared" ref="AT131:AT194" si="969">K131/$AV131</f>
        <v>7.6028165262121965E-5</v>
      </c>
      <c r="AU131">
        <f t="shared" ref="AU131:AU194" si="970">T131/$AV131</f>
        <v>3.0846146198799064E-3</v>
      </c>
      <c r="AV131">
        <f t="shared" ref="AV131:AV194" si="971">E131+K131+T131</f>
        <v>63281.811199999996</v>
      </c>
      <c r="AW131">
        <f t="shared" ref="AW131:AW194" si="972">AS131*E131+K131*AT131*T131</f>
        <v>62882.492365521772</v>
      </c>
      <c r="AX131" s="11">
        <f t="shared" si="522"/>
        <v>3.5522158626614906</v>
      </c>
      <c r="AY131">
        <f t="shared" ref="AY131:AY194" si="973">B131/$BB131</f>
        <v>2.9856806167748301E-2</v>
      </c>
      <c r="AZ131">
        <f t="shared" ref="AZ131:AZ194" si="974">N131/$BB131</f>
        <v>0.76905158133351459</v>
      </c>
      <c r="BA131">
        <f t="shared" ref="BA131:BA194" si="975">W131/$BB131</f>
        <v>0.20109161249873717</v>
      </c>
      <c r="BB131">
        <f t="shared" ref="BB131:BB194" si="976">B131+N131+W131</f>
        <v>71.832633000000001</v>
      </c>
      <c r="BC131">
        <f t="shared" ref="BC131:BC194" si="977">AY131*B131+N131*AZ131+BA131*W131</f>
        <v>45.45350646784518</v>
      </c>
      <c r="BD131" s="11">
        <f t="shared" si="523"/>
        <v>0.72883709923667983</v>
      </c>
      <c r="BE131">
        <f t="shared" ref="BE131:BE194" si="978">H131/$BH131</f>
        <v>6.2669408650346383E-5</v>
      </c>
      <c r="BF131">
        <f t="shared" ref="BF131:BF194" si="979">Q131/$BH131</f>
        <v>0.99967776551055354</v>
      </c>
      <c r="BG131">
        <f t="shared" ref="BG131:BG194" si="980">Z131/$BH131</f>
        <v>2.5956508079599605E-4</v>
      </c>
      <c r="BH131">
        <f t="shared" ref="BH131:BH194" si="981">H131+Q131+Z131</f>
        <v>4220.5600100000001</v>
      </c>
      <c r="BI131">
        <f t="shared" ref="BI131:BI194" si="982">BE131*H131+Q131*BF131+BG131*Z131</f>
        <v>4217.840729174327</v>
      </c>
      <c r="BJ131" s="11">
        <f t="shared" si="524"/>
        <v>3.2978190335209852</v>
      </c>
      <c r="BK131" s="32">
        <f t="shared" si="525"/>
        <v>1.7771186611943932</v>
      </c>
      <c r="BL131" s="32">
        <f t="shared" si="526"/>
        <v>0.25439682914050543</v>
      </c>
    </row>
    <row r="132" spans="1:64" x14ac:dyDescent="0.3">
      <c r="A132" s="2">
        <v>44495</v>
      </c>
      <c r="B132" s="6">
        <v>2.1379950000000001</v>
      </c>
      <c r="C132" s="8">
        <f t="shared" ref="C132:F195" si="983">LN(B132/B131)*100</f>
        <v>-0.31279446278238615</v>
      </c>
      <c r="D132" s="8">
        <f>('Upbit (in $)'!C132/Krak!C132)-1</f>
        <v>-0.38460278597588393</v>
      </c>
      <c r="E132" s="4">
        <v>60310.2</v>
      </c>
      <c r="F132" s="8">
        <f t="shared" si="983"/>
        <v>-4.4931053224089972</v>
      </c>
      <c r="G132" s="8">
        <f>('Upbit (in $)'!F132/Krak!F132)-1</f>
        <v>-0.13431015917126277</v>
      </c>
      <c r="H132" s="4">
        <v>0.25582670000000002</v>
      </c>
      <c r="I132" s="8">
        <f t="shared" ref="I132" si="984">LN(H132/H131)*100</f>
        <v>-3.3340989180018923</v>
      </c>
      <c r="J132" s="8">
        <f>('Upbit (in $)'!I132/Krak!I132)-1</f>
        <v>-0.14435401239880141</v>
      </c>
      <c r="K132" s="4">
        <v>4.7194000000000003</v>
      </c>
      <c r="L132" s="8">
        <f t="shared" ref="L132" si="985">LN(K132/K131)*100</f>
        <v>-1.9264860378990938</v>
      </c>
      <c r="M132" s="8">
        <f>('Upbit (in $)'!L132/Krak!L132)-1</f>
        <v>3.3252250741478084E-2</v>
      </c>
      <c r="N132" s="4">
        <v>54.218000000000004</v>
      </c>
      <c r="O132" s="8">
        <f t="shared" ref="O132" si="986">LN(N132/N131)*100</f>
        <v>-1.8728678906029033</v>
      </c>
      <c r="P132" s="8">
        <f>('Upbit (in $)'!O132/Krak!O132)-1</f>
        <v>0.2110923122662971</v>
      </c>
      <c r="Q132" s="4">
        <v>4129.8500000000004</v>
      </c>
      <c r="R132" s="8">
        <f t="shared" ref="R132" si="987">LN(Q132/Q131)*100</f>
        <v>-2.1404449916107549</v>
      </c>
      <c r="S132" s="8">
        <f>('Upbit (in $)'!R132/Krak!R132)-1</f>
        <v>-0.19694251710421173</v>
      </c>
      <c r="T132" s="4">
        <v>197.53</v>
      </c>
      <c r="U132" s="8">
        <f t="shared" ref="U132" si="988">LN(T132/T131)*100</f>
        <v>1.1865797560917117</v>
      </c>
      <c r="V132" s="8">
        <f>('Upbit (in $)'!U132/Krak!U132)-1</f>
        <v>0.2923551161297282</v>
      </c>
      <c r="W132" s="4">
        <v>14.090038</v>
      </c>
      <c r="X132" s="8">
        <f t="shared" ref="X132" si="989">LN(W132/W131)*100</f>
        <v>-2.4876157368033107</v>
      </c>
      <c r="Y132" s="8">
        <f>('Upbit (in $)'!X132/Krak!X132)-1</f>
        <v>-0.11850644718985925</v>
      </c>
      <c r="Z132" s="4">
        <v>1.10703</v>
      </c>
      <c r="AA132" s="8">
        <f t="shared" ref="AA132" si="990">LN(Z132/Z131)*100</f>
        <v>1.0460745366635202</v>
      </c>
      <c r="AB132" s="11">
        <f>('Upbit (in $)'!AA132/Krak!AA132)-1</f>
        <v>7.6133117678156115E-2</v>
      </c>
      <c r="AC132" s="2">
        <v>44495</v>
      </c>
      <c r="AD132">
        <f t="shared" ref="AD132:AD195" si="991">$AD$2*E132</f>
        <v>20193.630730404195</v>
      </c>
      <c r="AE132">
        <f t="shared" ref="AE132:AE195" si="992">$AE$2*K132</f>
        <v>12414.22645657895</v>
      </c>
      <c r="AF132">
        <f t="shared" ref="AF132:AF195" si="993">$AF$2*T132</f>
        <v>15165.835773539013</v>
      </c>
      <c r="AG132">
        <f t="shared" ref="AG132:AG195" si="994">SUM(AD132:AF132)</f>
        <v>47773.692960522152</v>
      </c>
      <c r="AH132" s="27">
        <f t="shared" ref="AH132:AH195" si="995">LN(AG132/AG131)*100</f>
        <v>-2.0523188770947236</v>
      </c>
      <c r="AI132">
        <f t="shared" ref="AI132:AI195" si="996">$AI$2*B132</f>
        <v>29.466464778044433</v>
      </c>
      <c r="AJ132">
        <f t="shared" ref="AJ132:AJ195" si="997">$AJ$2*N132</f>
        <v>20.152791861789083</v>
      </c>
      <c r="AK132">
        <f t="shared" ref="AK132:AK195" si="998">$AK$2*W132</f>
        <v>59.42749837219413</v>
      </c>
      <c r="AL132">
        <f t="shared" ref="AL132:AL195" si="999">SUM(AI132:AK132)</f>
        <v>109.04675501202765</v>
      </c>
      <c r="AM132" s="27">
        <f t="shared" ref="AM132:AM195" si="1000">LN(AL132/AL131)*100</f>
        <v>-1.7905970876599482</v>
      </c>
      <c r="AN132">
        <f t="shared" ref="AN132:AN195" si="1001">$AN$2*H132</f>
        <v>650.38194024780239</v>
      </c>
      <c r="AO132">
        <f t="shared" ref="AO132:AO195" si="1002">$AO$2*Q132</f>
        <v>1377.2875596185404</v>
      </c>
      <c r="AP132">
        <f t="shared" ref="AP132:AP195" si="1003">$AP$2*Z132</f>
        <v>1036.5577165349985</v>
      </c>
      <c r="AQ132">
        <f t="shared" ref="AQ132:AQ195" si="1004">SUM(AN132:AP132)</f>
        <v>3064.2272164013411</v>
      </c>
      <c r="AR132" s="27">
        <f t="shared" ref="AR132:AR195" si="1005">LN(AQ132/AQ131)*100</f>
        <v>-1.3311165882382947</v>
      </c>
      <c r="AS132">
        <f t="shared" si="968"/>
        <v>0.99665772246859341</v>
      </c>
      <c r="AT132">
        <f t="shared" si="969"/>
        <v>7.7990563046023397E-5</v>
      </c>
      <c r="AU132">
        <f t="shared" si="970"/>
        <v>3.2642869683605965E-3</v>
      </c>
      <c r="AV132">
        <f t="shared" si="971"/>
        <v>60512.449399999998</v>
      </c>
      <c r="AW132">
        <f t="shared" si="972"/>
        <v>60108.699278228414</v>
      </c>
      <c r="AX132" s="11">
        <f t="shared" ref="AX132:AX195" si="1006">LN(AW132/AW131)*100</f>
        <v>-4.5113206399398287</v>
      </c>
      <c r="AY132">
        <f t="shared" si="973"/>
        <v>3.0349402357404569E-2</v>
      </c>
      <c r="AZ132">
        <f t="shared" si="974"/>
        <v>0.76963879570053295</v>
      </c>
      <c r="BA132">
        <f t="shared" si="975"/>
        <v>0.2000118019420625</v>
      </c>
      <c r="BB132">
        <f t="shared" si="976"/>
        <v>70.446033</v>
      </c>
      <c r="BC132">
        <f t="shared" si="977"/>
        <v>44.611336985596751</v>
      </c>
      <c r="BD132" s="11">
        <f t="shared" ref="BD132:BD195" si="1007">LN(BC132/BC131)*100</f>
        <v>-1.8701948428426423</v>
      </c>
      <c r="BE132">
        <f t="shared" si="978"/>
        <v>6.1925325291602994E-5</v>
      </c>
      <c r="BF132">
        <f t="shared" si="979"/>
        <v>0.99967010736379991</v>
      </c>
      <c r="BG132">
        <f t="shared" si="980"/>
        <v>2.6796731090837373E-4</v>
      </c>
      <c r="BH132">
        <f t="shared" si="981"/>
        <v>4131.2128567000009</v>
      </c>
      <c r="BI132">
        <f t="shared" si="982"/>
        <v>4128.4879053863933</v>
      </c>
      <c r="BJ132" s="11">
        <f t="shared" ref="BJ132:BJ195" si="1008">LN(BI132/BI131)*100</f>
        <v>-2.1412106217020934</v>
      </c>
      <c r="BK132" s="32">
        <f t="shared" ref="BK132:BK195" si="1009">AH132-AM132</f>
        <v>-0.26172178943477542</v>
      </c>
      <c r="BL132" s="32">
        <f t="shared" ref="BL132:BL195" si="1010">AX132-BJ132</f>
        <v>-2.3701100182377353</v>
      </c>
    </row>
    <row r="133" spans="1:64" x14ac:dyDescent="0.3">
      <c r="A133" s="2">
        <v>44496</v>
      </c>
      <c r="B133" s="6">
        <v>1.913429</v>
      </c>
      <c r="C133" s="8">
        <f t="shared" si="983"/>
        <v>-11.097155355247432</v>
      </c>
      <c r="D133" s="8">
        <f>('Upbit (in $)'!C133/Krak!C133)-1</f>
        <v>-0.1254894966971728</v>
      </c>
      <c r="E133" s="4">
        <v>58500.1</v>
      </c>
      <c r="F133" s="8">
        <f t="shared" si="983"/>
        <v>-3.0472780018972792</v>
      </c>
      <c r="G133" s="8">
        <f>('Upbit (in $)'!F133/Krak!F133)-1</f>
        <v>-0.34518328537215992</v>
      </c>
      <c r="H133" s="4">
        <v>0.23723240000000001</v>
      </c>
      <c r="I133" s="8">
        <f t="shared" ref="I133" si="1011">LN(H133/H132)*100</f>
        <v>-7.5460010730914409</v>
      </c>
      <c r="J133" s="8">
        <f>('Upbit (in $)'!I133/Krak!I133)-1</f>
        <v>-0.20990863127797577</v>
      </c>
      <c r="K133" s="4">
        <v>4.1493000000000002</v>
      </c>
      <c r="L133" s="8">
        <f t="shared" ref="L133" si="1012">LN(K133/K132)*100</f>
        <v>-12.874202755650172</v>
      </c>
      <c r="M133" s="8">
        <f>('Upbit (in $)'!L133/Krak!L133)-1</f>
        <v>-0.13166346600332746</v>
      </c>
      <c r="N133" s="4">
        <v>48.701000000000001</v>
      </c>
      <c r="O133" s="8">
        <f t="shared" ref="O133" si="1013">LN(N133/N132)*100</f>
        <v>-10.731339287390206</v>
      </c>
      <c r="P133" s="8">
        <f>('Upbit (in $)'!O133/Krak!O133)-1</f>
        <v>-0.13264035511254657</v>
      </c>
      <c r="Q133" s="4">
        <v>3922.39</v>
      </c>
      <c r="R133" s="8">
        <f t="shared" ref="R133" si="1014">LN(Q133/Q132)*100</f>
        <v>-5.1539924808655595</v>
      </c>
      <c r="S133" s="8">
        <f>('Upbit (in $)'!R133/Krak!R133)-1</f>
        <v>-0.21890611926230874</v>
      </c>
      <c r="T133" s="4">
        <v>179.2</v>
      </c>
      <c r="U133" s="8">
        <f t="shared" ref="U133" si="1015">LN(T133/T132)*100</f>
        <v>-9.7387970999079094</v>
      </c>
      <c r="V133" s="8">
        <f>('Upbit (in $)'!U133/Krak!U133)-1</f>
        <v>-0.13627902708880146</v>
      </c>
      <c r="W133" s="4">
        <v>12.702317000000001</v>
      </c>
      <c r="X133" s="8">
        <f t="shared" ref="X133" si="1016">LN(W133/W132)*100</f>
        <v>-10.36836050860401</v>
      </c>
      <c r="Y133" s="8">
        <f>('Upbit (in $)'!X133/Krak!X133)-1</f>
        <v>-0.11670530768610965</v>
      </c>
      <c r="Z133" s="4">
        <v>0.99431999999999998</v>
      </c>
      <c r="AA133" s="8">
        <f t="shared" ref="AA133" si="1017">LN(Z133/Z132)*100</f>
        <v>-10.737694617517784</v>
      </c>
      <c r="AB133" s="11">
        <f>('Upbit (in $)'!AA133/Krak!AA133)-1</f>
        <v>-0.16435721854350671</v>
      </c>
      <c r="AC133" s="2">
        <v>44496</v>
      </c>
      <c r="AD133">
        <f t="shared" si="991"/>
        <v>19587.555953913576</v>
      </c>
      <c r="AE133">
        <f t="shared" si="992"/>
        <v>10914.597159868423</v>
      </c>
      <c r="AF133">
        <f t="shared" si="993"/>
        <v>13758.506407220124</v>
      </c>
      <c r="AG133">
        <f t="shared" si="994"/>
        <v>44260.659521002119</v>
      </c>
      <c r="AH133" s="27">
        <f t="shared" si="995"/>
        <v>-7.6378895947425987</v>
      </c>
      <c r="AI133">
        <f t="shared" si="996"/>
        <v>26.371431286690932</v>
      </c>
      <c r="AJ133">
        <f t="shared" si="997"/>
        <v>18.102126903629607</v>
      </c>
      <c r="AK133">
        <f t="shared" si="998"/>
        <v>53.574512917608445</v>
      </c>
      <c r="AL133">
        <f t="shared" si="999"/>
        <v>98.04807110792899</v>
      </c>
      <c r="AM133" s="27">
        <f t="shared" si="1000"/>
        <v>-10.631885540927966</v>
      </c>
      <c r="AN133">
        <f t="shared" si="1001"/>
        <v>603.11010774732563</v>
      </c>
      <c r="AO133">
        <f t="shared" si="1002"/>
        <v>1308.1005244675148</v>
      </c>
      <c r="AP133">
        <f t="shared" si="1003"/>
        <v>931.02270824194443</v>
      </c>
      <c r="AQ133">
        <f t="shared" si="1004"/>
        <v>2842.2333404567848</v>
      </c>
      <c r="AR133" s="27">
        <f t="shared" si="1005"/>
        <v>-7.5205275300549141</v>
      </c>
      <c r="AS133">
        <f t="shared" si="968"/>
        <v>0.99687562162437515</v>
      </c>
      <c r="AT133">
        <f t="shared" si="969"/>
        <v>7.0706477712106821E-5</v>
      </c>
      <c r="AU133">
        <f t="shared" si="970"/>
        <v>3.0536718979127906E-3</v>
      </c>
      <c r="AV133">
        <f t="shared" si="971"/>
        <v>58683.449299999993</v>
      </c>
      <c r="AW133">
        <f t="shared" si="972"/>
        <v>58317.376126712035</v>
      </c>
      <c r="AX133" s="11">
        <f t="shared" si="1006"/>
        <v>-3.0254482072603466</v>
      </c>
      <c r="AY133">
        <f t="shared" si="973"/>
        <v>3.0219951606483379E-2</v>
      </c>
      <c r="AZ133">
        <f t="shared" si="974"/>
        <v>0.76916460615332316</v>
      </c>
      <c r="BA133">
        <f t="shared" si="975"/>
        <v>0.20061544224019345</v>
      </c>
      <c r="BB133">
        <f t="shared" si="976"/>
        <v>63.316746000000002</v>
      </c>
      <c r="BC133">
        <f t="shared" si="977"/>
        <v>40.065190158485557</v>
      </c>
      <c r="BD133" s="11">
        <f t="shared" si="1007"/>
        <v>-10.748013775849339</v>
      </c>
      <c r="BE133">
        <f t="shared" si="978"/>
        <v>6.0462610073820643E-5</v>
      </c>
      <c r="BF133">
        <f t="shared" si="979"/>
        <v>0.99968611845369071</v>
      </c>
      <c r="BG133">
        <f t="shared" si="980"/>
        <v>2.5341893623552828E-4</v>
      </c>
      <c r="BH133">
        <f t="shared" si="981"/>
        <v>3923.6215523999995</v>
      </c>
      <c r="BI133">
        <f t="shared" si="982"/>
        <v>3921.1591004847783</v>
      </c>
      <c r="BJ133" s="11">
        <f t="shared" si="1008"/>
        <v>-5.1523916334983593</v>
      </c>
      <c r="BK133" s="32">
        <f t="shared" si="1009"/>
        <v>2.9939959461853674</v>
      </c>
      <c r="BL133" s="32">
        <f t="shared" si="1010"/>
        <v>2.1269434262380127</v>
      </c>
    </row>
    <row r="134" spans="1:64" x14ac:dyDescent="0.3">
      <c r="A134" s="2">
        <v>44497</v>
      </c>
      <c r="B134" s="6">
        <v>1.9880279999999999</v>
      </c>
      <c r="C134" s="8">
        <f t="shared" si="983"/>
        <v>3.8246272228831724</v>
      </c>
      <c r="D134" s="8">
        <f>('Upbit (in $)'!C134/Krak!C134)-1</f>
        <v>-0.45068695940761505</v>
      </c>
      <c r="E134" s="4">
        <v>60613.5</v>
      </c>
      <c r="F134" s="8">
        <f t="shared" si="983"/>
        <v>3.548917690437825</v>
      </c>
      <c r="G134" s="8">
        <f>('Upbit (in $)'!F134/Krak!F134)-1</f>
        <v>-0.50355967861072837</v>
      </c>
      <c r="H134" s="4">
        <v>0.29988310000000001</v>
      </c>
      <c r="I134" s="8">
        <f t="shared" ref="I134" si="1018">LN(H134/H133)*100</f>
        <v>23.435248066233004</v>
      </c>
      <c r="J134" s="8">
        <f>('Upbit (in $)'!I134/Krak!I134)-1</f>
        <v>-9.7634459805844953E-2</v>
      </c>
      <c r="K134" s="4">
        <v>4.4047999999999998</v>
      </c>
      <c r="L134" s="8">
        <f t="shared" ref="L134" si="1019">LN(K134/K133)*100</f>
        <v>5.9755210089570854</v>
      </c>
      <c r="M134" s="8">
        <f>('Upbit (in $)'!L134/Krak!L134)-1</f>
        <v>-0.37387157045929931</v>
      </c>
      <c r="N134" s="4">
        <v>52.037999999999997</v>
      </c>
      <c r="O134" s="8">
        <f t="shared" ref="O134" si="1020">LN(N134/N133)*100</f>
        <v>6.6274657171743296</v>
      </c>
      <c r="P134" s="8">
        <f>('Upbit (in $)'!O134/Krak!O134)-1</f>
        <v>-0.23234107066131005</v>
      </c>
      <c r="Q134" s="4">
        <v>4287.21</v>
      </c>
      <c r="R134" s="8">
        <f t="shared" ref="R134" si="1021">LN(Q134/Q133)*100</f>
        <v>8.8935009828385834</v>
      </c>
      <c r="S134" s="8">
        <f>('Upbit (in $)'!R134/Krak!R134)-1</f>
        <v>-0.21179791183364749</v>
      </c>
      <c r="T134" s="4">
        <v>189.87</v>
      </c>
      <c r="U134" s="8">
        <f t="shared" ref="U134" si="1022">LN(T134/T133)*100</f>
        <v>5.7837126914493755</v>
      </c>
      <c r="V134" s="8">
        <f>('Upbit (in $)'!U134/Krak!U134)-1</f>
        <v>-0.35357210729201616</v>
      </c>
      <c r="W134" s="4">
        <v>13.200419</v>
      </c>
      <c r="X134" s="8">
        <f t="shared" ref="X134" si="1023">LN(W134/W133)*100</f>
        <v>3.8464153743685219</v>
      </c>
      <c r="Y134" s="8">
        <f>('Upbit (in $)'!X134/Krak!X134)-1</f>
        <v>-0.53867579104128671</v>
      </c>
      <c r="Z134" s="4">
        <v>1.0580400000000001</v>
      </c>
      <c r="AA134" s="8">
        <f t="shared" ref="AA134" si="1024">LN(Z134/Z133)*100</f>
        <v>6.2114332449680054</v>
      </c>
      <c r="AB134" s="11">
        <f>('Upbit (in $)'!AA134/Krak!AA134)-1</f>
        <v>-0.35594035972119231</v>
      </c>
      <c r="AC134" s="2">
        <v>44497</v>
      </c>
      <c r="AD134">
        <f t="shared" si="991"/>
        <v>20295.184500753683</v>
      </c>
      <c r="AE134">
        <f t="shared" si="992"/>
        <v>11586.681505263159</v>
      </c>
      <c r="AF134">
        <f t="shared" si="993"/>
        <v>14577.721046533958</v>
      </c>
      <c r="AG134">
        <f t="shared" si="994"/>
        <v>46459.5870525508</v>
      </c>
      <c r="AH134" s="27">
        <f t="shared" si="995"/>
        <v>4.8486603492824019</v>
      </c>
      <c r="AI134">
        <f t="shared" si="996"/>
        <v>27.399576257084846</v>
      </c>
      <c r="AJ134">
        <f t="shared" si="997"/>
        <v>19.342487419376962</v>
      </c>
      <c r="AK134">
        <f t="shared" si="998"/>
        <v>55.675355782204456</v>
      </c>
      <c r="AL134">
        <f t="shared" si="999"/>
        <v>102.41741945866627</v>
      </c>
      <c r="AM134" s="27">
        <f t="shared" si="1000"/>
        <v>4.3598930125353466</v>
      </c>
      <c r="AN134">
        <f t="shared" si="1001"/>
        <v>762.38544462140089</v>
      </c>
      <c r="AO134">
        <f t="shared" si="1002"/>
        <v>1429.766456038888</v>
      </c>
      <c r="AP134">
        <f t="shared" si="1003"/>
        <v>990.68636478025883</v>
      </c>
      <c r="AQ134">
        <f t="shared" si="1004"/>
        <v>3182.8382654405477</v>
      </c>
      <c r="AR134" s="27">
        <f t="shared" si="1005"/>
        <v>11.318320440319868</v>
      </c>
      <c r="AS134">
        <f t="shared" si="968"/>
        <v>0.99680509933739592</v>
      </c>
      <c r="AT134">
        <f t="shared" si="969"/>
        <v>7.243810539832482E-5</v>
      </c>
      <c r="AU134">
        <f t="shared" si="970"/>
        <v>3.1224625572057606E-3</v>
      </c>
      <c r="AV134">
        <f t="shared" si="971"/>
        <v>60807.774799999999</v>
      </c>
      <c r="AW134">
        <f t="shared" si="972"/>
        <v>60419.906471527116</v>
      </c>
      <c r="AX134" s="11">
        <f t="shared" si="1006"/>
        <v>3.5418532265558711</v>
      </c>
      <c r="AY134">
        <f t="shared" si="973"/>
        <v>2.9572111701812832E-2</v>
      </c>
      <c r="AZ134">
        <f t="shared" si="974"/>
        <v>0.77407035954168457</v>
      </c>
      <c r="BA134">
        <f t="shared" si="975"/>
        <v>0.19635752875650264</v>
      </c>
      <c r="BB134">
        <f t="shared" si="976"/>
        <v>67.226446999999993</v>
      </c>
      <c r="BC134">
        <f t="shared" si="977"/>
        <v>42.931865209302899</v>
      </c>
      <c r="BD134" s="11">
        <f t="shared" si="1007"/>
        <v>6.9106447513720903</v>
      </c>
      <c r="BE134">
        <f t="shared" si="978"/>
        <v>6.9926163086914315E-5</v>
      </c>
      <c r="BF134">
        <f t="shared" si="979"/>
        <v>0.99968336210960163</v>
      </c>
      <c r="BG134">
        <f t="shared" si="980"/>
        <v>2.4671172731133837E-4</v>
      </c>
      <c r="BH134">
        <f t="shared" si="981"/>
        <v>4288.5679231000004</v>
      </c>
      <c r="BI134">
        <f t="shared" si="982"/>
        <v>4285.8527888704557</v>
      </c>
      <c r="BJ134" s="11">
        <f t="shared" si="1008"/>
        <v>8.893225049354994</v>
      </c>
      <c r="BK134" s="32">
        <f t="shared" si="1009"/>
        <v>0.4887673367470553</v>
      </c>
      <c r="BL134" s="32">
        <f t="shared" si="1010"/>
        <v>-5.3513718227991234</v>
      </c>
    </row>
    <row r="135" spans="1:64" x14ac:dyDescent="0.3">
      <c r="A135" s="2">
        <v>44498</v>
      </c>
      <c r="B135" s="6">
        <v>2.0126339999999998</v>
      </c>
      <c r="C135" s="8">
        <f t="shared" si="983"/>
        <v>1.2301119302667902</v>
      </c>
      <c r="D135" s="8">
        <f>('Upbit (in $)'!C135/Krak!C135)-1</f>
        <v>-0.66268244013278799</v>
      </c>
      <c r="E135" s="4">
        <v>62246.5</v>
      </c>
      <c r="F135" s="8">
        <f t="shared" si="983"/>
        <v>2.6584668322102258</v>
      </c>
      <c r="G135" s="8">
        <f>('Upbit (in $)'!F135/Krak!F135)-1</f>
        <v>-0.26340319720463545</v>
      </c>
      <c r="H135" s="4">
        <v>0.28783999999999998</v>
      </c>
      <c r="I135" s="8">
        <f t="shared" ref="I135" si="1025">LN(H135/H134)*100</f>
        <v>-4.0987961847527874</v>
      </c>
      <c r="J135" s="8">
        <f>('Upbit (in $)'!I135/Krak!I135)-1</f>
        <v>0.10289545345551976</v>
      </c>
      <c r="K135" s="4">
        <v>4.4958</v>
      </c>
      <c r="L135" s="8">
        <f t="shared" ref="L135" si="1026">LN(K135/K134)*100</f>
        <v>2.0448772209977215</v>
      </c>
      <c r="M135" s="8">
        <f>('Upbit (in $)'!L135/Krak!L135)-1</f>
        <v>-0.26873117302551541</v>
      </c>
      <c r="N135" s="4">
        <v>53.808</v>
      </c>
      <c r="O135" s="8">
        <f t="shared" ref="O135" si="1027">LN(N135/N134)*100</f>
        <v>3.3447934067540124</v>
      </c>
      <c r="P135" s="8">
        <f>('Upbit (in $)'!O135/Krak!O135)-1</f>
        <v>-0.40424073794455206</v>
      </c>
      <c r="Q135" s="4">
        <v>4416.3599999999997</v>
      </c>
      <c r="R135" s="8">
        <f t="shared" ref="R135" si="1028">LN(Q135/Q134)*100</f>
        <v>2.9679655670700291</v>
      </c>
      <c r="S135" s="8">
        <f>('Upbit (in $)'!R135/Krak!R135)-1</f>
        <v>-0.22052413079389188</v>
      </c>
      <c r="T135" s="4">
        <v>196.39</v>
      </c>
      <c r="U135" s="8">
        <f t="shared" ref="U135" si="1029">LN(T135/T134)*100</f>
        <v>3.3762850671807842</v>
      </c>
      <c r="V135" s="8">
        <f>('Upbit (in $)'!U135/Krak!U135)-1</f>
        <v>-0.1769492108723596</v>
      </c>
      <c r="W135" s="4">
        <v>13.548014999999999</v>
      </c>
      <c r="X135" s="8">
        <f t="shared" ref="X135" si="1030">LN(W135/W134)*100</f>
        <v>2.5991470616615402</v>
      </c>
      <c r="Y135" s="8">
        <f>('Upbit (in $)'!X135/Krak!X135)-1</f>
        <v>-0.30545848683884813</v>
      </c>
      <c r="Z135" s="4">
        <v>1.0809800000000001</v>
      </c>
      <c r="AA135" s="8">
        <f t="shared" ref="AA135" si="1031">LN(Z135/Z134)*100</f>
        <v>2.1449897193515444</v>
      </c>
      <c r="AB135" s="11">
        <f>('Upbit (in $)'!AA135/Krak!AA135)-1</f>
        <v>-9.4723593222076907E-2</v>
      </c>
      <c r="AC135" s="2">
        <v>44498</v>
      </c>
      <c r="AD135">
        <f t="shared" si="991"/>
        <v>20841.960982721081</v>
      </c>
      <c r="AE135">
        <f t="shared" si="992"/>
        <v>11826.054011842107</v>
      </c>
      <c r="AF135">
        <f t="shared" si="993"/>
        <v>15078.309560903796</v>
      </c>
      <c r="AG135">
        <f t="shared" si="994"/>
        <v>47746.324555466985</v>
      </c>
      <c r="AH135" s="27">
        <f t="shared" si="995"/>
        <v>2.7319252237152019</v>
      </c>
      <c r="AI135">
        <f t="shared" si="996"/>
        <v>27.738703258003255</v>
      </c>
      <c r="AJ135">
        <f t="shared" si="997"/>
        <v>20.000395154729922</v>
      </c>
      <c r="AK135">
        <f t="shared" si="998"/>
        <v>57.141410077031843</v>
      </c>
      <c r="AL135">
        <f t="shared" si="999"/>
        <v>104.88050848976502</v>
      </c>
      <c r="AM135" s="27">
        <f t="shared" si="1000"/>
        <v>2.3764877705216776</v>
      </c>
      <c r="AN135">
        <f t="shared" si="1001"/>
        <v>731.76856708438731</v>
      </c>
      <c r="AO135">
        <f t="shared" si="1002"/>
        <v>1472.8374364194669</v>
      </c>
      <c r="AP135">
        <f t="shared" si="1003"/>
        <v>1012.1660302069527</v>
      </c>
      <c r="AQ135">
        <f t="shared" si="1004"/>
        <v>3216.7720337108071</v>
      </c>
      <c r="AR135" s="27">
        <f t="shared" si="1005"/>
        <v>1.0605047719867442</v>
      </c>
      <c r="AS135">
        <f t="shared" si="968"/>
        <v>0.99678311914219475</v>
      </c>
      <c r="AT135">
        <f t="shared" si="969"/>
        <v>7.1993406007397678E-5</v>
      </c>
      <c r="AU135">
        <f t="shared" si="970"/>
        <v>3.144887451797862E-3</v>
      </c>
      <c r="AV135">
        <f t="shared" si="971"/>
        <v>62447.385799999996</v>
      </c>
      <c r="AW135">
        <f t="shared" si="972"/>
        <v>62046.323990834251</v>
      </c>
      <c r="AX135" s="11">
        <f t="shared" si="1006"/>
        <v>2.6562639216398471</v>
      </c>
      <c r="AY135">
        <f t="shared" si="973"/>
        <v>2.9013596617688195E-2</v>
      </c>
      <c r="AZ135">
        <f t="shared" si="974"/>
        <v>0.77568182133689811</v>
      </c>
      <c r="BA135">
        <f t="shared" si="975"/>
        <v>0.19530458204541359</v>
      </c>
      <c r="BB135">
        <f t="shared" si="976"/>
        <v>69.368649000000005</v>
      </c>
      <c r="BC135">
        <f t="shared" si="977"/>
        <v>44.442270600630849</v>
      </c>
      <c r="BD135" s="11">
        <f t="shared" si="1007"/>
        <v>3.4576728107776162</v>
      </c>
      <c r="BE135">
        <f t="shared" si="978"/>
        <v>6.5155651631871789E-5</v>
      </c>
      <c r="BF135">
        <f t="shared" si="979"/>
        <v>0.99969015300490993</v>
      </c>
      <c r="BG135">
        <f t="shared" si="980"/>
        <v>2.4469134345824335E-4</v>
      </c>
      <c r="BH135">
        <f t="shared" si="981"/>
        <v>4417.7288199999994</v>
      </c>
      <c r="BI135">
        <f t="shared" si="982"/>
        <v>4414.991887385615</v>
      </c>
      <c r="BJ135" s="11">
        <f t="shared" si="1008"/>
        <v>2.9686447054730691</v>
      </c>
      <c r="BK135" s="32">
        <f t="shared" si="1009"/>
        <v>0.35543745319352427</v>
      </c>
      <c r="BL135" s="32">
        <f t="shared" si="1010"/>
        <v>-0.31238078383322199</v>
      </c>
    </row>
    <row r="136" spans="1:64" x14ac:dyDescent="0.3">
      <c r="A136" s="2">
        <v>44499</v>
      </c>
      <c r="B136" s="6">
        <v>1.9544330000000001</v>
      </c>
      <c r="C136" s="8">
        <f t="shared" si="983"/>
        <v>-2.9344186148575999</v>
      </c>
      <c r="D136" s="8">
        <f>('Upbit (in $)'!C136/Krak!C136)-1</f>
        <v>0.22106025859795841</v>
      </c>
      <c r="E136" s="4">
        <v>61866.3</v>
      </c>
      <c r="F136" s="8">
        <f t="shared" si="983"/>
        <v>-0.6126703922250194</v>
      </c>
      <c r="G136" s="8">
        <f>('Upbit (in $)'!F136/Krak!F136)-1</f>
        <v>1.5479326734724732</v>
      </c>
      <c r="H136" s="4">
        <v>0.2688469</v>
      </c>
      <c r="I136" s="8">
        <f t="shared" ref="I136" si="1032">LN(H136/H135)*100</f>
        <v>-6.8262697606281302</v>
      </c>
      <c r="J136" s="8">
        <f>('Upbit (in $)'!I136/Krak!I136)-1</f>
        <v>0.19022064937269056</v>
      </c>
      <c r="K136" s="4">
        <v>4.4806999999999997</v>
      </c>
      <c r="L136" s="8">
        <f t="shared" ref="L136" si="1033">LN(K136/K135)*100</f>
        <v>-0.3364343395049062</v>
      </c>
      <c r="M136" s="8">
        <f>('Upbit (in $)'!L136/Krak!L136)-1</f>
        <v>3.1649651898242901</v>
      </c>
      <c r="N136" s="4">
        <v>52.774000000000001</v>
      </c>
      <c r="O136" s="8">
        <f t="shared" ref="O136" si="1034">LN(N136/N135)*100</f>
        <v>-1.9403509808755461</v>
      </c>
      <c r="P136" s="8">
        <f>('Upbit (in $)'!O136/Krak!O136)-1</f>
        <v>0.13326216651540834</v>
      </c>
      <c r="Q136" s="4">
        <v>4319.78</v>
      </c>
      <c r="R136" s="8">
        <f t="shared" ref="R136" si="1035">LN(Q136/Q135)*100</f>
        <v>-2.2111352357884217</v>
      </c>
      <c r="S136" s="8">
        <f>('Upbit (in $)'!R136/Krak!R136)-1</f>
        <v>0.38872971065552853</v>
      </c>
      <c r="T136" s="4">
        <v>190.36</v>
      </c>
      <c r="U136" s="8">
        <f t="shared" ref="U136" si="1036">LN(T136/T135)*100</f>
        <v>-3.1185461874221807</v>
      </c>
      <c r="V136" s="8">
        <f>('Upbit (in $)'!U136/Krak!U136)-1</f>
        <v>0.27864939387863985</v>
      </c>
      <c r="W136" s="4">
        <v>13.544109000000001</v>
      </c>
      <c r="X136" s="8">
        <f t="shared" ref="X136" si="1037">LN(W136/W135)*100</f>
        <v>-2.883494868886748E-2</v>
      </c>
      <c r="Y136" s="8">
        <f>('Upbit (in $)'!X136/Krak!X136)-1</f>
        <v>26.924696810273932</v>
      </c>
      <c r="Z136" s="4">
        <v>1.0846100000000001</v>
      </c>
      <c r="AA136" s="8">
        <f t="shared" ref="AA136" si="1038">LN(Z136/Z135)*100</f>
        <v>0.33524382729410784</v>
      </c>
      <c r="AB136" s="11">
        <f>('Upbit (in $)'!AA136/Krak!AA136)-1</f>
        <v>-4.4618224633637773</v>
      </c>
      <c r="AC136" s="2">
        <v>44499</v>
      </c>
      <c r="AD136">
        <f t="shared" si="991"/>
        <v>20714.658828131978</v>
      </c>
      <c r="AE136">
        <f t="shared" si="992"/>
        <v>11786.333958552634</v>
      </c>
      <c r="AF136">
        <f t="shared" si="993"/>
        <v>14615.3419624912</v>
      </c>
      <c r="AG136">
        <f t="shared" si="994"/>
        <v>47116.33474917581</v>
      </c>
      <c r="AH136" s="27">
        <f t="shared" si="995"/>
        <v>-1.3282340444846554</v>
      </c>
      <c r="AI136">
        <f t="shared" si="996"/>
        <v>26.936560261154828</v>
      </c>
      <c r="AJ136">
        <f t="shared" si="997"/>
        <v>19.616058093512432</v>
      </c>
      <c r="AK136">
        <f t="shared" si="998"/>
        <v>57.124935756051187</v>
      </c>
      <c r="AL136">
        <f t="shared" si="999"/>
        <v>103.67755411071845</v>
      </c>
      <c r="AM136" s="27">
        <f t="shared" si="1000"/>
        <v>-1.1536046171676329</v>
      </c>
      <c r="AN136">
        <f t="shared" si="1001"/>
        <v>683.48287513229423</v>
      </c>
      <c r="AO136">
        <f t="shared" si="1002"/>
        <v>1440.6284136927436</v>
      </c>
      <c r="AP136">
        <f t="shared" si="1003"/>
        <v>1015.5649484937398</v>
      </c>
      <c r="AQ136">
        <f t="shared" si="1004"/>
        <v>3139.6762373187776</v>
      </c>
      <c r="AR136" s="27">
        <f t="shared" si="1005"/>
        <v>-2.4258697270430165</v>
      </c>
      <c r="AS136">
        <f t="shared" si="968"/>
        <v>0.99686050404806692</v>
      </c>
      <c r="AT136">
        <f t="shared" si="969"/>
        <v>7.2198157324555905E-5</v>
      </c>
      <c r="AU136">
        <f t="shared" si="970"/>
        <v>3.0672977946085353E-3</v>
      </c>
      <c r="AV136">
        <f t="shared" si="971"/>
        <v>62061.140700000004</v>
      </c>
      <c r="AW136">
        <f t="shared" si="972"/>
        <v>61672.132582722181</v>
      </c>
      <c r="AX136" s="11">
        <f t="shared" si="1006"/>
        <v>-0.60490982428386819</v>
      </c>
      <c r="AY136">
        <f t="shared" si="973"/>
        <v>2.8626925887716325E-2</v>
      </c>
      <c r="AZ136">
        <f t="shared" si="974"/>
        <v>0.77299011365359738</v>
      </c>
      <c r="BA136">
        <f t="shared" si="975"/>
        <v>0.19838296045868631</v>
      </c>
      <c r="BB136">
        <f t="shared" si="976"/>
        <v>68.272542000000001</v>
      </c>
      <c r="BC136">
        <f t="shared" si="977"/>
        <v>43.536650106793594</v>
      </c>
      <c r="BD136" s="11">
        <f t="shared" si="1007"/>
        <v>-2.058794253462533</v>
      </c>
      <c r="BE136">
        <f t="shared" si="978"/>
        <v>6.2216754627354638E-5</v>
      </c>
      <c r="BF136">
        <f t="shared" si="979"/>
        <v>0.99968678197202188</v>
      </c>
      <c r="BG136">
        <f t="shared" si="980"/>
        <v>2.5100127335065092E-4</v>
      </c>
      <c r="BH136">
        <f t="shared" si="981"/>
        <v>4321.1334569000001</v>
      </c>
      <c r="BI136">
        <f t="shared" si="982"/>
        <v>4318.4272559923729</v>
      </c>
      <c r="BJ136" s="11">
        <f t="shared" si="1008"/>
        <v>-2.2114721685676444</v>
      </c>
      <c r="BK136" s="32">
        <f t="shared" si="1009"/>
        <v>-0.17462942731702258</v>
      </c>
      <c r="BL136" s="32">
        <f t="shared" si="1010"/>
        <v>1.6065623442837762</v>
      </c>
    </row>
    <row r="137" spans="1:64" x14ac:dyDescent="0.3">
      <c r="A137" s="2">
        <v>44500</v>
      </c>
      <c r="B137" s="6">
        <v>1.9645999999999999</v>
      </c>
      <c r="C137" s="8">
        <f t="shared" si="983"/>
        <v>0.51885364623012686</v>
      </c>
      <c r="D137" s="8">
        <f>('Upbit (in $)'!C137/Krak!C137)-1</f>
        <v>-1.828958595673611</v>
      </c>
      <c r="E137" s="4">
        <v>61380.1</v>
      </c>
      <c r="F137" s="8">
        <f t="shared" si="983"/>
        <v>-0.78899265568489652</v>
      </c>
      <c r="G137" s="8">
        <f>('Upbit (in $)'!F137/Krak!F137)-1</f>
        <v>0.7768288819039264</v>
      </c>
      <c r="H137" s="4">
        <v>0.28017550000000002</v>
      </c>
      <c r="I137" s="8">
        <f t="shared" ref="I137" si="1039">LN(H137/H136)*100</f>
        <v>4.1274119939469154</v>
      </c>
      <c r="J137" s="8">
        <f>('Upbit (in $)'!I137/Krak!I137)-1</f>
        <v>-0.1786244812633202</v>
      </c>
      <c r="K137" s="4">
        <v>4.6344000000000003</v>
      </c>
      <c r="L137" s="8">
        <f t="shared" ref="L137" si="1040">LN(K137/K136)*100</f>
        <v>3.3727456579143418</v>
      </c>
      <c r="M137" s="8">
        <f>('Upbit (in $)'!L137/Krak!L137)-1</f>
        <v>-9.3554858064270219E-2</v>
      </c>
      <c r="N137" s="4">
        <v>54.287999999999997</v>
      </c>
      <c r="O137" s="8">
        <f t="shared" ref="O137" si="1041">LN(N137/N136)*100</f>
        <v>2.8284562852715851</v>
      </c>
      <c r="P137" s="8">
        <f>('Upbit (in $)'!O137/Krak!O137)-1</f>
        <v>-0.20609660023433873</v>
      </c>
      <c r="Q137" s="4">
        <v>4289.99</v>
      </c>
      <c r="R137" s="8">
        <f t="shared" ref="R137" si="1042">LN(Q137/Q136)*100</f>
        <v>-0.692007309844618</v>
      </c>
      <c r="S137" s="8">
        <f>('Upbit (in $)'!R137/Krak!R137)-1</f>
        <v>0.95646919393606211</v>
      </c>
      <c r="T137" s="4">
        <v>192.01</v>
      </c>
      <c r="U137" s="8">
        <f t="shared" ref="U137" si="1043">LN(T137/T136)*100</f>
        <v>0.86304377519154041</v>
      </c>
      <c r="V137" s="8">
        <f>('Upbit (in $)'!U137/Krak!U137)-1</f>
        <v>-0.76966954316858194</v>
      </c>
      <c r="W137" s="4">
        <v>13.443986000000001</v>
      </c>
      <c r="X137" s="8">
        <f t="shared" ref="X137" si="1044">LN(W137/W136)*100</f>
        <v>-0.74198241369363394</v>
      </c>
      <c r="Y137" s="8">
        <f>('Upbit (in $)'!X137/Krak!X137)-1</f>
        <v>1.1969929624293498</v>
      </c>
      <c r="Z137" s="4">
        <v>1.1133500000000001</v>
      </c>
      <c r="AA137" s="8">
        <f t="shared" ref="AA137" si="1045">LN(Z137/Z136)*100</f>
        <v>2.6153012897073884</v>
      </c>
      <c r="AB137" s="11">
        <f>('Upbit (in $)'!AA137/Krak!AA137)-1</f>
        <v>-0.11757978427308702</v>
      </c>
      <c r="AC137" s="2">
        <v>44500</v>
      </c>
      <c r="AD137">
        <f t="shared" si="991"/>
        <v>20551.864752484365</v>
      </c>
      <c r="AE137">
        <f t="shared" si="992"/>
        <v>12190.636752631583</v>
      </c>
      <c r="AF137">
        <f t="shared" si="993"/>
        <v>14742.024638673749</v>
      </c>
      <c r="AG137">
        <f t="shared" si="994"/>
        <v>47484.526143789699</v>
      </c>
      <c r="AH137" s="27">
        <f t="shared" si="995"/>
        <v>0.77841417146537228</v>
      </c>
      <c r="AI137">
        <f t="shared" si="996"/>
        <v>27.076684792502363</v>
      </c>
      <c r="AJ137">
        <f t="shared" si="997"/>
        <v>20.178810811774792</v>
      </c>
      <c r="AK137">
        <f t="shared" si="998"/>
        <v>56.702647369070313</v>
      </c>
      <c r="AL137">
        <f t="shared" si="999"/>
        <v>103.95814297334746</v>
      </c>
      <c r="AM137" s="27">
        <f t="shared" si="1000"/>
        <v>0.27027051452993905</v>
      </c>
      <c r="AN137">
        <f t="shared" si="1001"/>
        <v>712.2832968564195</v>
      </c>
      <c r="AO137">
        <f t="shared" si="1002"/>
        <v>1430.6935743157599</v>
      </c>
      <c r="AP137">
        <f t="shared" si="1003"/>
        <v>1042.4753924502866</v>
      </c>
      <c r="AQ137">
        <f t="shared" si="1004"/>
        <v>3185.452263622466</v>
      </c>
      <c r="AR137" s="27">
        <f t="shared" si="1005"/>
        <v>1.4474591471097289</v>
      </c>
      <c r="AS137">
        <f t="shared" si="968"/>
        <v>0.99680651515574437</v>
      </c>
      <c r="AT137">
        <f t="shared" si="969"/>
        <v>7.5262179661450239E-5</v>
      </c>
      <c r="AU137">
        <f t="shared" si="970"/>
        <v>3.1182226645941349E-3</v>
      </c>
      <c r="AV137">
        <f t="shared" si="971"/>
        <v>61576.744400000003</v>
      </c>
      <c r="AW137">
        <f t="shared" si="972"/>
        <v>61184.150553047773</v>
      </c>
      <c r="AX137" s="11">
        <f t="shared" si="1006"/>
        <v>-0.79439908724716002</v>
      </c>
      <c r="AY137">
        <f t="shared" si="973"/>
        <v>2.8187894310920766E-2</v>
      </c>
      <c r="AZ137">
        <f t="shared" si="974"/>
        <v>0.77891907072751021</v>
      </c>
      <c r="BA137">
        <f t="shared" si="975"/>
        <v>0.19289303496156901</v>
      </c>
      <c r="BB137">
        <f t="shared" si="976"/>
        <v>69.696585999999996</v>
      </c>
      <c r="BC137">
        <f t="shared" si="977"/>
        <v>44.934587710339159</v>
      </c>
      <c r="BD137" s="11">
        <f t="shared" si="1007"/>
        <v>3.1604711267522596</v>
      </c>
      <c r="BE137">
        <f t="shared" si="978"/>
        <v>6.5287918997488365E-5</v>
      </c>
      <c r="BF137">
        <f t="shared" si="979"/>
        <v>0.99967527360541908</v>
      </c>
      <c r="BG137">
        <f t="shared" si="980"/>
        <v>2.5943847558353129E-4</v>
      </c>
      <c r="BH137">
        <f t="shared" si="981"/>
        <v>4291.3835254999995</v>
      </c>
      <c r="BI137">
        <f t="shared" si="982"/>
        <v>4288.5972341524139</v>
      </c>
      <c r="BJ137" s="11">
        <f t="shared" si="1008"/>
        <v>-0.69315804342051002</v>
      </c>
      <c r="BK137" s="32">
        <f t="shared" si="1009"/>
        <v>0.50814365693543317</v>
      </c>
      <c r="BL137" s="32">
        <f t="shared" si="1010"/>
        <v>-0.10124104382665</v>
      </c>
    </row>
    <row r="138" spans="1:64" x14ac:dyDescent="0.3">
      <c r="A138" s="2">
        <v>44501</v>
      </c>
      <c r="B138" s="6">
        <v>1.947678</v>
      </c>
      <c r="C138" s="8">
        <f t="shared" si="983"/>
        <v>-0.86507684427391784</v>
      </c>
      <c r="D138" s="8">
        <f>('Upbit (in $)'!C138/Krak!C138)-1</f>
        <v>-0.75060040569780895</v>
      </c>
      <c r="E138" s="4">
        <v>60954.5</v>
      </c>
      <c r="F138" s="8">
        <f t="shared" si="983"/>
        <v>-0.69579941745110718</v>
      </c>
      <c r="G138" s="8">
        <f>('Upbit (in $)'!F138/Krak!F138)-1</f>
        <v>-1.0198518675300416</v>
      </c>
      <c r="H138" s="4">
        <v>0.27174809999999999</v>
      </c>
      <c r="I138" s="8">
        <f t="shared" ref="I138" si="1046">LN(H138/H137)*100</f>
        <v>-3.0540658278865402</v>
      </c>
      <c r="J138" s="8">
        <f>('Upbit (in $)'!I138/Krak!I138)-1</f>
        <v>-0.2979741614572099</v>
      </c>
      <c r="K138" s="4">
        <v>4.6479999999999997</v>
      </c>
      <c r="L138" s="8">
        <f t="shared" ref="L138" si="1047">LN(K138/K137)*100</f>
        <v>0.29302787493325527</v>
      </c>
      <c r="M138" s="8">
        <f>('Upbit (in $)'!L138/Krak!L138)-1</f>
        <v>0.55332294436352236</v>
      </c>
      <c r="N138" s="4">
        <v>53.826000000000001</v>
      </c>
      <c r="O138" s="8">
        <f t="shared" ref="O138" si="1048">LN(N138/N137)*100</f>
        <v>-0.85465862366728185</v>
      </c>
      <c r="P138" s="8">
        <f>('Upbit (in $)'!O138/Krak!O138)-1</f>
        <v>-0.3623647364393624</v>
      </c>
      <c r="Q138" s="4">
        <v>4323.3599999999997</v>
      </c>
      <c r="R138" s="8">
        <f t="shared" ref="R138" si="1049">LN(Q138/Q137)*100</f>
        <v>0.77484757865274356</v>
      </c>
      <c r="S138" s="8">
        <f>('Upbit (in $)'!R138/Krak!R138)-1</f>
        <v>0.82273529854392313</v>
      </c>
      <c r="T138" s="4">
        <v>197.83</v>
      </c>
      <c r="U138" s="8">
        <f t="shared" ref="U138" si="1050">LN(T138/T137)*100</f>
        <v>2.9860622035175592</v>
      </c>
      <c r="V138" s="8">
        <f>('Upbit (in $)'!U138/Krak!U138)-1</f>
        <v>0.26169331285296371</v>
      </c>
      <c r="W138" s="4">
        <v>14.721608</v>
      </c>
      <c r="X138" s="8">
        <f t="shared" ref="X138" si="1051">LN(W138/W137)*100</f>
        <v>9.0784477959427594</v>
      </c>
      <c r="Y138" s="8">
        <f>('Upbit (in $)'!X138/Krak!X138)-1</f>
        <v>8.0192214717083488E-2</v>
      </c>
      <c r="Z138" s="4">
        <v>1.0939000000000001</v>
      </c>
      <c r="AA138" s="8">
        <f t="shared" ref="AA138" si="1052">LN(Z138/Z137)*100</f>
        <v>-1.7624196124721283</v>
      </c>
      <c r="AB138" s="11">
        <f>('Upbit (in $)'!AA138/Krak!AA138)-1</f>
        <v>-0.13040172897706037</v>
      </c>
      <c r="AC138" s="2">
        <v>44501</v>
      </c>
      <c r="AD138">
        <f t="shared" si="991"/>
        <v>20409.361341140018</v>
      </c>
      <c r="AE138">
        <f t="shared" si="992"/>
        <v>12226.41110526316</v>
      </c>
      <c r="AF138">
        <f t="shared" si="993"/>
        <v>15188.868987390388</v>
      </c>
      <c r="AG138">
        <f t="shared" si="994"/>
        <v>47824.641433793564</v>
      </c>
      <c r="AH138" s="27">
        <f t="shared" si="995"/>
        <v>0.71371252607843405</v>
      </c>
      <c r="AI138">
        <f t="shared" si="996"/>
        <v>26.843460899568065</v>
      </c>
      <c r="AJ138">
        <f t="shared" si="997"/>
        <v>20.007085741869105</v>
      </c>
      <c r="AK138">
        <f t="shared" si="998"/>
        <v>62.091268700345594</v>
      </c>
      <c r="AL138">
        <f t="shared" si="999"/>
        <v>108.94181534178276</v>
      </c>
      <c r="AM138" s="27">
        <f t="shared" si="1000"/>
        <v>4.6825588783233165</v>
      </c>
      <c r="AN138">
        <f t="shared" si="1001"/>
        <v>690.85852468352141</v>
      </c>
      <c r="AO138">
        <f t="shared" si="1002"/>
        <v>1441.8223285960535</v>
      </c>
      <c r="AP138">
        <f t="shared" si="1003"/>
        <v>1024.2635575527627</v>
      </c>
      <c r="AQ138">
        <f t="shared" si="1004"/>
        <v>3156.9444108323378</v>
      </c>
      <c r="AR138" s="27">
        <f t="shared" si="1005"/>
        <v>-0.89896757455953913</v>
      </c>
      <c r="AS138">
        <f t="shared" si="968"/>
        <v>0.99668920854787812</v>
      </c>
      <c r="AT138">
        <f t="shared" si="969"/>
        <v>7.6001139232223007E-5</v>
      </c>
      <c r="AU138">
        <f t="shared" si="970"/>
        <v>3.234790312889561E-3</v>
      </c>
      <c r="AV138">
        <f t="shared" si="971"/>
        <v>61156.978000000003</v>
      </c>
      <c r="AW138">
        <f t="shared" si="972"/>
        <v>60752.76224653102</v>
      </c>
      <c r="AX138" s="11">
        <f t="shared" si="1006"/>
        <v>-0.70756278206685863</v>
      </c>
      <c r="AY138">
        <f t="shared" si="973"/>
        <v>2.7628485683425696E-2</v>
      </c>
      <c r="AZ138">
        <f t="shared" si="974"/>
        <v>0.76354041602157618</v>
      </c>
      <c r="BA138">
        <f t="shared" si="975"/>
        <v>0.20883109829499802</v>
      </c>
      <c r="BB138">
        <f t="shared" si="976"/>
        <v>70.495286000000007</v>
      </c>
      <c r="BC138">
        <f t="shared" si="977"/>
        <v>44.22646739382472</v>
      </c>
      <c r="BD138" s="11">
        <f t="shared" si="1007"/>
        <v>-1.5884406139013887</v>
      </c>
      <c r="BE138">
        <f t="shared" si="978"/>
        <v>6.2835916567190395E-5</v>
      </c>
      <c r="BF138">
        <f t="shared" si="979"/>
        <v>0.99968422318289718</v>
      </c>
      <c r="BG138">
        <f t="shared" si="980"/>
        <v>2.5294090053564161E-4</v>
      </c>
      <c r="BH138">
        <f t="shared" si="981"/>
        <v>4324.7256480999995</v>
      </c>
      <c r="BI138">
        <f t="shared" si="982"/>
        <v>4321.9950769076022</v>
      </c>
      <c r="BJ138" s="11">
        <f t="shared" si="1008"/>
        <v>0.77574245840727929</v>
      </c>
      <c r="BK138" s="32">
        <f t="shared" si="1009"/>
        <v>-3.9688463522448822</v>
      </c>
      <c r="BL138" s="32">
        <f t="shared" si="1010"/>
        <v>-1.483305240474138</v>
      </c>
    </row>
    <row r="139" spans="1:64" x14ac:dyDescent="0.3">
      <c r="A139" s="2">
        <v>44502</v>
      </c>
      <c r="B139" s="6">
        <v>1.9703980000000001</v>
      </c>
      <c r="C139" s="8">
        <f t="shared" si="983"/>
        <v>1.1597658985452546</v>
      </c>
      <c r="D139" s="8">
        <f>('Upbit (in $)'!C139/Krak!C139)-1</f>
        <v>-1</v>
      </c>
      <c r="E139" s="4">
        <v>63279.7</v>
      </c>
      <c r="F139" s="8">
        <f t="shared" si="983"/>
        <v>3.7436898402844179</v>
      </c>
      <c r="G139" s="8">
        <f>('Upbit (in $)'!F139/Krak!F139)-1</f>
        <v>-0.36239490579305789</v>
      </c>
      <c r="H139" s="4">
        <v>0.2741055</v>
      </c>
      <c r="I139" s="8">
        <f t="shared" ref="I139" si="1053">LN(H139/H138)*100</f>
        <v>0.86375345203455622</v>
      </c>
      <c r="J139" s="8">
        <f>('Upbit (in $)'!I139/Krak!I139)-1</f>
        <v>-1.7190940977440363</v>
      </c>
      <c r="K139" s="4">
        <v>4.7012</v>
      </c>
      <c r="L139" s="8">
        <f t="shared" ref="L139" si="1054">LN(K139/K138)*100</f>
        <v>1.1380775726952088</v>
      </c>
      <c r="M139" s="8">
        <f>('Upbit (in $)'!L139/Krak!L139)-1</f>
        <v>-0.76090468878000395</v>
      </c>
      <c r="N139" s="4">
        <v>55.27</v>
      </c>
      <c r="O139" s="8">
        <f t="shared" ref="O139" si="1055">LN(N139/N138)*100</f>
        <v>2.6473644039970123</v>
      </c>
      <c r="P139" s="8">
        <f>('Upbit (in $)'!O139/Krak!O139)-1</f>
        <v>-0.61859526596086112</v>
      </c>
      <c r="Q139" s="4">
        <v>4588.54</v>
      </c>
      <c r="R139" s="8">
        <f t="shared" ref="R139" si="1056">LN(Q139/Q138)*100</f>
        <v>5.9529012963317234</v>
      </c>
      <c r="S139" s="8">
        <f>('Upbit (in $)'!R139/Krak!R139)-1</f>
        <v>-0.22626768899591421</v>
      </c>
      <c r="T139" s="4">
        <v>200.8</v>
      </c>
      <c r="U139" s="8">
        <f t="shared" ref="U139" si="1057">LN(T139/T138)*100</f>
        <v>1.4901311777573514</v>
      </c>
      <c r="V139" s="8">
        <f>('Upbit (in $)'!U139/Krak!U139)-1</f>
        <v>-0.94298369594318232</v>
      </c>
      <c r="W139" s="4">
        <v>14.804532</v>
      </c>
      <c r="X139" s="8">
        <f t="shared" ref="X139" si="1058">LN(W139/W138)*100</f>
        <v>0.56170036466634576</v>
      </c>
      <c r="Y139" s="8">
        <f>('Upbit (in $)'!X139/Krak!X139)-1</f>
        <v>-1.6131953081943307</v>
      </c>
      <c r="Z139" s="4">
        <v>1.13652</v>
      </c>
      <c r="AA139" s="8">
        <f t="shared" ref="AA139" si="1059">LN(Z139/Z138)*100</f>
        <v>3.8221669900265134</v>
      </c>
      <c r="AB139" s="11">
        <f>('Upbit (in $)'!AA139/Krak!AA139)-1</f>
        <v>-0.30227415097904242</v>
      </c>
      <c r="AC139" s="2">
        <v>44502</v>
      </c>
      <c r="AD139">
        <f t="shared" si="991"/>
        <v>21187.90676420835</v>
      </c>
      <c r="AE139">
        <f t="shared" si="992"/>
        <v>12366.351955263161</v>
      </c>
      <c r="AF139">
        <f t="shared" si="993"/>
        <v>15416.89780451898</v>
      </c>
      <c r="AG139">
        <f t="shared" si="994"/>
        <v>48971.156523990488</v>
      </c>
      <c r="AH139" s="27">
        <f t="shared" si="995"/>
        <v>2.3690464590742679</v>
      </c>
      <c r="AI139">
        <f t="shared" si="996"/>
        <v>27.156594503602296</v>
      </c>
      <c r="AJ139">
        <f t="shared" si="997"/>
        <v>20.543819510145756</v>
      </c>
      <c r="AK139">
        <f t="shared" si="998"/>
        <v>62.441016932040633</v>
      </c>
      <c r="AL139">
        <f t="shared" si="999"/>
        <v>110.14143094578868</v>
      </c>
      <c r="AM139" s="27">
        <f t="shared" si="1000"/>
        <v>1.0951340311536191</v>
      </c>
      <c r="AN139">
        <f t="shared" si="1001"/>
        <v>696.85168484209817</v>
      </c>
      <c r="AO139">
        <f t="shared" si="1002"/>
        <v>1530.2587403445782</v>
      </c>
      <c r="AP139">
        <f t="shared" si="1003"/>
        <v>1064.1704163359227</v>
      </c>
      <c r="AQ139">
        <f t="shared" si="1004"/>
        <v>3291.2808415225991</v>
      </c>
      <c r="AR139" s="27">
        <f t="shared" si="1005"/>
        <v>4.1672201351730598</v>
      </c>
      <c r="AS139">
        <f t="shared" si="968"/>
        <v>0.99676300624215386</v>
      </c>
      <c r="AT139">
        <f t="shared" si="969"/>
        <v>7.4051903611199388E-5</v>
      </c>
      <c r="AU139">
        <f t="shared" si="970"/>
        <v>3.1629418542348416E-3</v>
      </c>
      <c r="AV139">
        <f t="shared" si="971"/>
        <v>63485.201200000003</v>
      </c>
      <c r="AW139">
        <f t="shared" si="972"/>
        <v>63074.933911169719</v>
      </c>
      <c r="AX139" s="11">
        <f t="shared" si="1006"/>
        <v>3.7510896479209155</v>
      </c>
      <c r="AY139">
        <f t="shared" si="973"/>
        <v>2.7349571996252892E-2</v>
      </c>
      <c r="AZ139">
        <f t="shared" si="974"/>
        <v>0.76716015963926953</v>
      </c>
      <c r="BA139">
        <f t="shared" si="975"/>
        <v>0.20549026836447754</v>
      </c>
      <c r="BB139">
        <f t="shared" si="976"/>
        <v>72.044930000000008</v>
      </c>
      <c r="BC139">
        <f t="shared" si="977"/>
        <v>45.497018818915194</v>
      </c>
      <c r="BD139" s="11">
        <f t="shared" si="1007"/>
        <v>2.8323383663308843</v>
      </c>
      <c r="BE139">
        <f t="shared" si="978"/>
        <v>5.9718616247672757E-5</v>
      </c>
      <c r="BF139">
        <f t="shared" si="979"/>
        <v>0.99969267087707592</v>
      </c>
      <c r="BG139">
        <f t="shared" si="980"/>
        <v>2.4761050667646228E-4</v>
      </c>
      <c r="BH139">
        <f t="shared" si="981"/>
        <v>4589.9506254999997</v>
      </c>
      <c r="BI139">
        <f t="shared" si="982"/>
        <v>4587.1301058097915</v>
      </c>
      <c r="BJ139" s="11">
        <f t="shared" si="1008"/>
        <v>5.9537460237020703</v>
      </c>
      <c r="BK139" s="32">
        <f t="shared" si="1009"/>
        <v>1.2739124279206488</v>
      </c>
      <c r="BL139" s="32">
        <f t="shared" si="1010"/>
        <v>-2.2026563757811548</v>
      </c>
    </row>
    <row r="140" spans="1:64" x14ac:dyDescent="0.3">
      <c r="A140" s="2">
        <v>44503</v>
      </c>
      <c r="B140" s="6">
        <v>2.0639639999999999</v>
      </c>
      <c r="C140" s="8">
        <f t="shared" si="983"/>
        <v>4.639285280539454</v>
      </c>
      <c r="D140" s="8">
        <f>('Upbit (in $)'!C140/Krak!C140)-1</f>
        <v>0.26564912820922792</v>
      </c>
      <c r="E140" s="4">
        <v>62942.9</v>
      </c>
      <c r="F140" s="8">
        <f t="shared" si="983"/>
        <v>-0.53366164113802017</v>
      </c>
      <c r="G140" s="8">
        <f>('Upbit (in $)'!F140/Krak!F140)-1</f>
        <v>-2.1337593260163255</v>
      </c>
      <c r="H140" s="4">
        <v>0.26913150000000002</v>
      </c>
      <c r="I140" s="8">
        <f t="shared" ref="I140" si="1060">LN(H140/H139)*100</f>
        <v>-1.8312961038462698</v>
      </c>
      <c r="J140" s="8">
        <f>('Upbit (in $)'!I140/Krak!I140)-1</f>
        <v>-0.65871055303157244</v>
      </c>
      <c r="K140" s="4">
        <v>4.7039</v>
      </c>
      <c r="L140" s="8">
        <f t="shared" ref="L140" si="1061">LN(K140/K139)*100</f>
        <v>5.7415659039724544E-2</v>
      </c>
      <c r="M140" s="8">
        <f>('Upbit (in $)'!L140/Krak!L140)-1</f>
        <v>19.389162865936246</v>
      </c>
      <c r="N140" s="4">
        <v>55.533999999999999</v>
      </c>
      <c r="O140" s="8">
        <f t="shared" ref="O140" si="1062">LN(N140/N139)*100</f>
        <v>0.476517994932464</v>
      </c>
      <c r="P140" s="8">
        <f>('Upbit (in $)'!O140/Krak!O140)-1</f>
        <v>2.6335374859000829</v>
      </c>
      <c r="Q140" s="4">
        <v>4607.01</v>
      </c>
      <c r="R140" s="8">
        <f t="shared" ref="R140" si="1063">LN(Q140/Q139)*100</f>
        <v>0.40171658766430562</v>
      </c>
      <c r="S140" s="8">
        <f>('Upbit (in $)'!R140/Krak!R140)-1</f>
        <v>2.9050714934075086</v>
      </c>
      <c r="T140" s="4">
        <v>207.3</v>
      </c>
      <c r="U140" s="8">
        <f t="shared" ref="U140" si="1064">LN(T140/T139)*100</f>
        <v>3.1857631624159852</v>
      </c>
      <c r="V140" s="8">
        <f>('Upbit (in $)'!U140/Krak!U140)-1</f>
        <v>0.36923620030843129</v>
      </c>
      <c r="W140" s="4">
        <v>15.358200999999999</v>
      </c>
      <c r="X140" s="8">
        <f t="shared" ref="X140" si="1065">LN(W140/W139)*100</f>
        <v>3.6716248352660368</v>
      </c>
      <c r="Y140" s="8">
        <f>('Upbit (in $)'!X140/Krak!X140)-1</f>
        <v>0.2698618610973158</v>
      </c>
      <c r="Z140" s="4">
        <v>1.2111799999999999</v>
      </c>
      <c r="AA140" s="8">
        <f t="shared" ref="AA140" si="1066">LN(Z140/Z139)*100</f>
        <v>6.3624128971302696</v>
      </c>
      <c r="AB140" s="11">
        <f>('Upbit (in $)'!AA140/Krak!AA140)-1</f>
        <v>0.13943409851398192</v>
      </c>
      <c r="AC140" s="2">
        <v>44503</v>
      </c>
      <c r="AD140">
        <f t="shared" si="991"/>
        <v>21075.136207486601</v>
      </c>
      <c r="AE140">
        <f t="shared" si="992"/>
        <v>12373.454216447371</v>
      </c>
      <c r="AF140">
        <f t="shared" si="993"/>
        <v>15915.950771298727</v>
      </c>
      <c r="AG140">
        <f t="shared" si="994"/>
        <v>49364.541195232698</v>
      </c>
      <c r="AH140" s="27">
        <f t="shared" si="995"/>
        <v>0.8000894464266064</v>
      </c>
      <c r="AI140">
        <f t="shared" si="996"/>
        <v>28.446148147751373</v>
      </c>
      <c r="AJ140">
        <f t="shared" si="997"/>
        <v>20.641948121520432</v>
      </c>
      <c r="AK140">
        <f t="shared" si="998"/>
        <v>64.776224516025451</v>
      </c>
      <c r="AL140">
        <f t="shared" si="999"/>
        <v>113.86432078529725</v>
      </c>
      <c r="AM140" s="27">
        <f t="shared" si="1000"/>
        <v>3.3242295218756475</v>
      </c>
      <c r="AN140">
        <f t="shared" si="1001"/>
        <v>684.2064067269032</v>
      </c>
      <c r="AO140">
        <f t="shared" si="1002"/>
        <v>1536.4184074574648</v>
      </c>
      <c r="AP140">
        <f t="shared" si="1003"/>
        <v>1134.0776447908904</v>
      </c>
      <c r="AQ140">
        <f t="shared" si="1004"/>
        <v>3354.7024589752582</v>
      </c>
      <c r="AR140" s="27">
        <f t="shared" si="1005"/>
        <v>1.9086278094286158</v>
      </c>
      <c r="AS140">
        <f t="shared" si="968"/>
        <v>0.99664311261821104</v>
      </c>
      <c r="AT140">
        <f t="shared" si="969"/>
        <v>7.4481943752906249E-5</v>
      </c>
      <c r="AU140">
        <f t="shared" si="970"/>
        <v>3.2824054380359842E-3</v>
      </c>
      <c r="AV140">
        <f t="shared" si="971"/>
        <v>63154.903900000005</v>
      </c>
      <c r="AW140">
        <f t="shared" si="972"/>
        <v>62731.680401935831</v>
      </c>
      <c r="AX140" s="11">
        <f t="shared" si="1006"/>
        <v>-0.54568571433366719</v>
      </c>
      <c r="AY140">
        <f t="shared" si="973"/>
        <v>2.8290467296355284E-2</v>
      </c>
      <c r="AZ140">
        <f t="shared" si="974"/>
        <v>0.76119680907021359</v>
      </c>
      <c r="BA140">
        <f t="shared" si="975"/>
        <v>0.2105127236334311</v>
      </c>
      <c r="BB140">
        <f t="shared" si="976"/>
        <v>72.956164999999999</v>
      </c>
      <c r="BC140">
        <f t="shared" si="977"/>
        <v>45.563790823567778</v>
      </c>
      <c r="BD140" s="11">
        <f t="shared" si="1007"/>
        <v>0.1466536853386671</v>
      </c>
      <c r="BE140">
        <f t="shared" si="978"/>
        <v>5.8399059520296875E-5</v>
      </c>
      <c r="BF140">
        <f t="shared" si="979"/>
        <v>0.99967878602320015</v>
      </c>
      <c r="BG140">
        <f t="shared" si="980"/>
        <v>2.6281491727944575E-4</v>
      </c>
      <c r="BH140">
        <f t="shared" si="981"/>
        <v>4608.4903115000006</v>
      </c>
      <c r="BI140">
        <f t="shared" si="982"/>
        <v>4605.5304980299416</v>
      </c>
      <c r="BJ140" s="11">
        <f t="shared" si="1008"/>
        <v>0.4003284269326336</v>
      </c>
      <c r="BK140" s="32">
        <f t="shared" si="1009"/>
        <v>-2.5241400754490408</v>
      </c>
      <c r="BL140" s="32">
        <f t="shared" si="1010"/>
        <v>-0.94601414126630079</v>
      </c>
    </row>
    <row r="141" spans="1:64" x14ac:dyDescent="0.3">
      <c r="A141" s="2">
        <v>44504</v>
      </c>
      <c r="B141" s="6">
        <v>1.982191</v>
      </c>
      <c r="C141" s="8">
        <f t="shared" si="983"/>
        <v>-4.0425607036222635</v>
      </c>
      <c r="D141" s="8">
        <f>('Upbit (in $)'!C141/Krak!C141)-1</f>
        <v>-0.33622777070431842</v>
      </c>
      <c r="E141" s="4">
        <v>61449</v>
      </c>
      <c r="F141" s="8">
        <f t="shared" si="983"/>
        <v>-2.4020403715765228</v>
      </c>
      <c r="G141" s="8">
        <f>('Upbit (in $)'!F141/Krak!F141)-1</f>
        <v>-0.55508952808184975</v>
      </c>
      <c r="H141" s="4">
        <v>0.2637911</v>
      </c>
      <c r="I141" s="8">
        <f t="shared" ref="I141" si="1067">LN(H141/H140)*100</f>
        <v>-2.0042605704403043</v>
      </c>
      <c r="J141" s="8">
        <f>('Upbit (in $)'!I141/Krak!I141)-1</f>
        <v>-0.52855984210392681</v>
      </c>
      <c r="K141" s="4">
        <v>4.5416999999999996</v>
      </c>
      <c r="L141" s="8">
        <f t="shared" ref="L141" si="1068">LN(K141/K140)*100</f>
        <v>-3.5090560563153606</v>
      </c>
      <c r="M141" s="8">
        <f>('Upbit (in $)'!L141/Krak!L141)-1</f>
        <v>-0.43311943441886669</v>
      </c>
      <c r="N141" s="4">
        <v>53.722000000000001</v>
      </c>
      <c r="O141" s="8">
        <f t="shared" ref="O141" si="1069">LN(N141/N140)*100</f>
        <v>-3.3172844750575581</v>
      </c>
      <c r="P141" s="8">
        <f>('Upbit (in $)'!O141/Krak!O141)-1</f>
        <v>-0.47339362797373186</v>
      </c>
      <c r="Q141" s="4">
        <v>4537.51</v>
      </c>
      <c r="R141" s="8">
        <f t="shared" ref="R141" si="1070">LN(Q141/Q140)*100</f>
        <v>-1.5200653116075526</v>
      </c>
      <c r="S141" s="8">
        <f>('Upbit (in $)'!R141/Krak!R141)-1</f>
        <v>-0.86735343018047295</v>
      </c>
      <c r="T141" s="4">
        <v>202.53</v>
      </c>
      <c r="U141" s="8">
        <f t="shared" ref="U141" si="1071">LN(T141/T140)*100</f>
        <v>-2.3278995719845117</v>
      </c>
      <c r="V141" s="8">
        <f>('Upbit (in $)'!U141/Krak!U141)-1</f>
        <v>-0.64932719875875744</v>
      </c>
      <c r="W141" s="4">
        <v>19.199998999999998</v>
      </c>
      <c r="X141" s="8">
        <f t="shared" ref="X141" si="1072">LN(W141/W140)*100</f>
        <v>22.326062848607183</v>
      </c>
      <c r="Y141" s="8">
        <f>('Upbit (in $)'!X141/Krak!X141)-1</f>
        <v>7.2624807716020978E-2</v>
      </c>
      <c r="Z141" s="4">
        <v>1.202</v>
      </c>
      <c r="AA141" s="8">
        <f t="shared" ref="AA141" si="1073">LN(Z141/Z140)*100</f>
        <v>-0.76082549021601564</v>
      </c>
      <c r="AB141" s="11">
        <f>('Upbit (in $)'!AA141/Krak!AA141)-1</f>
        <v>-2.3715204638604837</v>
      </c>
      <c r="AC141" s="2">
        <v>44504</v>
      </c>
      <c r="AD141">
        <f t="shared" si="991"/>
        <v>20574.934501172396</v>
      </c>
      <c r="AE141">
        <f t="shared" si="992"/>
        <v>11946.792451973686</v>
      </c>
      <c r="AF141">
        <f t="shared" si="993"/>
        <v>15549.722671061896</v>
      </c>
      <c r="AG141">
        <f t="shared" si="994"/>
        <v>48071.449624207977</v>
      </c>
      <c r="AH141" s="27">
        <f t="shared" si="995"/>
        <v>-2.6543938912178811</v>
      </c>
      <c r="AI141">
        <f t="shared" si="996"/>
        <v>27.319129036717424</v>
      </c>
      <c r="AJ141">
        <f t="shared" si="997"/>
        <v>19.968429016176049</v>
      </c>
      <c r="AK141">
        <f t="shared" si="998"/>
        <v>80.979760971448684</v>
      </c>
      <c r="AL141">
        <f t="shared" si="999"/>
        <v>128.26731902434216</v>
      </c>
      <c r="AM141" s="27">
        <f t="shared" si="1000"/>
        <v>11.91089450276996</v>
      </c>
      <c r="AN141">
        <f t="shared" si="1001"/>
        <v>670.62963888484683</v>
      </c>
      <c r="AO141">
        <f t="shared" si="1002"/>
        <v>1513.2404505356665</v>
      </c>
      <c r="AP141">
        <f t="shared" si="1003"/>
        <v>1125.4820332557097</v>
      </c>
      <c r="AQ141">
        <f t="shared" si="1004"/>
        <v>3309.3521226762227</v>
      </c>
      <c r="AR141" s="27">
        <f t="shared" si="1005"/>
        <v>-1.3610643741164263</v>
      </c>
      <c r="AS141">
        <f t="shared" si="968"/>
        <v>0.99664150351635195</v>
      </c>
      <c r="AT141">
        <f t="shared" si="969"/>
        <v>7.3661845050695948E-5</v>
      </c>
      <c r="AU141">
        <f t="shared" si="970"/>
        <v>3.2848346385973208E-3</v>
      </c>
      <c r="AV141">
        <f t="shared" si="971"/>
        <v>61656.0717</v>
      </c>
      <c r="AW141">
        <f t="shared" si="972"/>
        <v>61242.69150598815</v>
      </c>
      <c r="AX141" s="11">
        <f t="shared" si="1006"/>
        <v>-2.4022069647398565</v>
      </c>
      <c r="AY141">
        <f t="shared" si="973"/>
        <v>2.6463018957951483E-2</v>
      </c>
      <c r="AZ141">
        <f t="shared" si="974"/>
        <v>0.71720954461960007</v>
      </c>
      <c r="BA141">
        <f t="shared" si="975"/>
        <v>0.25632743642244843</v>
      </c>
      <c r="BB141">
        <f t="shared" si="976"/>
        <v>74.90419</v>
      </c>
      <c r="BC141">
        <f t="shared" si="977"/>
        <v>43.503872437049004</v>
      </c>
      <c r="BD141" s="11">
        <f t="shared" si="1007"/>
        <v>-4.6263384526517166</v>
      </c>
      <c r="BE141">
        <f t="shared" si="978"/>
        <v>5.8116877494090225E-5</v>
      </c>
      <c r="BF141">
        <f t="shared" si="979"/>
        <v>0.99967706567131853</v>
      </c>
      <c r="BG141">
        <f t="shared" si="980"/>
        <v>2.6481745118730863E-4</v>
      </c>
      <c r="BH141">
        <f t="shared" si="981"/>
        <v>4538.9757911000006</v>
      </c>
      <c r="BI141">
        <f t="shared" si="982"/>
        <v>4536.0450158955555</v>
      </c>
      <c r="BJ141" s="11">
        <f t="shared" si="1008"/>
        <v>-1.5202372997582643</v>
      </c>
      <c r="BK141" s="32">
        <f t="shared" si="1009"/>
        <v>-14.56528839398784</v>
      </c>
      <c r="BL141" s="32">
        <f t="shared" si="1010"/>
        <v>-0.88196966498159224</v>
      </c>
    </row>
    <row r="142" spans="1:64" x14ac:dyDescent="0.3">
      <c r="A142" s="2">
        <v>44505</v>
      </c>
      <c r="B142" s="6">
        <v>1.9829369999999999</v>
      </c>
      <c r="C142" s="8">
        <f t="shared" si="983"/>
        <v>3.7628041707709559E-2</v>
      </c>
      <c r="D142" s="8">
        <f>('Upbit (in $)'!C142/Krak!C142)-1</f>
        <v>26.654697637333502</v>
      </c>
      <c r="E142" s="4">
        <v>61006.2</v>
      </c>
      <c r="F142" s="8">
        <f t="shared" si="983"/>
        <v>-0.72320641339829228</v>
      </c>
      <c r="G142" s="8">
        <f>('Upbit (in $)'!F142/Krak!F142)-1</f>
        <v>-1.5870128950483076</v>
      </c>
      <c r="H142" s="4">
        <v>0.26106040000000003</v>
      </c>
      <c r="I142" s="8">
        <f t="shared" ref="I142" si="1074">LN(H142/H141)*100</f>
        <v>-1.0405703859738775</v>
      </c>
      <c r="J142" s="8">
        <f>('Upbit (in $)'!I142/Krak!I142)-1</f>
        <v>-1.606318349850016</v>
      </c>
      <c r="K142" s="4">
        <v>4.5152000000000001</v>
      </c>
      <c r="L142" s="8">
        <f t="shared" ref="L142" si="1075">LN(K142/K141)*100</f>
        <v>-0.58519086274477872</v>
      </c>
      <c r="M142" s="8">
        <f>('Upbit (in $)'!L142/Krak!L142)-1</f>
        <v>-1</v>
      </c>
      <c r="N142" s="4">
        <v>53.189</v>
      </c>
      <c r="O142" s="8">
        <f t="shared" ref="O142" si="1076">LN(N142/N141)*100</f>
        <v>-0.99709929928413421</v>
      </c>
      <c r="P142" s="8">
        <f>('Upbit (in $)'!O142/Krak!O142)-1</f>
        <v>-0.87589676507561232</v>
      </c>
      <c r="Q142" s="4">
        <v>4482.93</v>
      </c>
      <c r="R142" s="8">
        <f t="shared" ref="R142" si="1077">LN(Q142/Q141)*100</f>
        <v>-1.2101552937728026</v>
      </c>
      <c r="S142" s="8">
        <f>('Upbit (in $)'!R142/Krak!R142)-1</f>
        <v>-0.8482386668263171</v>
      </c>
      <c r="T142" s="4">
        <v>199.17</v>
      </c>
      <c r="U142" s="8">
        <f t="shared" ref="U142" si="1078">LN(T142/T141)*100</f>
        <v>-1.6729292322711204</v>
      </c>
      <c r="V142" s="8">
        <f>('Upbit (in $)'!U142/Krak!U142)-1</f>
        <v>-0.50801869094354979</v>
      </c>
      <c r="W142" s="4">
        <v>17.242524</v>
      </c>
      <c r="X142" s="8">
        <f t="shared" ref="X142" si="1079">LN(W142/W141)*100</f>
        <v>-10.753156871853474</v>
      </c>
      <c r="Y142" s="8">
        <f>('Upbit (in $)'!X142/Krak!X142)-1</f>
        <v>-4.0253771541822858E-2</v>
      </c>
      <c r="Z142" s="4">
        <v>1.15991</v>
      </c>
      <c r="AA142" s="8">
        <f t="shared" ref="AA142" si="1080">LN(Z142/Z141)*100</f>
        <v>-3.5644420211604486</v>
      </c>
      <c r="AB142" s="11">
        <f>('Upbit (in $)'!AA142/Krak!AA142)-1</f>
        <v>-0.21244282802088355</v>
      </c>
      <c r="AC142" s="2">
        <v>44505</v>
      </c>
      <c r="AD142">
        <f t="shared" si="991"/>
        <v>20426.672023392137</v>
      </c>
      <c r="AE142">
        <f t="shared" si="992"/>
        <v>11877.085073684213</v>
      </c>
      <c r="AF142">
        <f t="shared" si="993"/>
        <v>15291.750675926518</v>
      </c>
      <c r="AG142">
        <f t="shared" si="994"/>
        <v>47595.507773002864</v>
      </c>
      <c r="AH142" s="27">
        <f t="shared" si="995"/>
        <v>-0.99500557101632614</v>
      </c>
      <c r="AI142">
        <f t="shared" si="996"/>
        <v>27.32941062424425</v>
      </c>
      <c r="AJ142">
        <f t="shared" si="997"/>
        <v>19.770313296999142</v>
      </c>
      <c r="AK142">
        <f t="shared" si="998"/>
        <v>72.723726291051747</v>
      </c>
      <c r="AL142">
        <f t="shared" si="999"/>
        <v>119.82345021229514</v>
      </c>
      <c r="AM142" s="27">
        <f t="shared" si="1000"/>
        <v>-6.8097104856341444</v>
      </c>
      <c r="AN142">
        <f t="shared" si="1001"/>
        <v>663.68744729876676</v>
      </c>
      <c r="AO142">
        <f t="shared" si="1002"/>
        <v>1495.0382506969363</v>
      </c>
      <c r="AP142">
        <f t="shared" si="1003"/>
        <v>1086.071435269243</v>
      </c>
      <c r="AQ142">
        <f t="shared" si="1004"/>
        <v>3244.7971332649458</v>
      </c>
      <c r="AR142" s="27">
        <f t="shared" si="1005"/>
        <v>-1.9699605411876764</v>
      </c>
      <c r="AS142">
        <f t="shared" si="968"/>
        <v>0.99667234794944526</v>
      </c>
      <c r="AT142">
        <f t="shared" si="969"/>
        <v>7.3765862903464499E-5</v>
      </c>
      <c r="AU142">
        <f t="shared" si="970"/>
        <v>3.2538861876512718E-3</v>
      </c>
      <c r="AV142">
        <f t="shared" si="971"/>
        <v>61209.885199999997</v>
      </c>
      <c r="AW142">
        <f t="shared" si="972"/>
        <v>60803.258930552154</v>
      </c>
      <c r="AX142" s="11">
        <f t="shared" si="1006"/>
        <v>-0.7201131587046421</v>
      </c>
      <c r="AY142">
        <f t="shared" si="973"/>
        <v>2.7383163150244257E-2</v>
      </c>
      <c r="AZ142">
        <f t="shared" si="974"/>
        <v>0.73450798729275912</v>
      </c>
      <c r="BA142">
        <f t="shared" si="975"/>
        <v>0.23810884955699663</v>
      </c>
      <c r="BB142">
        <f t="shared" si="976"/>
        <v>72.414461000000003</v>
      </c>
      <c r="BC142">
        <f t="shared" si="977"/>
        <v>43.22764197660112</v>
      </c>
      <c r="BD142" s="11">
        <f t="shared" si="1007"/>
        <v>-0.63698044777694052</v>
      </c>
      <c r="BE142">
        <f t="shared" si="978"/>
        <v>5.8215871532623065E-5</v>
      </c>
      <c r="BF142">
        <f t="shared" si="979"/>
        <v>0.99968312685394611</v>
      </c>
      <c r="BG142">
        <f t="shared" si="980"/>
        <v>2.5865727452116375E-4</v>
      </c>
      <c r="BH142">
        <f t="shared" si="981"/>
        <v>4484.3509704000007</v>
      </c>
      <c r="BI142">
        <f t="shared" si="982"/>
        <v>4481.5097950843783</v>
      </c>
      <c r="BJ142" s="11">
        <f t="shared" si="1008"/>
        <v>-1.2095493031594564</v>
      </c>
      <c r="BK142" s="32">
        <f t="shared" si="1009"/>
        <v>5.8147049146178187</v>
      </c>
      <c r="BL142" s="32">
        <f t="shared" si="1010"/>
        <v>0.48943614445481431</v>
      </c>
    </row>
    <row r="143" spans="1:64" x14ac:dyDescent="0.3">
      <c r="A143" s="2">
        <v>44506</v>
      </c>
      <c r="B143" s="6">
        <v>2.004537</v>
      </c>
      <c r="C143" s="8">
        <f t="shared" si="983"/>
        <v>1.0834032410920524</v>
      </c>
      <c r="D143" s="8">
        <f>('Upbit (in $)'!C143/Krak!C143)-1</f>
        <v>-0.42847039651832886</v>
      </c>
      <c r="E143" s="4">
        <v>61536.3</v>
      </c>
      <c r="F143" s="8">
        <f t="shared" si="983"/>
        <v>0.86517462368481024</v>
      </c>
      <c r="G143" s="8">
        <f>('Upbit (in $)'!F143/Krak!F143)-1</f>
        <v>-0.29419596087195987</v>
      </c>
      <c r="H143" s="4">
        <v>0.26168439999999998</v>
      </c>
      <c r="I143" s="8">
        <f t="shared" ref="I143" si="1081">LN(H143/H142)*100</f>
        <v>0.23873993443188682</v>
      </c>
      <c r="J143" s="8">
        <f>('Upbit (in $)'!I143/Krak!I143)-1</f>
        <v>-2.3192635368653418</v>
      </c>
      <c r="K143" s="4">
        <v>4.4520999999999997</v>
      </c>
      <c r="L143" s="8">
        <f t="shared" ref="L143" si="1082">LN(K143/K142)*100</f>
        <v>-1.4073587700407653</v>
      </c>
      <c r="M143" s="8">
        <f>('Upbit (in $)'!L143/Krak!L143)-1</f>
        <v>4.5907930927957086E-2</v>
      </c>
      <c r="N143" s="4">
        <v>52.814999999999998</v>
      </c>
      <c r="O143" s="8">
        <f t="shared" ref="O143" si="1083">LN(N143/N142)*100</f>
        <v>-0.70563667759539161</v>
      </c>
      <c r="P143" s="8">
        <f>('Upbit (in $)'!O143/Krak!O143)-1</f>
        <v>1.2575838996504274E-2</v>
      </c>
      <c r="Q143" s="4">
        <v>4522</v>
      </c>
      <c r="R143" s="8">
        <f t="shared" ref="R143" si="1084">LN(Q143/Q142)*100</f>
        <v>0.86775233482161129</v>
      </c>
      <c r="S143" s="8">
        <f>('Upbit (in $)'!R143/Krak!R143)-1</f>
        <v>-0.23989296327193199</v>
      </c>
      <c r="T143" s="4">
        <v>197.79</v>
      </c>
      <c r="U143" s="8">
        <f t="shared" ref="U143" si="1085">LN(T143/T142)*100</f>
        <v>-0.69528696058597061</v>
      </c>
      <c r="V143" s="8">
        <f>('Upbit (in $)'!U143/Krak!U143)-1</f>
        <v>0.37347386873178468</v>
      </c>
      <c r="W143" s="4">
        <v>16.683046000000001</v>
      </c>
      <c r="X143" s="8">
        <f t="shared" ref="X143" si="1086">LN(W143/W142)*100</f>
        <v>-3.2985664064282916</v>
      </c>
      <c r="Y143" s="8">
        <f>('Upbit (in $)'!X143/Krak!X143)-1</f>
        <v>-8.6170763906490255E-2</v>
      </c>
      <c r="Z143" s="4">
        <v>1.1523000000000001</v>
      </c>
      <c r="AA143" s="8">
        <f t="shared" ref="AA143" si="1087">LN(Z143/Z142)*100</f>
        <v>-0.65824708635793883</v>
      </c>
      <c r="AB143" s="11">
        <f>('Upbit (in $)'!AA143/Krak!AA143)-1</f>
        <v>8.513773329426999E-2</v>
      </c>
      <c r="AC143" s="2">
        <v>44506</v>
      </c>
      <c r="AD143">
        <f t="shared" si="991"/>
        <v>20604.165111629074</v>
      </c>
      <c r="AE143">
        <f t="shared" si="992"/>
        <v>11711.102599342106</v>
      </c>
      <c r="AF143">
        <f t="shared" si="993"/>
        <v>15185.797892210203</v>
      </c>
      <c r="AG143">
        <f t="shared" si="994"/>
        <v>47501.065603181385</v>
      </c>
      <c r="AH143" s="27">
        <f t="shared" si="995"/>
        <v>-0.19862377269231102</v>
      </c>
      <c r="AI143">
        <f t="shared" si="996"/>
        <v>27.627108064699332</v>
      </c>
      <c r="AJ143">
        <f t="shared" si="997"/>
        <v>19.631297764218345</v>
      </c>
      <c r="AK143">
        <f t="shared" si="998"/>
        <v>70.364018110401105</v>
      </c>
      <c r="AL143">
        <f t="shared" si="999"/>
        <v>117.62242393931878</v>
      </c>
      <c r="AM143" s="27">
        <f t="shared" si="1000"/>
        <v>-1.8539714159215885</v>
      </c>
      <c r="AN143">
        <f t="shared" si="1001"/>
        <v>665.27382718294064</v>
      </c>
      <c r="AO143">
        <f t="shared" si="1002"/>
        <v>1508.0679309406005</v>
      </c>
      <c r="AP143">
        <f t="shared" si="1003"/>
        <v>1078.9458793016258</v>
      </c>
      <c r="AQ143">
        <f t="shared" si="1004"/>
        <v>3252.2876374251673</v>
      </c>
      <c r="AR143" s="27">
        <f t="shared" si="1005"/>
        <v>0.23058056784998585</v>
      </c>
      <c r="AS143">
        <f t="shared" si="968"/>
        <v>0.99672421645991538</v>
      </c>
      <c r="AT143">
        <f t="shared" si="969"/>
        <v>7.2112166056477044E-5</v>
      </c>
      <c r="AU143">
        <f t="shared" si="970"/>
        <v>3.2036713740281205E-3</v>
      </c>
      <c r="AV143">
        <f t="shared" si="971"/>
        <v>61738.542100000006</v>
      </c>
      <c r="AW143">
        <f t="shared" si="972"/>
        <v>61334.783901935429</v>
      </c>
      <c r="AX143" s="11">
        <f t="shared" si="1006"/>
        <v>0.8703730869141737</v>
      </c>
      <c r="AY143">
        <f t="shared" si="973"/>
        <v>2.8034469747757224E-2</v>
      </c>
      <c r="AZ143">
        <f t="shared" si="974"/>
        <v>0.73864464448787814</v>
      </c>
      <c r="BA143">
        <f t="shared" si="975"/>
        <v>0.23332088576436463</v>
      </c>
      <c r="BB143">
        <f t="shared" si="976"/>
        <v>71.502583000000001</v>
      </c>
      <c r="BC143">
        <f t="shared" si="977"/>
        <v>42.960216100479684</v>
      </c>
      <c r="BD143" s="11">
        <f t="shared" si="1007"/>
        <v>-0.62056707362122798</v>
      </c>
      <c r="BE143">
        <f t="shared" si="978"/>
        <v>5.7851083474224751E-5</v>
      </c>
      <c r="BF143">
        <f t="shared" si="979"/>
        <v>0.99968740769585174</v>
      </c>
      <c r="BG143">
        <f t="shared" si="980"/>
        <v>2.5474122067402257E-4</v>
      </c>
      <c r="BH143">
        <f t="shared" si="981"/>
        <v>4523.4139844000001</v>
      </c>
      <c r="BI143">
        <f t="shared" si="982"/>
        <v>4520.5867662776755</v>
      </c>
      <c r="BJ143" s="11">
        <f t="shared" si="1008"/>
        <v>0.86818034831446567</v>
      </c>
      <c r="BK143" s="32">
        <f t="shared" si="1009"/>
        <v>1.6553476432292775</v>
      </c>
      <c r="BL143" s="32">
        <f t="shared" si="1010"/>
        <v>2.1927385997080329E-3</v>
      </c>
    </row>
    <row r="144" spans="1:64" x14ac:dyDescent="0.3">
      <c r="A144" s="2">
        <v>44507</v>
      </c>
      <c r="B144" s="6">
        <v>2.0196420000000002</v>
      </c>
      <c r="C144" s="8">
        <f t="shared" si="983"/>
        <v>0.75071565851373756</v>
      </c>
      <c r="D144" s="8">
        <f>('Upbit (in $)'!C144/Krak!C144)-1</f>
        <v>-0.18026678881832936</v>
      </c>
      <c r="E144" s="4">
        <v>63317.8</v>
      </c>
      <c r="F144" s="8">
        <f t="shared" si="983"/>
        <v>2.8539245663061386</v>
      </c>
      <c r="G144" s="8">
        <f>('Upbit (in $)'!F144/Krak!F144)-1</f>
        <v>-9.0519480385249707E-2</v>
      </c>
      <c r="H144" s="4">
        <v>0.26652100000000001</v>
      </c>
      <c r="I144" s="8">
        <f t="shared" ref="I144" si="1088">LN(H144/H143)*100</f>
        <v>1.8313842232327084</v>
      </c>
      <c r="J144" s="8">
        <f>('Upbit (in $)'!I144/Krak!I144)-1</f>
        <v>-0.14546759393268904</v>
      </c>
      <c r="K144" s="4">
        <v>4.5994999999999999</v>
      </c>
      <c r="L144" s="8">
        <f t="shared" ref="L144" si="1089">LN(K144/K143)*100</f>
        <v>3.2571706959124751</v>
      </c>
      <c r="M144" s="8">
        <f>('Upbit (in $)'!L144/Krak!L144)-1</f>
        <v>-1.9932996782908385E-2</v>
      </c>
      <c r="N144" s="4">
        <v>54.064999999999998</v>
      </c>
      <c r="O144" s="8">
        <f t="shared" ref="O144" si="1090">LN(N144/N143)*100</f>
        <v>2.3391785122374973</v>
      </c>
      <c r="P144" s="8">
        <f>('Upbit (in $)'!O144/Krak!O144)-1</f>
        <v>-0.11621246261611473</v>
      </c>
      <c r="Q144" s="4">
        <v>4617.1400000000003</v>
      </c>
      <c r="R144" s="8">
        <f t="shared" ref="R144" si="1091">LN(Q144/Q143)*100</f>
        <v>2.0821091929730549</v>
      </c>
      <c r="S144" s="8">
        <f>('Upbit (in $)'!R144/Krak!R144)-1</f>
        <v>-3.6190651357971837E-2</v>
      </c>
      <c r="T144" s="4">
        <v>202.01</v>
      </c>
      <c r="U144" s="8">
        <f t="shared" ref="U144" si="1092">LN(T144/T143)*100</f>
        <v>2.1111339333052306</v>
      </c>
      <c r="V144" s="8">
        <f>('Upbit (in $)'!U144/Krak!U144)-1</f>
        <v>-2.2097618602276214E-2</v>
      </c>
      <c r="W144" s="4">
        <v>16.454851999999999</v>
      </c>
      <c r="X144" s="8">
        <f t="shared" ref="X144" si="1093">LN(W144/W143)*100</f>
        <v>-1.3772606039407391</v>
      </c>
      <c r="Y144" s="8">
        <f>('Upbit (in $)'!X144/Krak!X144)-1</f>
        <v>0.22883400684373179</v>
      </c>
      <c r="Z144" s="4">
        <v>1.2194199999999999</v>
      </c>
      <c r="AA144" s="8">
        <f t="shared" ref="AA144" si="1094">LN(Z144/Z143)*100</f>
        <v>5.6615390828182388</v>
      </c>
      <c r="AB144" s="11">
        <f>('Upbit (in $)'!AA144/Krak!AA144)-1</f>
        <v>4.4727796407824982E-2</v>
      </c>
      <c r="AC144" s="2">
        <v>44507</v>
      </c>
      <c r="AD144">
        <f t="shared" si="991"/>
        <v>21200.663766022779</v>
      </c>
      <c r="AE144">
        <f t="shared" si="992"/>
        <v>12098.833450657898</v>
      </c>
      <c r="AF144">
        <f t="shared" si="993"/>
        <v>15509.798433719516</v>
      </c>
      <c r="AG144">
        <f t="shared" si="994"/>
        <v>48809.295650400192</v>
      </c>
      <c r="AH144" s="27">
        <f t="shared" si="995"/>
        <v>2.716863481840452</v>
      </c>
      <c r="AI144">
        <f t="shared" si="996"/>
        <v>27.835289538684243</v>
      </c>
      <c r="AJ144">
        <f t="shared" si="997"/>
        <v>20.095921871106029</v>
      </c>
      <c r="AK144">
        <f t="shared" si="998"/>
        <v>69.401565165735903</v>
      </c>
      <c r="AL144">
        <f t="shared" si="999"/>
        <v>117.33277657552617</v>
      </c>
      <c r="AM144" s="27">
        <f t="shared" si="1000"/>
        <v>-0.24655552197825845</v>
      </c>
      <c r="AN144">
        <f t="shared" si="1001"/>
        <v>677.56979665056281</v>
      </c>
      <c r="AO144">
        <f t="shared" si="1002"/>
        <v>1539.7967197397356</v>
      </c>
      <c r="AP144">
        <f t="shared" si="1003"/>
        <v>1141.7930956677849</v>
      </c>
      <c r="AQ144">
        <f t="shared" si="1004"/>
        <v>3359.1596120580834</v>
      </c>
      <c r="AR144" s="27">
        <f t="shared" si="1005"/>
        <v>3.2332190065241031</v>
      </c>
      <c r="AS144">
        <f t="shared" si="968"/>
        <v>0.9967475573306982</v>
      </c>
      <c r="AT144">
        <f t="shared" si="969"/>
        <v>7.2405238178561897E-5</v>
      </c>
      <c r="AU144">
        <f t="shared" si="970"/>
        <v>3.180037431123228E-3</v>
      </c>
      <c r="AV144">
        <f t="shared" si="971"/>
        <v>63524.409500000002</v>
      </c>
      <c r="AW144">
        <f t="shared" si="972"/>
        <v>63111.929760518346</v>
      </c>
      <c r="AX144" s="11">
        <f t="shared" si="1006"/>
        <v>2.8562693622071333</v>
      </c>
      <c r="AY144">
        <f t="shared" si="973"/>
        <v>2.7841964268457683E-2</v>
      </c>
      <c r="AZ144">
        <f t="shared" si="974"/>
        <v>0.74531812973495526</v>
      </c>
      <c r="BA144">
        <f t="shared" si="975"/>
        <v>0.22683990599658721</v>
      </c>
      <c r="BB144">
        <f t="shared" si="976"/>
        <v>72.539493999999991</v>
      </c>
      <c r="BC144">
        <f t="shared" si="977"/>
        <v>44.084472565387188</v>
      </c>
      <c r="BD144" s="11">
        <f t="shared" si="1007"/>
        <v>2.5833143969644508</v>
      </c>
      <c r="BE144">
        <f t="shared" si="978"/>
        <v>5.7705690697760709E-5</v>
      </c>
      <c r="BF144">
        <f t="shared" si="979"/>
        <v>0.99967827206208471</v>
      </c>
      <c r="BG144">
        <f t="shared" si="980"/>
        <v>2.6402224721753018E-4</v>
      </c>
      <c r="BH144">
        <f t="shared" si="981"/>
        <v>4618.6259410000002</v>
      </c>
      <c r="BI144">
        <f t="shared" si="982"/>
        <v>4615.6548744025213</v>
      </c>
      <c r="BJ144" s="11">
        <f t="shared" si="1008"/>
        <v>2.0811958199778431</v>
      </c>
      <c r="BK144" s="32">
        <f t="shared" si="1009"/>
        <v>2.9634190038187103</v>
      </c>
      <c r="BL144" s="32">
        <f t="shared" si="1010"/>
        <v>0.77507354222929026</v>
      </c>
    </row>
    <row r="145" spans="1:64" x14ac:dyDescent="0.3">
      <c r="A145" s="2">
        <v>44508</v>
      </c>
      <c r="B145" s="6">
        <v>2.1234359999999999</v>
      </c>
      <c r="C145" s="8">
        <f t="shared" si="983"/>
        <v>5.0115263411757995</v>
      </c>
      <c r="D145" s="8">
        <f>('Upbit (in $)'!C145/Krak!C145)-1</f>
        <v>-8.2871515869309853E-2</v>
      </c>
      <c r="E145" s="4">
        <v>67559.8</v>
      </c>
      <c r="F145" s="8">
        <f t="shared" si="983"/>
        <v>6.4846641351105756</v>
      </c>
      <c r="G145" s="8">
        <f>('Upbit (in $)'!F145/Krak!F145)-1</f>
        <v>-4.9281385961835844E-2</v>
      </c>
      <c r="H145" s="4">
        <v>0.28233079999999999</v>
      </c>
      <c r="I145" s="8">
        <f t="shared" ref="I145" si="1095">LN(H145/H144)*100</f>
        <v>5.7626393347419622</v>
      </c>
      <c r="J145" s="8">
        <f>('Upbit (in $)'!I145/Krak!I145)-1</f>
        <v>-5.1271924399276525E-3</v>
      </c>
      <c r="K145" s="4">
        <v>4.8593000000000002</v>
      </c>
      <c r="L145" s="8">
        <f t="shared" ref="L145" si="1096">LN(K145/K144)*100</f>
        <v>5.4946792681779471</v>
      </c>
      <c r="M145" s="8">
        <f>('Upbit (in $)'!L145/Krak!L145)-1</f>
        <v>-9.1831557858422341E-2</v>
      </c>
      <c r="N145" s="4">
        <v>56.752000000000002</v>
      </c>
      <c r="O145" s="8">
        <f t="shared" ref="O145" si="1097">LN(N145/N144)*100</f>
        <v>4.8503871633765634</v>
      </c>
      <c r="P145" s="8">
        <f>('Upbit (in $)'!O145/Krak!O145)-1</f>
        <v>-0.13987404941021431</v>
      </c>
      <c r="Q145" s="4">
        <v>4811.6099999999997</v>
      </c>
      <c r="R145" s="8">
        <f t="shared" ref="R145" si="1098">LN(Q145/Q144)*100</f>
        <v>4.1256281660861083</v>
      </c>
      <c r="S145" s="8">
        <f>('Upbit (in $)'!R145/Krak!R145)-1</f>
        <v>-7.2210506329855262E-2</v>
      </c>
      <c r="T145" s="4">
        <v>229.06</v>
      </c>
      <c r="U145" s="8">
        <f t="shared" ref="U145" si="1099">LN(T145/T144)*100</f>
        <v>12.566677684319997</v>
      </c>
      <c r="V145" s="8">
        <f>('Upbit (in $)'!U145/Krak!U145)-1</f>
        <v>-4.9377324015849156E-2</v>
      </c>
      <c r="W145" s="4">
        <v>17.518595000000001</v>
      </c>
      <c r="X145" s="8">
        <f t="shared" ref="X145" si="1100">LN(W145/W144)*100</f>
        <v>6.2642500100426668</v>
      </c>
      <c r="Y145" s="8">
        <f>('Upbit (in $)'!X145/Krak!X145)-1</f>
        <v>-0.12677278803748782</v>
      </c>
      <c r="Z145" s="4">
        <v>1.2824899999999999</v>
      </c>
      <c r="AA145" s="8">
        <f t="shared" ref="AA145" si="1101">LN(Z145/Z144)*100</f>
        <v>5.0428164895419245</v>
      </c>
      <c r="AB145" s="11">
        <f>('Upbit (in $)'!AA145/Krak!AA145)-1</f>
        <v>-0.14766236957416268</v>
      </c>
      <c r="AC145" s="2">
        <v>44508</v>
      </c>
      <c r="AD145">
        <f t="shared" si="991"/>
        <v>22621.010267251004</v>
      </c>
      <c r="AE145">
        <f t="shared" si="992"/>
        <v>12782.228804605265</v>
      </c>
      <c r="AF145">
        <f t="shared" si="993"/>
        <v>17586.626549318313</v>
      </c>
      <c r="AG145">
        <f t="shared" si="994"/>
        <v>52989.865621174584</v>
      </c>
      <c r="AH145" s="27">
        <f t="shared" si="995"/>
        <v>8.2179901214887714</v>
      </c>
      <c r="AI145">
        <f t="shared" si="996"/>
        <v>29.265808433804359</v>
      </c>
      <c r="AJ145">
        <f t="shared" si="997"/>
        <v>21.094677851271793</v>
      </c>
      <c r="AK145">
        <f t="shared" si="998"/>
        <v>73.888109872069066</v>
      </c>
      <c r="AL145">
        <f t="shared" si="999"/>
        <v>124.24859615714522</v>
      </c>
      <c r="AM145" s="27">
        <f t="shared" si="1000"/>
        <v>5.7270224555084637</v>
      </c>
      <c r="AN145">
        <f t="shared" si="1001"/>
        <v>717.76266314545842</v>
      </c>
      <c r="AO145">
        <f t="shared" si="1002"/>
        <v>1604.6516446689743</v>
      </c>
      <c r="AP145">
        <f t="shared" si="1003"/>
        <v>1200.8481304743052</v>
      </c>
      <c r="AQ145">
        <f t="shared" si="1004"/>
        <v>3523.2624382887379</v>
      </c>
      <c r="AR145" s="27">
        <f t="shared" si="1005"/>
        <v>4.7696562196334025</v>
      </c>
      <c r="AS145">
        <f t="shared" si="968"/>
        <v>0.99654954319640054</v>
      </c>
      <c r="AT145">
        <f t="shared" si="969"/>
        <v>7.1677731361760539E-5</v>
      </c>
      <c r="AU145">
        <f t="shared" si="970"/>
        <v>3.3787790722377437E-3</v>
      </c>
      <c r="AV145">
        <f t="shared" si="971"/>
        <v>67793.719299999997</v>
      </c>
      <c r="AW145">
        <f t="shared" si="972"/>
        <v>67326.767610862807</v>
      </c>
      <c r="AX145" s="11">
        <f t="shared" si="1006"/>
        <v>6.4648080390543399</v>
      </c>
      <c r="AY145">
        <f t="shared" si="973"/>
        <v>2.779583656215235E-2</v>
      </c>
      <c r="AZ145">
        <f t="shared" si="974"/>
        <v>0.74288526547316247</v>
      </c>
      <c r="BA145">
        <f t="shared" si="975"/>
        <v>0.22931889796468524</v>
      </c>
      <c r="BB145">
        <f t="shared" si="976"/>
        <v>76.394030999999998</v>
      </c>
      <c r="BC145">
        <f t="shared" si="977"/>
        <v>46.236592165428753</v>
      </c>
      <c r="BD145" s="11">
        <f t="shared" si="1007"/>
        <v>4.7663898374219418</v>
      </c>
      <c r="BE145">
        <f t="shared" si="978"/>
        <v>5.865791510001162E-5</v>
      </c>
      <c r="BF145">
        <f t="shared" si="979"/>
        <v>0.99967488801918492</v>
      </c>
      <c r="BG145">
        <f t="shared" si="980"/>
        <v>2.6645406571516075E-4</v>
      </c>
      <c r="BH145">
        <f t="shared" si="981"/>
        <v>4813.174820799999</v>
      </c>
      <c r="BI145">
        <f t="shared" si="982"/>
        <v>4810.0460462276005</v>
      </c>
      <c r="BJ145" s="11">
        <f t="shared" si="1008"/>
        <v>4.1252897925372434</v>
      </c>
      <c r="BK145" s="32">
        <f t="shared" si="1009"/>
        <v>2.4909676659803077</v>
      </c>
      <c r="BL145" s="32">
        <f t="shared" si="1010"/>
        <v>2.3395182465170965</v>
      </c>
    </row>
    <row r="146" spans="1:64" x14ac:dyDescent="0.3">
      <c r="A146" s="2">
        <v>44509</v>
      </c>
      <c r="B146" s="6">
        <v>2.2679999999999998</v>
      </c>
      <c r="C146" s="8">
        <f t="shared" si="983"/>
        <v>6.5862854470094874</v>
      </c>
      <c r="D146" s="8">
        <f>('Upbit (in $)'!C146/Krak!C146)-1</f>
        <v>3.9676827626291544E-3</v>
      </c>
      <c r="E146" s="4">
        <v>66950</v>
      </c>
      <c r="F146" s="8">
        <f t="shared" si="983"/>
        <v>-0.90670594664789572</v>
      </c>
      <c r="G146" s="8">
        <f>('Upbit (in $)'!F146/Krak!F146)-1</f>
        <v>-0.25775660463642014</v>
      </c>
      <c r="H146" s="4">
        <v>0.27339330000000001</v>
      </c>
      <c r="I146" s="8">
        <f t="shared" ref="I146" si="1102">LN(H146/H145)*100</f>
        <v>-3.2168015326780646</v>
      </c>
      <c r="J146" s="8">
        <f>('Upbit (in $)'!I146/Krak!I146)-1</f>
        <v>0.11367537456748322</v>
      </c>
      <c r="K146" s="4">
        <v>5.2054</v>
      </c>
      <c r="L146" s="8">
        <f t="shared" ref="L146" si="1103">LN(K146/K145)*100</f>
        <v>6.8802153680808065</v>
      </c>
      <c r="M146" s="8">
        <f>('Upbit (in $)'!L146/Krak!L146)-1</f>
        <v>6.9087123284554686E-3</v>
      </c>
      <c r="N146" s="4">
        <v>60.832999999999998</v>
      </c>
      <c r="O146" s="8">
        <f t="shared" ref="O146" si="1104">LN(N146/N145)*100</f>
        <v>6.9441506856103379</v>
      </c>
      <c r="P146" s="8">
        <f>('Upbit (in $)'!O146/Krak!O146)-1</f>
        <v>5.4992396086048112E-2</v>
      </c>
      <c r="Q146" s="4">
        <v>4732.07</v>
      </c>
      <c r="R146" s="8">
        <f t="shared" ref="R146" si="1105">LN(Q146/Q145)*100</f>
        <v>-1.6669008540235064</v>
      </c>
      <c r="S146" s="8">
        <f>('Upbit (in $)'!R146/Krak!R146)-1</f>
        <v>-4.161454060277292E-2</v>
      </c>
      <c r="T146" s="4">
        <v>262.57</v>
      </c>
      <c r="U146" s="8">
        <f t="shared" ref="U146" si="1106">LN(T146/T145)*100</f>
        <v>13.653373517953913</v>
      </c>
      <c r="V146" s="8">
        <f>('Upbit (in $)'!U146/Krak!U146)-1</f>
        <v>-7.8927898744828306E-3</v>
      </c>
      <c r="W146" s="4">
        <v>16.473676000000001</v>
      </c>
      <c r="X146" s="8">
        <f t="shared" ref="X146" si="1107">LN(W146/W145)*100</f>
        <v>-6.149917525756992</v>
      </c>
      <c r="Y146" s="8">
        <f>('Upbit (in $)'!X146/Krak!X146)-1</f>
        <v>-4.0739896345906024E-3</v>
      </c>
      <c r="Z146" s="4">
        <v>1.2564599999999999</v>
      </c>
      <c r="AA146" s="8">
        <f t="shared" ref="AA146" si="1108">LN(Z146/Z145)*100</f>
        <v>-2.0505257727454747</v>
      </c>
      <c r="AB146" s="11">
        <f>('Upbit (in $)'!AA146/Krak!AA146)-1</f>
        <v>-4.373445830323397E-2</v>
      </c>
      <c r="AC146" s="2">
        <v>44509</v>
      </c>
      <c r="AD146">
        <f t="shared" si="991"/>
        <v>22416.831272331397</v>
      </c>
      <c r="AE146">
        <f t="shared" si="992"/>
        <v>13692.633469736844</v>
      </c>
      <c r="AF146">
        <f t="shared" si="993"/>
        <v>20159.436536516674</v>
      </c>
      <c r="AG146">
        <f t="shared" si="994"/>
        <v>56268.901278584919</v>
      </c>
      <c r="AH146" s="27">
        <f t="shared" si="995"/>
        <v>6.0041326798492038</v>
      </c>
      <c r="AI146">
        <f t="shared" si="996"/>
        <v>31.258231247783442</v>
      </c>
      <c r="AJ146">
        <f t="shared" si="997"/>
        <v>22.611582635438698</v>
      </c>
      <c r="AK146">
        <f t="shared" si="998"/>
        <v>69.480959077190107</v>
      </c>
      <c r="AL146">
        <f t="shared" si="999"/>
        <v>123.35077296041224</v>
      </c>
      <c r="AM146" s="27">
        <f t="shared" si="1000"/>
        <v>-0.72522570233597616</v>
      </c>
      <c r="AN146">
        <f t="shared" si="1001"/>
        <v>695.0410762627572</v>
      </c>
      <c r="AO146">
        <f t="shared" si="1002"/>
        <v>1578.1253900853796</v>
      </c>
      <c r="AP146">
        <f t="shared" si="1003"/>
        <v>1176.475170968776</v>
      </c>
      <c r="AQ146">
        <f t="shared" si="1004"/>
        <v>3449.6416373169131</v>
      </c>
      <c r="AR146" s="27">
        <f t="shared" si="1005"/>
        <v>-2.1117037021859937</v>
      </c>
      <c r="AS146">
        <f t="shared" si="968"/>
        <v>0.99601630077153647</v>
      </c>
      <c r="AT146">
        <f t="shared" si="969"/>
        <v>7.7440825273131534E-5</v>
      </c>
      <c r="AU146">
        <f t="shared" si="970"/>
        <v>3.9062584031901767E-3</v>
      </c>
      <c r="AV146">
        <f t="shared" si="971"/>
        <v>67217.775400000013</v>
      </c>
      <c r="AW146">
        <f t="shared" si="972"/>
        <v>66683.397181370965</v>
      </c>
      <c r="AX146" s="11">
        <f t="shared" si="1006"/>
        <v>-0.96018891329843703</v>
      </c>
      <c r="AY146">
        <f t="shared" si="973"/>
        <v>2.8501529808302329E-2</v>
      </c>
      <c r="AZ146">
        <f t="shared" si="974"/>
        <v>0.76447687955399279</v>
      </c>
      <c r="BA146">
        <f t="shared" si="975"/>
        <v>0.20702159063770492</v>
      </c>
      <c r="BB146">
        <f t="shared" si="976"/>
        <v>79.574675999999997</v>
      </c>
      <c r="BC146">
        <f t="shared" si="977"/>
        <v>49.980470092683461</v>
      </c>
      <c r="BD146" s="11">
        <f t="shared" si="1007"/>
        <v>7.7860808174794514</v>
      </c>
      <c r="BE146">
        <f t="shared" si="978"/>
        <v>5.7755895824064131E-5</v>
      </c>
      <c r="BF146">
        <f t="shared" si="979"/>
        <v>0.99967680975422268</v>
      </c>
      <c r="BG146">
        <f t="shared" si="980"/>
        <v>2.6543434995335882E-4</v>
      </c>
      <c r="BH146">
        <f t="shared" si="981"/>
        <v>4733.5998532999993</v>
      </c>
      <c r="BI146">
        <f t="shared" si="982"/>
        <v>4730.5409904313829</v>
      </c>
      <c r="BJ146" s="11">
        <f t="shared" si="1008"/>
        <v>-1.6667086830150044</v>
      </c>
      <c r="BK146" s="32">
        <f t="shared" si="1009"/>
        <v>6.7293583821851799</v>
      </c>
      <c r="BL146" s="32">
        <f t="shared" si="1010"/>
        <v>0.70651976971656738</v>
      </c>
    </row>
    <row r="147" spans="1:64" x14ac:dyDescent="0.3">
      <c r="A147" s="2">
        <v>44510</v>
      </c>
      <c r="B147" s="6">
        <v>2.1011839999999999</v>
      </c>
      <c r="C147" s="8">
        <f t="shared" si="983"/>
        <v>-7.6397390493192026</v>
      </c>
      <c r="D147" s="8">
        <f>('Upbit (in $)'!C147/Krak!C147)-1</f>
        <v>-0.23633468939469271</v>
      </c>
      <c r="E147" s="4">
        <v>64969</v>
      </c>
      <c r="F147" s="8">
        <f t="shared" si="983"/>
        <v>-3.0035839082450733</v>
      </c>
      <c r="G147" s="8">
        <f>('Upbit (in $)'!F147/Krak!F147)-1</f>
        <v>-0.50344038775089062</v>
      </c>
      <c r="H147" s="4">
        <v>0.25596229999999998</v>
      </c>
      <c r="I147" s="8">
        <f t="shared" ref="I147" si="1109">LN(H147/H146)*100</f>
        <v>-6.58812497616558</v>
      </c>
      <c r="J147" s="8">
        <f>('Upbit (in $)'!I147/Krak!I147)-1</f>
        <v>-0.29168367288201835</v>
      </c>
      <c r="K147" s="4">
        <v>4.8532000000000002</v>
      </c>
      <c r="L147" s="8">
        <f t="shared" ref="L147" si="1110">LN(K147/K146)*100</f>
        <v>-7.0058267102081491</v>
      </c>
      <c r="M147" s="8">
        <f>('Upbit (in $)'!L147/Krak!L147)-1</f>
        <v>-0.26485472634450846</v>
      </c>
      <c r="N147" s="4">
        <v>56.874000000000002</v>
      </c>
      <c r="O147" s="8">
        <f t="shared" ref="O147" si="1111">LN(N147/N146)*100</f>
        <v>-6.729411018840989</v>
      </c>
      <c r="P147" s="8">
        <f>('Upbit (in $)'!O147/Krak!O147)-1</f>
        <v>-0.30437118074306202</v>
      </c>
      <c r="Q147" s="4">
        <v>4634.9399999999996</v>
      </c>
      <c r="R147" s="8">
        <f t="shared" ref="R147" si="1112">LN(Q147/Q146)*100</f>
        <v>-2.0739484955922065</v>
      </c>
      <c r="S147" s="8">
        <f>('Upbit (in $)'!R147/Krak!R147)-1</f>
        <v>-0.79701550049279923</v>
      </c>
      <c r="T147" s="4">
        <v>260.27</v>
      </c>
      <c r="U147" s="8">
        <f t="shared" ref="U147" si="1113">LN(T147/T146)*100</f>
        <v>-0.87981594233008908</v>
      </c>
      <c r="V147" s="8">
        <f>('Upbit (in $)'!U147/Krak!U147)-1</f>
        <v>-2.466372004055565</v>
      </c>
      <c r="W147" s="4">
        <v>15.238379</v>
      </c>
      <c r="X147" s="8">
        <f t="shared" ref="X147" si="1114">LN(W147/W146)*100</f>
        <v>-7.79465331990684</v>
      </c>
      <c r="Y147" s="8">
        <f>('Upbit (in $)'!X147/Krak!X147)-1</f>
        <v>-0.26631582188588687</v>
      </c>
      <c r="Z147" s="4">
        <v>1.19282</v>
      </c>
      <c r="AA147" s="8">
        <f t="shared" ref="AA147" si="1115">LN(Z147/Z146)*100</f>
        <v>-5.1977991435867832</v>
      </c>
      <c r="AB147" s="11">
        <f>('Upbit (in $)'!AA147/Krak!AA147)-1</f>
        <v>-0.28856421305326518</v>
      </c>
      <c r="AC147" s="2">
        <v>44510</v>
      </c>
      <c r="AD147">
        <f t="shared" si="991"/>
        <v>21753.534143870031</v>
      </c>
      <c r="AE147">
        <f t="shared" si="992"/>
        <v>12766.182955263161</v>
      </c>
      <c r="AF147">
        <f t="shared" si="993"/>
        <v>19982.848563656145</v>
      </c>
      <c r="AG147">
        <f t="shared" si="994"/>
        <v>54502.56566278934</v>
      </c>
      <c r="AH147" s="27">
        <f t="shared" si="995"/>
        <v>-3.1894230429338069</v>
      </c>
      <c r="AI147">
        <f t="shared" si="996"/>
        <v>28.959124940979986</v>
      </c>
      <c r="AJ147">
        <f t="shared" si="997"/>
        <v>21.140025164104031</v>
      </c>
      <c r="AK147">
        <f t="shared" si="998"/>
        <v>64.27085173349974</v>
      </c>
      <c r="AL147">
        <f t="shared" si="999"/>
        <v>114.37000183858376</v>
      </c>
      <c r="AM147" s="27">
        <f t="shared" si="1000"/>
        <v>-7.5593286486629623</v>
      </c>
      <c r="AN147">
        <f t="shared" si="1001"/>
        <v>650.72667279955556</v>
      </c>
      <c r="AO147">
        <f t="shared" si="1002"/>
        <v>1545.7329446779802</v>
      </c>
      <c r="AP147">
        <f t="shared" si="1003"/>
        <v>1116.8864217205287</v>
      </c>
      <c r="AQ147">
        <f t="shared" si="1004"/>
        <v>3313.3460391980643</v>
      </c>
      <c r="AR147" s="27">
        <f t="shared" si="1005"/>
        <v>-4.0311785645547449</v>
      </c>
      <c r="AS147">
        <f t="shared" si="968"/>
        <v>0.99593582028860639</v>
      </c>
      <c r="AT147">
        <f t="shared" si="969"/>
        <v>7.4396646447146556E-5</v>
      </c>
      <c r="AU147">
        <f t="shared" si="970"/>
        <v>3.9897830649465987E-3</v>
      </c>
      <c r="AV147">
        <f t="shared" si="971"/>
        <v>65234.123199999995</v>
      </c>
      <c r="AW147">
        <f t="shared" si="972"/>
        <v>64705.048281886331</v>
      </c>
      <c r="AX147" s="11">
        <f t="shared" si="1006"/>
        <v>-3.0116779657732886</v>
      </c>
      <c r="AY147">
        <f t="shared" si="973"/>
        <v>2.8312668399979667E-2</v>
      </c>
      <c r="AZ147">
        <f t="shared" si="974"/>
        <v>0.76635587486885659</v>
      </c>
      <c r="BA147">
        <f t="shared" si="975"/>
        <v>0.20533145673116385</v>
      </c>
      <c r="BB147">
        <f t="shared" si="976"/>
        <v>74.213562999999994</v>
      </c>
      <c r="BC147">
        <f t="shared" si="977"/>
        <v>46.774132711422268</v>
      </c>
      <c r="BD147" s="11">
        <f t="shared" si="1007"/>
        <v>-6.6302000702212869</v>
      </c>
      <c r="BE147">
        <f t="shared" si="978"/>
        <v>5.5207255478049735E-5</v>
      </c>
      <c r="BF147">
        <f t="shared" si="979"/>
        <v>0.99968751923791832</v>
      </c>
      <c r="BG147">
        <f t="shared" si="980"/>
        <v>2.5727350660361813E-4</v>
      </c>
      <c r="BH147">
        <f t="shared" si="981"/>
        <v>4636.3887822999995</v>
      </c>
      <c r="BI147">
        <f t="shared" si="982"/>
        <v>4633.4919914285574</v>
      </c>
      <c r="BJ147" s="11">
        <f t="shared" si="1008"/>
        <v>-2.0728776625358258</v>
      </c>
      <c r="BK147" s="32">
        <f t="shared" si="1009"/>
        <v>4.369905605729155</v>
      </c>
      <c r="BL147" s="32">
        <f t="shared" si="1010"/>
        <v>-0.93880030323746277</v>
      </c>
    </row>
    <row r="148" spans="1:64" x14ac:dyDescent="0.3">
      <c r="A148" s="2">
        <v>44511</v>
      </c>
      <c r="B148" s="6">
        <v>2.0812200000000001</v>
      </c>
      <c r="C148" s="8">
        <f t="shared" si="983"/>
        <v>-0.95467351439995785</v>
      </c>
      <c r="D148" s="8">
        <f>('Upbit (in $)'!C148/Krak!C148)-1</f>
        <v>0.84311826241865395</v>
      </c>
      <c r="E148" s="4">
        <v>64825.4</v>
      </c>
      <c r="F148" s="8">
        <f t="shared" si="983"/>
        <v>-0.22127311901120311</v>
      </c>
      <c r="G148" s="8">
        <f>('Upbit (in $)'!F148/Krak!F148)-1</f>
        <v>3.2349972474650075</v>
      </c>
      <c r="H148" s="4">
        <v>0.26083640000000002</v>
      </c>
      <c r="I148" s="8">
        <f t="shared" ref="I148" si="1116">LN(H148/H147)*100</f>
        <v>1.8863222855666422</v>
      </c>
      <c r="J148" s="8">
        <f>('Upbit (in $)'!I148/Krak!I148)-1</f>
        <v>-0.4959086237921978</v>
      </c>
      <c r="K148" s="4">
        <v>4.9329999999999998</v>
      </c>
      <c r="L148" s="8">
        <f t="shared" ref="L148" si="1117">LN(K148/K147)*100</f>
        <v>1.630904105602015</v>
      </c>
      <c r="M148" s="8">
        <f>('Upbit (in $)'!L148/Krak!L148)-1</f>
        <v>-0.58986011943802263</v>
      </c>
      <c r="N148" s="4">
        <v>56.814</v>
      </c>
      <c r="O148" s="8">
        <f t="shared" ref="O148" si="1118">LN(N148/N147)*100</f>
        <v>-0.10555204695415091</v>
      </c>
      <c r="P148" s="8">
        <f>('Upbit (in $)'!O148/Krak!O148)-1</f>
        <v>8.7796988360659078</v>
      </c>
      <c r="Q148" s="4">
        <v>4722.92</v>
      </c>
      <c r="R148" s="8">
        <f t="shared" ref="R148" si="1119">LN(Q148/Q147)*100</f>
        <v>1.8803998433692626</v>
      </c>
      <c r="S148" s="8">
        <f>('Upbit (in $)'!R148/Krak!R148)-1</f>
        <v>-0.44206329788641641</v>
      </c>
      <c r="T148" s="4">
        <v>262.58999999999997</v>
      </c>
      <c r="U148" s="8">
        <f t="shared" ref="U148" si="1120">LN(T148/T147)*100</f>
        <v>0.8874326686647761</v>
      </c>
      <c r="V148" s="8">
        <f>('Upbit (in $)'!U148/Krak!U148)-1</f>
        <v>-1.3528564189075327</v>
      </c>
      <c r="W148" s="4">
        <v>17.096879999999999</v>
      </c>
      <c r="X148" s="8">
        <f t="shared" ref="X148" si="1121">LN(W148/W147)*100</f>
        <v>11.507881094915231</v>
      </c>
      <c r="Y148" s="8">
        <f>('Upbit (in $)'!X148/Krak!X148)-1</f>
        <v>1.2643555271371287E-2</v>
      </c>
      <c r="Z148" s="4">
        <v>1.21563</v>
      </c>
      <c r="AA148" s="8">
        <f t="shared" ref="AA148" si="1122">LN(Z148/Z147)*100</f>
        <v>1.8942209328644166</v>
      </c>
      <c r="AB148" s="11">
        <f>('Upbit (in $)'!AA148/Krak!AA148)-1</f>
        <v>-0.28172834436982042</v>
      </c>
      <c r="AC148" s="2">
        <v>44511</v>
      </c>
      <c r="AD148">
        <f t="shared" si="991"/>
        <v>21705.45263571907</v>
      </c>
      <c r="AE148">
        <f t="shared" si="992"/>
        <v>12976.094230263159</v>
      </c>
      <c r="AF148">
        <f t="shared" si="993"/>
        <v>20160.972084106765</v>
      </c>
      <c r="AG148">
        <f t="shared" si="994"/>
        <v>54842.518950088997</v>
      </c>
      <c r="AH148" s="27">
        <f t="shared" si="995"/>
        <v>0.62180094116134954</v>
      </c>
      <c r="AI148">
        <f t="shared" si="996"/>
        <v>28.683975325181599</v>
      </c>
      <c r="AJ148">
        <f t="shared" si="997"/>
        <v>21.11772320697342</v>
      </c>
      <c r="AK148">
        <f t="shared" si="998"/>
        <v>72.109444159738842</v>
      </c>
      <c r="AL148">
        <f t="shared" si="999"/>
        <v>121.91114269189386</v>
      </c>
      <c r="AM148" s="27">
        <f t="shared" si="1000"/>
        <v>6.3853617905934401</v>
      </c>
      <c r="AN148">
        <f t="shared" si="1001"/>
        <v>663.11797759675551</v>
      </c>
      <c r="AO148">
        <f t="shared" si="1002"/>
        <v>1575.0739036704956</v>
      </c>
      <c r="AP148">
        <f t="shared" si="1003"/>
        <v>1138.2443628008639</v>
      </c>
      <c r="AQ148">
        <f t="shared" si="1004"/>
        <v>3376.4362440681152</v>
      </c>
      <c r="AR148" s="27">
        <f t="shared" si="1005"/>
        <v>1.8862220839068546</v>
      </c>
      <c r="AS148">
        <f t="shared" si="968"/>
        <v>0.99589013693547002</v>
      </c>
      <c r="AT148">
        <f t="shared" si="969"/>
        <v>7.5783968097422827E-5</v>
      </c>
      <c r="AU148">
        <f t="shared" si="970"/>
        <v>4.0340790964326486E-3</v>
      </c>
      <c r="AV148">
        <f t="shared" si="971"/>
        <v>65092.922999999995</v>
      </c>
      <c r="AW148">
        <f t="shared" si="972"/>
        <v>64559.074650150018</v>
      </c>
      <c r="AX148" s="11">
        <f t="shared" si="1006"/>
        <v>-0.22585337752797913</v>
      </c>
      <c r="AY148">
        <f t="shared" si="973"/>
        <v>2.7387320524107115E-2</v>
      </c>
      <c r="AZ148">
        <f t="shared" si="974"/>
        <v>0.74763034578594356</v>
      </c>
      <c r="BA148">
        <f t="shared" si="975"/>
        <v>0.22498233368994935</v>
      </c>
      <c r="BB148">
        <f t="shared" si="976"/>
        <v>75.992099999999994</v>
      </c>
      <c r="BC148">
        <f t="shared" si="977"/>
        <v>46.379365465920806</v>
      </c>
      <c r="BD148" s="11">
        <f t="shared" si="1007"/>
        <v>-0.84756797429794517</v>
      </c>
      <c r="BE148">
        <f t="shared" si="978"/>
        <v>5.5210523048832505E-5</v>
      </c>
      <c r="BF148">
        <f t="shared" si="979"/>
        <v>0.99968748041988009</v>
      </c>
      <c r="BG148">
        <f t="shared" si="980"/>
        <v>2.5730905707122264E-4</v>
      </c>
      <c r="BH148">
        <f t="shared" si="981"/>
        <v>4724.3964663999996</v>
      </c>
      <c r="BI148">
        <f t="shared" si="982"/>
        <v>4721.4443222181835</v>
      </c>
      <c r="BJ148" s="11">
        <f t="shared" si="1008"/>
        <v>1.8803959622191464</v>
      </c>
      <c r="BK148" s="32">
        <f t="shared" si="1009"/>
        <v>-5.7635608494320909</v>
      </c>
      <c r="BL148" s="32">
        <f t="shared" si="1010"/>
        <v>-2.1062493397471256</v>
      </c>
    </row>
    <row r="149" spans="1:64" x14ac:dyDescent="0.3">
      <c r="A149" s="2">
        <v>44512</v>
      </c>
      <c r="B149" s="6">
        <v>2.0526719999999998</v>
      </c>
      <c r="C149" s="8">
        <f t="shared" si="983"/>
        <v>-1.3811901151306578</v>
      </c>
      <c r="D149" s="8">
        <f>('Upbit (in $)'!C149/Krak!C149)-1</f>
        <v>0.15153646593828207</v>
      </c>
      <c r="E149" s="4">
        <v>64153</v>
      </c>
      <c r="F149" s="8">
        <f t="shared" si="983"/>
        <v>-1.0426646502831556</v>
      </c>
      <c r="G149" s="8">
        <f>('Upbit (in $)'!F149/Krak!F149)-1</f>
        <v>-8.170951972852214E-2</v>
      </c>
      <c r="H149" s="4">
        <v>0.25960539999999999</v>
      </c>
      <c r="I149" s="8">
        <f t="shared" ref="I149" si="1123">LN(H149/H148)*100</f>
        <v>-0.47306050193239552</v>
      </c>
      <c r="J149" s="8">
        <f>('Upbit (in $)'!I149/Krak!I149)-1</f>
        <v>-1</v>
      </c>
      <c r="K149" s="4">
        <v>4.8689</v>
      </c>
      <c r="L149" s="8">
        <f t="shared" ref="L149" si="1124">LN(K149/K148)*100</f>
        <v>-1.3079283360119045</v>
      </c>
      <c r="M149" s="8">
        <f>('Upbit (in $)'!L149/Krak!L149)-1</f>
        <v>0.15554020766399401</v>
      </c>
      <c r="N149" s="4">
        <v>55.548999999999999</v>
      </c>
      <c r="O149" s="8">
        <f t="shared" ref="O149" si="1125">LN(N149/N148)*100</f>
        <v>-2.2517260105993406</v>
      </c>
      <c r="P149" s="8">
        <f>('Upbit (in $)'!O149/Krak!O149)-1</f>
        <v>0.15408640689610431</v>
      </c>
      <c r="Q149" s="4">
        <v>4669.33</v>
      </c>
      <c r="R149" s="8">
        <f t="shared" ref="R149" si="1126">LN(Q149/Q148)*100</f>
        <v>-1.1411659946503265</v>
      </c>
      <c r="S149" s="8">
        <f>('Upbit (in $)'!R149/Krak!R149)-1</f>
        <v>-3.5878689336606984E-3</v>
      </c>
      <c r="T149" s="4">
        <v>251.24</v>
      </c>
      <c r="U149" s="8">
        <f t="shared" ref="U149" si="1127">LN(T149/T148)*100</f>
        <v>-4.4185222826276158</v>
      </c>
      <c r="V149" s="8">
        <f>('Upbit (in $)'!U149/Krak!U149)-1</f>
        <v>-2.8302429653651484E-2</v>
      </c>
      <c r="W149" s="4">
        <v>13.03158</v>
      </c>
      <c r="X149" s="8">
        <f t="shared" ref="X149" si="1128">LN(W149/W148)*100</f>
        <v>-27.152034830167509</v>
      </c>
      <c r="Y149" s="8">
        <f>('Upbit (in $)'!X149/Krak!X149)-1</f>
        <v>4.3190601203893841E-2</v>
      </c>
      <c r="Z149" s="4">
        <v>1.19052</v>
      </c>
      <c r="AA149" s="8">
        <f t="shared" ref="AA149" si="1129">LN(Z149/Z148)*100</f>
        <v>-2.0872274459080709</v>
      </c>
      <c r="AB149" s="11">
        <f>('Upbit (in $)'!AA149/Krak!AA149)-1</f>
        <v>-1.8864408683009093E-2</v>
      </c>
      <c r="AC149" s="2">
        <v>44512</v>
      </c>
      <c r="AD149">
        <f t="shared" si="991"/>
        <v>21480.313317608307</v>
      </c>
      <c r="AE149">
        <f t="shared" si="992"/>
        <v>12807.481288815792</v>
      </c>
      <c r="AF149">
        <f t="shared" si="993"/>
        <v>19289.548826729821</v>
      </c>
      <c r="AG149">
        <f t="shared" si="994"/>
        <v>53577.343433153917</v>
      </c>
      <c r="AH149" s="27">
        <f t="shared" si="995"/>
        <v>-2.3339504781724059</v>
      </c>
      <c r="AI149">
        <f t="shared" si="996"/>
        <v>28.290518541380131</v>
      </c>
      <c r="AJ149">
        <f t="shared" si="997"/>
        <v>20.647523610803088</v>
      </c>
      <c r="AK149">
        <f t="shared" si="998"/>
        <v>54.963244189768517</v>
      </c>
      <c r="AL149">
        <f t="shared" si="999"/>
        <v>103.90128634195173</v>
      </c>
      <c r="AM149" s="27">
        <f t="shared" si="1000"/>
        <v>-15.985116216925487</v>
      </c>
      <c r="AN149">
        <f t="shared" si="1001"/>
        <v>659.98843651114919</v>
      </c>
      <c r="AO149">
        <f t="shared" si="1002"/>
        <v>1557.2018646569823</v>
      </c>
      <c r="AP149">
        <f t="shared" si="1003"/>
        <v>1114.7328371311044</v>
      </c>
      <c r="AQ149">
        <f t="shared" si="1004"/>
        <v>3331.9231382992357</v>
      </c>
      <c r="AR149" s="27">
        <f t="shared" si="1005"/>
        <v>-1.3271131298908505</v>
      </c>
      <c r="AS149">
        <f t="shared" si="968"/>
        <v>0.9960237161424228</v>
      </c>
      <c r="AT149">
        <f t="shared" si="969"/>
        <v>7.5593345151837672E-5</v>
      </c>
      <c r="AU149">
        <f t="shared" si="970"/>
        <v>3.9006905124253318E-3</v>
      </c>
      <c r="AV149">
        <f t="shared" si="971"/>
        <v>64409.108899999999</v>
      </c>
      <c r="AW149">
        <f t="shared" si="972"/>
        <v>63898.001932184387</v>
      </c>
      <c r="AX149" s="11">
        <f t="shared" si="1006"/>
        <v>-1.0292598455154289</v>
      </c>
      <c r="AY149">
        <f t="shared" si="973"/>
        <v>2.9060986743184355E-2</v>
      </c>
      <c r="AZ149">
        <f t="shared" si="974"/>
        <v>0.78644262336951443</v>
      </c>
      <c r="BA149">
        <f t="shared" si="975"/>
        <v>0.18449638988730124</v>
      </c>
      <c r="BB149">
        <f t="shared" si="976"/>
        <v>70.633251999999999</v>
      </c>
      <c r="BC149">
        <f t="shared" si="977"/>
        <v>46.150033423860819</v>
      </c>
      <c r="BD149" s="11">
        <f t="shared" si="1007"/>
        <v>-0.49569653406933933</v>
      </c>
      <c r="BE149">
        <f t="shared" si="978"/>
        <v>5.5580736628609272E-5</v>
      </c>
      <c r="BF149">
        <f t="shared" si="979"/>
        <v>0.99968953250611947</v>
      </c>
      <c r="BG149">
        <f t="shared" si="980"/>
        <v>2.5488675725193668E-4</v>
      </c>
      <c r="BH149">
        <f t="shared" si="981"/>
        <v>4670.7801253999996</v>
      </c>
      <c r="BI149">
        <f t="shared" si="982"/>
        <v>4667.8806426936408</v>
      </c>
      <c r="BJ149" s="11">
        <f t="shared" si="1008"/>
        <v>-1.1409608421558162</v>
      </c>
      <c r="BK149" s="32">
        <f t="shared" si="1009"/>
        <v>13.651165738753081</v>
      </c>
      <c r="BL149" s="32">
        <f t="shared" si="1010"/>
        <v>0.11170099664038724</v>
      </c>
    </row>
    <row r="150" spans="1:64" x14ac:dyDescent="0.3">
      <c r="A150" s="2">
        <v>44513</v>
      </c>
      <c r="B150" s="6">
        <v>2.0522840000000002</v>
      </c>
      <c r="C150" s="8">
        <f t="shared" si="983"/>
        <v>-1.8903978564210923E-2</v>
      </c>
      <c r="D150" s="8">
        <f>('Upbit (in $)'!C150/Krak!C150)-1</f>
        <v>30.898941305443696</v>
      </c>
      <c r="E150" s="4">
        <v>64393.1</v>
      </c>
      <c r="F150" s="8">
        <f t="shared" si="983"/>
        <v>0.37356291511717815</v>
      </c>
      <c r="G150" s="8">
        <f>('Upbit (in $)'!F150/Krak!F150)-1</f>
        <v>-2.0225142207630777</v>
      </c>
      <c r="H150" s="4">
        <v>0.2614069</v>
      </c>
      <c r="I150" s="8">
        <f t="shared" ref="I150" si="1130">LN(H150/H149)*100</f>
        <v>0.69154113229541447</v>
      </c>
      <c r="J150" s="8">
        <f>('Upbit (in $)'!I150/Krak!I150)-1</f>
        <v>-1.9152217787305874</v>
      </c>
      <c r="K150" s="4">
        <v>5.0099</v>
      </c>
      <c r="L150" s="8">
        <f t="shared" ref="L150" si="1131">LN(K150/K149)*100</f>
        <v>2.8547915926246046</v>
      </c>
      <c r="M150" s="8">
        <f>('Upbit (in $)'!L150/Krak!L150)-1</f>
        <v>-0.15095218685421852</v>
      </c>
      <c r="N150" s="4">
        <v>56.494999999999997</v>
      </c>
      <c r="O150" s="8">
        <f t="shared" ref="O150" si="1132">LN(N150/N149)*100</f>
        <v>1.6886624537784853</v>
      </c>
      <c r="P150" s="8">
        <f>('Upbit (in $)'!O150/Krak!O150)-1</f>
        <v>-0.54628329268251985</v>
      </c>
      <c r="Q150" s="4">
        <v>4650.47</v>
      </c>
      <c r="R150" s="8">
        <f t="shared" ref="R150" si="1133">LN(Q150/Q149)*100</f>
        <v>-0.40473026770806608</v>
      </c>
      <c r="S150" s="8">
        <f>('Upbit (in $)'!R150/Krak!R150)-1</f>
        <v>1.709888196062713</v>
      </c>
      <c r="T150" s="4">
        <v>257.91000000000003</v>
      </c>
      <c r="U150" s="8">
        <f t="shared" ref="U150" si="1134">LN(T150/T149)*100</f>
        <v>2.6202029268282545</v>
      </c>
      <c r="V150" s="8">
        <f>('Upbit (in $)'!U150/Krak!U150)-1</f>
        <v>-0.22696492435285931</v>
      </c>
      <c r="W150" s="4">
        <v>12.176515999999999</v>
      </c>
      <c r="X150" s="8">
        <f t="shared" ref="X150" si="1135">LN(W150/W149)*100</f>
        <v>-6.7866463748644019</v>
      </c>
      <c r="Y150" s="8">
        <f>('Upbit (in $)'!X150/Krak!X150)-1</f>
        <v>3.1907008048259522E-2</v>
      </c>
      <c r="Z150" s="4">
        <v>1.1910799999999999</v>
      </c>
      <c r="AA150" s="8">
        <f t="shared" ref="AA150" si="1136">LN(Z150/Z149)*100</f>
        <v>4.7027209465938795E-2</v>
      </c>
      <c r="AB150" s="11">
        <f>('Upbit (in $)'!AA150/Krak!AA150)-1</f>
        <v>-15.715827120437973</v>
      </c>
      <c r="AC150" s="2">
        <v>44513</v>
      </c>
      <c r="AD150">
        <f t="shared" si="991"/>
        <v>21560.705867100267</v>
      </c>
      <c r="AE150">
        <f t="shared" si="992"/>
        <v>13178.377150657898</v>
      </c>
      <c r="AF150">
        <f t="shared" si="993"/>
        <v>19801.653948025349</v>
      </c>
      <c r="AG150">
        <f t="shared" si="994"/>
        <v>54540.736965783515</v>
      </c>
      <c r="AH150" s="27">
        <f t="shared" si="995"/>
        <v>1.7821608144268937</v>
      </c>
      <c r="AI150">
        <f t="shared" si="996"/>
        <v>28.285171013283072</v>
      </c>
      <c r="AJ150">
        <f t="shared" si="997"/>
        <v>20.999151134895683</v>
      </c>
      <c r="AK150">
        <f t="shared" si="998"/>
        <v>51.35684408863878</v>
      </c>
      <c r="AL150">
        <f t="shared" si="999"/>
        <v>100.64116623681754</v>
      </c>
      <c r="AM150" s="27">
        <f t="shared" si="1000"/>
        <v>-3.187989751689714</v>
      </c>
      <c r="AN150">
        <f t="shared" si="1001"/>
        <v>664.56834574406525</v>
      </c>
      <c r="AO150">
        <f t="shared" si="1002"/>
        <v>1550.9121341887073</v>
      </c>
      <c r="AP150">
        <f t="shared" si="1003"/>
        <v>1115.2571881615729</v>
      </c>
      <c r="AQ150">
        <f t="shared" si="1004"/>
        <v>3330.7376680943453</v>
      </c>
      <c r="AR150" s="27">
        <f t="shared" si="1005"/>
        <v>-3.5585489096574573E-2</v>
      </c>
      <c r="AS150">
        <f t="shared" si="968"/>
        <v>0.99593355884870971</v>
      </c>
      <c r="AT150">
        <f t="shared" si="969"/>
        <v>7.7485437670746576E-5</v>
      </c>
      <c r="AU150">
        <f t="shared" si="970"/>
        <v>3.9889557136194836E-3</v>
      </c>
      <c r="AV150">
        <f t="shared" si="971"/>
        <v>64656.019899999999</v>
      </c>
      <c r="AW150">
        <f t="shared" si="972"/>
        <v>64131.349367491261</v>
      </c>
      <c r="AX150" s="11">
        <f t="shared" si="1006"/>
        <v>0.36452218389681301</v>
      </c>
      <c r="AY150">
        <f t="shared" si="973"/>
        <v>2.9018293700281948E-2</v>
      </c>
      <c r="AZ150">
        <f t="shared" si="974"/>
        <v>0.79881171543384266</v>
      </c>
      <c r="BA150">
        <f t="shared" si="975"/>
        <v>0.17216999086587542</v>
      </c>
      <c r="BB150">
        <f t="shared" si="976"/>
        <v>70.723799999999997</v>
      </c>
      <c r="BC150">
        <f t="shared" si="977"/>
        <v>47.284852291801514</v>
      </c>
      <c r="BD150" s="11">
        <f t="shared" si="1007"/>
        <v>2.4292311484469171</v>
      </c>
      <c r="BE150">
        <f t="shared" si="978"/>
        <v>5.6193305184282904E-5</v>
      </c>
      <c r="BF150">
        <f t="shared" si="979"/>
        <v>0.99968776631509015</v>
      </c>
      <c r="BG150">
        <f t="shared" si="980"/>
        <v>2.5604037972561426E-4</v>
      </c>
      <c r="BH150">
        <f t="shared" si="981"/>
        <v>4651.9224869</v>
      </c>
      <c r="BI150">
        <f t="shared" si="982"/>
        <v>4649.0182862692309</v>
      </c>
      <c r="BJ150" s="11">
        <f t="shared" si="1008"/>
        <v>-0.40490687596480879</v>
      </c>
      <c r="BK150" s="32">
        <f t="shared" si="1009"/>
        <v>4.9701505661166081</v>
      </c>
      <c r="BL150" s="32">
        <f t="shared" si="1010"/>
        <v>0.7694290598616218</v>
      </c>
    </row>
    <row r="151" spans="1:64" x14ac:dyDescent="0.3">
      <c r="A151" s="2">
        <v>44514</v>
      </c>
      <c r="B151" s="6">
        <v>2.0390969999999999</v>
      </c>
      <c r="C151" s="8">
        <f t="shared" si="983"/>
        <v>-0.64462564911928621</v>
      </c>
      <c r="D151" s="8">
        <f>('Upbit (in $)'!C151/Krak!C151)-1</f>
        <v>-0.3732161383083118</v>
      </c>
      <c r="E151" s="4">
        <v>65495</v>
      </c>
      <c r="F151" s="8">
        <f t="shared" si="983"/>
        <v>1.6967319336653175</v>
      </c>
      <c r="G151" s="8">
        <f>('Upbit (in $)'!F151/Krak!F151)-1</f>
        <v>8.2196935896941659E-2</v>
      </c>
      <c r="H151" s="4">
        <v>0.26274690000000001</v>
      </c>
      <c r="I151" s="8">
        <f t="shared" ref="I151" si="1137">LN(H151/H150)*100</f>
        <v>0.51130142309027815</v>
      </c>
      <c r="J151" s="8">
        <f>('Upbit (in $)'!I151/Krak!I151)-1</f>
        <v>1.4679109795835048</v>
      </c>
      <c r="K151" s="4">
        <v>4.9612999999999996</v>
      </c>
      <c r="L151" s="8">
        <f t="shared" ref="L151" si="1138">LN(K151/K150)*100</f>
        <v>-0.97481516480576635</v>
      </c>
      <c r="M151" s="8">
        <f>('Upbit (in $)'!L151/Krak!L151)-1</f>
        <v>-0.23476483263105741</v>
      </c>
      <c r="N151" s="4">
        <v>56.082000000000001</v>
      </c>
      <c r="O151" s="8">
        <f t="shared" ref="O151" si="1139">LN(N151/N150)*100</f>
        <v>-0.73372332327081502</v>
      </c>
      <c r="P151" s="8">
        <f>('Upbit (in $)'!O151/Krak!O151)-1</f>
        <v>-0.77977186287002809</v>
      </c>
      <c r="Q151" s="4">
        <v>4627.21</v>
      </c>
      <c r="R151" s="8">
        <f t="shared" ref="R151" si="1140">LN(Q151/Q150)*100</f>
        <v>-0.50141950862396556</v>
      </c>
      <c r="S151" s="8">
        <f>('Upbit (in $)'!R151/Krak!R151)-1</f>
        <v>-0.53830636456617498</v>
      </c>
      <c r="T151" s="4">
        <v>279.47000000000003</v>
      </c>
      <c r="U151" s="8">
        <f t="shared" ref="U151" si="1141">LN(T151/T150)*100</f>
        <v>8.0284265453989807</v>
      </c>
      <c r="V151" s="8">
        <f>('Upbit (in $)'!U151/Krak!U151)-1</f>
        <v>2.738569148781167E-2</v>
      </c>
      <c r="W151" s="4">
        <v>11.836914</v>
      </c>
      <c r="X151" s="8">
        <f t="shared" ref="X151" si="1142">LN(W151/W150)*100</f>
        <v>-2.828622507983106</v>
      </c>
      <c r="Y151" s="8">
        <f>('Upbit (in $)'!X151/Krak!X151)-1</f>
        <v>-3.3930814453201341E-3</v>
      </c>
      <c r="Z151" s="4">
        <v>1.1876899999999999</v>
      </c>
      <c r="AA151" s="8">
        <f t="shared" ref="AA151" si="1143">LN(Z151/Z150)*100</f>
        <v>-0.28502144343095126</v>
      </c>
      <c r="AB151" s="11">
        <f>('Upbit (in $)'!AA151/Krak!AA151)-1</f>
        <v>-1</v>
      </c>
      <c r="AC151" s="2">
        <v>44514</v>
      </c>
      <c r="AD151">
        <f t="shared" si="991"/>
        <v>21929.654431386778</v>
      </c>
      <c r="AE151">
        <f t="shared" si="992"/>
        <v>13050.536449342106</v>
      </c>
      <c r="AF151">
        <f t="shared" si="993"/>
        <v>21456.97425014402</v>
      </c>
      <c r="AG151">
        <f t="shared" si="994"/>
        <v>56437.165130872905</v>
      </c>
      <c r="AH151" s="27">
        <f t="shared" si="995"/>
        <v>3.4180007992089707</v>
      </c>
      <c r="AI151">
        <f t="shared" si="996"/>
        <v>28.10342396942746</v>
      </c>
      <c r="AJ151">
        <f t="shared" si="997"/>
        <v>20.845639329979996</v>
      </c>
      <c r="AK151">
        <f t="shared" si="998"/>
        <v>49.924506056463578</v>
      </c>
      <c r="AL151">
        <f t="shared" si="999"/>
        <v>98.873569355871041</v>
      </c>
      <c r="AM151" s="27">
        <f t="shared" si="1000"/>
        <v>-1.7719424325536568</v>
      </c>
      <c r="AN151">
        <f t="shared" si="1001"/>
        <v>667.97499485431081</v>
      </c>
      <c r="AO151">
        <f t="shared" si="1002"/>
        <v>1543.1550222750234</v>
      </c>
      <c r="AP151">
        <f t="shared" si="1003"/>
        <v>1112.0829917449864</v>
      </c>
      <c r="AQ151">
        <f t="shared" si="1004"/>
        <v>3323.2130088743206</v>
      </c>
      <c r="AR151" s="27">
        <f t="shared" si="1005"/>
        <v>-0.22617127156266598</v>
      </c>
      <c r="AS151">
        <f t="shared" si="968"/>
        <v>0.99567598420389514</v>
      </c>
      <c r="AT151">
        <f t="shared" si="969"/>
        <v>7.5423272928174431E-5</v>
      </c>
      <c r="AU151">
        <f t="shared" si="970"/>
        <v>4.2485925231767708E-3</v>
      </c>
      <c r="AV151">
        <f t="shared" si="971"/>
        <v>65779.431299999997</v>
      </c>
      <c r="AW151">
        <f t="shared" si="972"/>
        <v>65211.90316240496</v>
      </c>
      <c r="AX151" s="11">
        <f t="shared" si="1006"/>
        <v>1.6708702043752828</v>
      </c>
      <c r="AY151">
        <f t="shared" si="973"/>
        <v>2.9147441027161276E-2</v>
      </c>
      <c r="AZ151">
        <f t="shared" si="974"/>
        <v>0.80165229397388105</v>
      </c>
      <c r="BA151">
        <f t="shared" si="975"/>
        <v>0.16920026499895774</v>
      </c>
      <c r="BB151">
        <f t="shared" si="976"/>
        <v>69.958010999999999</v>
      </c>
      <c r="BC151">
        <f t="shared" si="977"/>
        <v>47.020507395769229</v>
      </c>
      <c r="BD151" s="11">
        <f t="shared" si="1007"/>
        <v>-0.5606162560649568</v>
      </c>
      <c r="BE151">
        <f t="shared" si="978"/>
        <v>5.6765213949453629E-5</v>
      </c>
      <c r="BF151">
        <f t="shared" si="979"/>
        <v>0.99968664002905971</v>
      </c>
      <c r="BG151">
        <f t="shared" si="980"/>
        <v>2.5659475699095431E-4</v>
      </c>
      <c r="BH151">
        <f t="shared" si="981"/>
        <v>4628.6604368999997</v>
      </c>
      <c r="BI151">
        <f t="shared" si="982"/>
        <v>4625.7603372787762</v>
      </c>
      <c r="BJ151" s="11">
        <f t="shared" si="1008"/>
        <v>-0.50153213755102544</v>
      </c>
      <c r="BK151" s="32">
        <f t="shared" si="1009"/>
        <v>5.1899432317626273</v>
      </c>
      <c r="BL151" s="32">
        <f t="shared" si="1010"/>
        <v>2.1724023419263081</v>
      </c>
    </row>
    <row r="152" spans="1:64" x14ac:dyDescent="0.3">
      <c r="A152" s="2">
        <v>44515</v>
      </c>
      <c r="B152" s="6">
        <v>2.0166529999999998</v>
      </c>
      <c r="C152" s="8">
        <f t="shared" si="983"/>
        <v>-1.1067856307999153</v>
      </c>
      <c r="D152" s="8">
        <f>('Upbit (in $)'!C152/Krak!C152)-1</f>
        <v>-0.81691638481358519</v>
      </c>
      <c r="E152" s="4">
        <v>63615.8</v>
      </c>
      <c r="F152" s="8">
        <f t="shared" si="983"/>
        <v>-2.9111936683624391</v>
      </c>
      <c r="G152" s="8">
        <f>('Upbit (in $)'!F152/Krak!F152)-1</f>
        <v>-0.25216160371259699</v>
      </c>
      <c r="H152" s="4">
        <v>0.25700000000000001</v>
      </c>
      <c r="I152" s="8">
        <f t="shared" ref="I152" si="1144">LN(H152/H151)*100</f>
        <v>-2.211512650489496</v>
      </c>
      <c r="J152" s="8">
        <f>('Upbit (in $)'!I152/Krak!I152)-1</f>
        <v>-0.28564202998818833</v>
      </c>
      <c r="K152" s="4">
        <v>4.7996999999999996</v>
      </c>
      <c r="L152" s="8">
        <f t="shared" ref="L152" si="1145">LN(K152/K151)*100</f>
        <v>-3.3114387209031642</v>
      </c>
      <c r="M152" s="8">
        <f>('Upbit (in $)'!L152/Krak!L152)-1</f>
        <v>-0.26248774324241586</v>
      </c>
      <c r="N152" s="4">
        <v>54.759</v>
      </c>
      <c r="O152" s="8">
        <f t="shared" ref="O152" si="1146">LN(N152/N151)*100</f>
        <v>-2.3873166679744493</v>
      </c>
      <c r="P152" s="8">
        <f>('Upbit (in $)'!O152/Krak!O152)-1</f>
        <v>-0.24188109272468949</v>
      </c>
      <c r="Q152" s="4">
        <v>4564.1899999999996</v>
      </c>
      <c r="R152" s="8">
        <f t="shared" ref="R152" si="1147">LN(Q152/Q151)*100</f>
        <v>-1.3713033391771143</v>
      </c>
      <c r="S152" s="8">
        <f>('Upbit (in $)'!R152/Krak!R152)-1</f>
        <v>-0.39948228828894816</v>
      </c>
      <c r="T152" s="4">
        <v>262.95999999999998</v>
      </c>
      <c r="U152" s="8">
        <f t="shared" ref="U152" si="1148">LN(T152/T151)*100</f>
        <v>-6.0893022952488467</v>
      </c>
      <c r="V152" s="8">
        <f>('Upbit (in $)'!U152/Krak!U152)-1</f>
        <v>-0.12825859764374559</v>
      </c>
      <c r="W152" s="4">
        <v>11.159008999999999</v>
      </c>
      <c r="X152" s="8">
        <f t="shared" ref="X152" si="1149">LN(W152/W151)*100</f>
        <v>-5.8975799863845628</v>
      </c>
      <c r="Y152" s="8">
        <f>('Upbit (in $)'!X152/Krak!X152)-1</f>
        <v>-0.1886640868613394</v>
      </c>
      <c r="Z152" s="4">
        <v>1.1705399999999999</v>
      </c>
      <c r="AA152" s="8">
        <f t="shared" ref="AA152" si="1150">LN(Z152/Z151)*100</f>
        <v>-1.4545063332936337</v>
      </c>
      <c r="AB152" s="11">
        <f>('Upbit (in $)'!AA152/Krak!AA152)-1</f>
        <v>-0.28007877122241209</v>
      </c>
      <c r="AC152" s="2">
        <v>44515</v>
      </c>
      <c r="AD152">
        <f t="shared" si="991"/>
        <v>21300.442940319339</v>
      </c>
      <c r="AE152">
        <f t="shared" si="992"/>
        <v>12625.452965131581</v>
      </c>
      <c r="AF152">
        <f t="shared" si="993"/>
        <v>20189.379714523457</v>
      </c>
      <c r="AG152">
        <f t="shared" si="994"/>
        <v>54115.275619974374</v>
      </c>
      <c r="AH152" s="27">
        <f t="shared" si="995"/>
        <v>-4.2011392747792389</v>
      </c>
      <c r="AI152">
        <f t="shared" si="996"/>
        <v>27.794094277132373</v>
      </c>
      <c r="AJ152">
        <f t="shared" si="997"/>
        <v>20.35388117525007</v>
      </c>
      <c r="AK152">
        <f t="shared" si="998"/>
        <v>47.065308779351739</v>
      </c>
      <c r="AL152">
        <f t="shared" si="999"/>
        <v>95.213284231734178</v>
      </c>
      <c r="AM152" s="27">
        <f t="shared" si="1000"/>
        <v>-3.7722484451329761</v>
      </c>
      <c r="AN152">
        <f t="shared" si="1001"/>
        <v>653.36479203963154</v>
      </c>
      <c r="AO152">
        <f t="shared" si="1002"/>
        <v>1522.1381180273725</v>
      </c>
      <c r="AP152">
        <f t="shared" si="1003"/>
        <v>1096.0247414368871</v>
      </c>
      <c r="AQ152">
        <f t="shared" si="1004"/>
        <v>3271.5276515038913</v>
      </c>
      <c r="AR152" s="27">
        <f t="shared" si="1005"/>
        <v>-1.5675041162455348</v>
      </c>
      <c r="AS152">
        <f t="shared" si="968"/>
        <v>0.99580862899222566</v>
      </c>
      <c r="AT152">
        <f t="shared" si="969"/>
        <v>7.5132006145862897E-5</v>
      </c>
      <c r="AU152">
        <f t="shared" si="970"/>
        <v>4.1162390016284576E-3</v>
      </c>
      <c r="AV152">
        <f t="shared" si="971"/>
        <v>63883.559700000005</v>
      </c>
      <c r="AW152">
        <f t="shared" si="972"/>
        <v>63349.257406535835</v>
      </c>
      <c r="AX152" s="11">
        <f t="shared" si="1006"/>
        <v>-2.8978831487184089</v>
      </c>
      <c r="AY152">
        <f t="shared" si="973"/>
        <v>2.9685184861889792E-2</v>
      </c>
      <c r="AZ152">
        <f t="shared" si="974"/>
        <v>0.80605391103587143</v>
      </c>
      <c r="BA152">
        <f t="shared" si="975"/>
        <v>0.1642609041022387</v>
      </c>
      <c r="BB152">
        <f t="shared" si="976"/>
        <v>67.934662000000003</v>
      </c>
      <c r="BC152">
        <f t="shared" si="977"/>
        <v>46.031559738745578</v>
      </c>
      <c r="BD152" s="11">
        <f t="shared" si="1007"/>
        <v>-2.1256591596417351</v>
      </c>
      <c r="BE152">
        <f t="shared" si="978"/>
        <v>5.6290304158941893E-5</v>
      </c>
      <c r="BF152">
        <f t="shared" si="979"/>
        <v>0.99968732816809713</v>
      </c>
      <c r="BG152">
        <f t="shared" si="980"/>
        <v>2.5638152774399935E-4</v>
      </c>
      <c r="BH152">
        <f t="shared" si="981"/>
        <v>4565.6175399999993</v>
      </c>
      <c r="BI152">
        <f t="shared" si="982"/>
        <v>4562.7632209229887</v>
      </c>
      <c r="BJ152" s="11">
        <f t="shared" si="1008"/>
        <v>-1.3712345200537581</v>
      </c>
      <c r="BK152" s="32">
        <f t="shared" si="1009"/>
        <v>-0.42889082964626279</v>
      </c>
      <c r="BL152" s="32">
        <f t="shared" si="1010"/>
        <v>-1.5266486286646508</v>
      </c>
    </row>
    <row r="153" spans="1:64" x14ac:dyDescent="0.3">
      <c r="A153" s="2">
        <v>44516</v>
      </c>
      <c r="B153" s="6">
        <v>1.8763000000000001</v>
      </c>
      <c r="C153" s="8">
        <f t="shared" si="983"/>
        <v>-7.2137453980981272</v>
      </c>
      <c r="D153" s="8">
        <f>('Upbit (in $)'!C153/Krak!C153)-1</f>
        <v>-9.9714789240086366E-2</v>
      </c>
      <c r="E153" s="4">
        <v>60137.2</v>
      </c>
      <c r="F153" s="8">
        <f t="shared" si="983"/>
        <v>-5.6233248720724065</v>
      </c>
      <c r="G153" s="8">
        <f>('Upbit (in $)'!F153/Krak!F153)-1</f>
        <v>-0.13003482041498093</v>
      </c>
      <c r="H153" s="4">
        <v>0.23709259999999999</v>
      </c>
      <c r="I153" s="8">
        <f t="shared" ref="I153" si="1151">LN(H153/H152)*100</f>
        <v>-8.062530277063825</v>
      </c>
      <c r="J153" s="8">
        <f>('Upbit (in $)'!I153/Krak!I153)-1</f>
        <v>-0.14145591380781264</v>
      </c>
      <c r="K153" s="4">
        <v>4.3361000000000001</v>
      </c>
      <c r="L153" s="8">
        <f t="shared" ref="L153" si="1152">LN(K153/K152)*100</f>
        <v>-10.157808935860709</v>
      </c>
      <c r="M153" s="8">
        <f>('Upbit (in $)'!L153/Krak!L153)-1</f>
        <v>-6.7578471402930163E-2</v>
      </c>
      <c r="N153" s="4">
        <v>50.911000000000001</v>
      </c>
      <c r="O153" s="8">
        <f t="shared" ref="O153" si="1153">LN(N153/N152)*100</f>
        <v>-7.2862728521039903</v>
      </c>
      <c r="P153" s="8">
        <f>('Upbit (in $)'!O153/Krak!O153)-1</f>
        <v>-0.11534078789452029</v>
      </c>
      <c r="Q153" s="4">
        <v>4211.75</v>
      </c>
      <c r="R153" s="8">
        <f t="shared" ref="R153" si="1154">LN(Q153/Q152)*100</f>
        <v>-8.0362822998134256</v>
      </c>
      <c r="S153" s="8">
        <f>('Upbit (in $)'!R153/Krak!R153)-1</f>
        <v>-0.10996725870291635</v>
      </c>
      <c r="T153" s="4">
        <v>230.45</v>
      </c>
      <c r="U153" s="8">
        <f t="shared" ref="U153" si="1155">LN(T153/T152)*100</f>
        <v>-13.196801018944665</v>
      </c>
      <c r="V153" s="8">
        <f>('Upbit (in $)'!U153/Krak!U153)-1</f>
        <v>-6.7992361658594902E-2</v>
      </c>
      <c r="W153" s="4">
        <v>10.316907</v>
      </c>
      <c r="X153" s="8">
        <f t="shared" ref="X153" si="1156">LN(W153/W152)*100</f>
        <v>-7.8463147897838637</v>
      </c>
      <c r="Y153" s="8">
        <f>('Upbit (in $)'!X153/Krak!X153)-1</f>
        <v>-4.1872474646799995E-2</v>
      </c>
      <c r="Z153" s="4">
        <v>1.0888500000000001</v>
      </c>
      <c r="AA153" s="8">
        <f t="shared" ref="AA153" si="1157">LN(Z153/Z152)*100</f>
        <v>-7.2343087378265665</v>
      </c>
      <c r="AB153" s="11">
        <f>('Upbit (in $)'!AA153/Krak!AA153)-1</f>
        <v>-0.14985381483357474</v>
      </c>
      <c r="AC153" s="2">
        <v>44516</v>
      </c>
      <c r="AD153">
        <f t="shared" si="991"/>
        <v>20135.705236601159</v>
      </c>
      <c r="AE153">
        <f t="shared" si="992"/>
        <v>11405.968415131581</v>
      </c>
      <c r="AF153">
        <f t="shared" si="993"/>
        <v>17693.347106829675</v>
      </c>
      <c r="AG153">
        <f t="shared" si="994"/>
        <v>49235.020758562416</v>
      </c>
      <c r="AH153" s="27">
        <f t="shared" si="995"/>
        <v>-9.451133063930941</v>
      </c>
      <c r="AI153">
        <f t="shared" si="996"/>
        <v>25.859708681753123</v>
      </c>
      <c r="AJ153">
        <f t="shared" si="997"/>
        <v>18.923582324607032</v>
      </c>
      <c r="AK153">
        <f t="shared" si="998"/>
        <v>43.513578455116885</v>
      </c>
      <c r="AL153">
        <f t="shared" si="999"/>
        <v>88.296869461477044</v>
      </c>
      <c r="AM153" s="27">
        <f t="shared" si="1000"/>
        <v>-7.5414818767772909</v>
      </c>
      <c r="AN153">
        <f t="shared" si="1001"/>
        <v>602.75469763865965</v>
      </c>
      <c r="AO153">
        <f t="shared" si="1002"/>
        <v>1404.600864250127</v>
      </c>
      <c r="AP153">
        <f t="shared" si="1003"/>
        <v>1019.5350348672874</v>
      </c>
      <c r="AQ153">
        <f t="shared" si="1004"/>
        <v>3026.890596756074</v>
      </c>
      <c r="AR153" s="27">
        <f t="shared" si="1005"/>
        <v>-7.7721160611516282</v>
      </c>
      <c r="AS153">
        <f t="shared" si="968"/>
        <v>0.99611100917549578</v>
      </c>
      <c r="AT153">
        <f t="shared" si="969"/>
        <v>7.1823047080440519E-5</v>
      </c>
      <c r="AU153">
        <f t="shared" si="970"/>
        <v>3.8171677774238408E-3</v>
      </c>
      <c r="AV153">
        <f t="shared" si="971"/>
        <v>60371.986099999995</v>
      </c>
      <c r="AW153">
        <f t="shared" si="972"/>
        <v>59903.398750473301</v>
      </c>
      <c r="AX153" s="11">
        <f t="shared" si="1006"/>
        <v>-5.5929940702943197</v>
      </c>
      <c r="AY153">
        <f t="shared" si="973"/>
        <v>2.9733358348041677E-2</v>
      </c>
      <c r="AZ153">
        <f t="shared" si="974"/>
        <v>0.80677663852110526</v>
      </c>
      <c r="BA153">
        <f t="shared" si="975"/>
        <v>0.16349000313085307</v>
      </c>
      <c r="BB153">
        <f t="shared" si="976"/>
        <v>63.104207000000002</v>
      </c>
      <c r="BC153">
        <f t="shared" si="977"/>
        <v>42.816305301747143</v>
      </c>
      <c r="BD153" s="11">
        <f t="shared" si="1007"/>
        <v>-7.2408247486900956</v>
      </c>
      <c r="BE153">
        <f t="shared" si="978"/>
        <v>5.6275415689203998E-5</v>
      </c>
      <c r="BF153">
        <f t="shared" si="979"/>
        <v>0.99968527920738548</v>
      </c>
      <c r="BG153">
        <f t="shared" si="980"/>
        <v>2.584453769252595E-4</v>
      </c>
      <c r="BH153">
        <f t="shared" si="981"/>
        <v>4213.0759426000004</v>
      </c>
      <c r="BI153">
        <f t="shared" si="982"/>
        <v>4210.4247694524393</v>
      </c>
      <c r="BJ153" s="11">
        <f t="shared" si="1008"/>
        <v>-8.0364871539999232</v>
      </c>
      <c r="BK153" s="32">
        <f t="shared" si="1009"/>
        <v>-1.9096511871536501</v>
      </c>
      <c r="BL153" s="32">
        <f t="shared" si="1010"/>
        <v>2.4434930837056035</v>
      </c>
    </row>
    <row r="154" spans="1:64" x14ac:dyDescent="0.3">
      <c r="A154" s="2">
        <v>44517</v>
      </c>
      <c r="B154" s="6">
        <v>1.876997</v>
      </c>
      <c r="C154" s="8">
        <f t="shared" si="983"/>
        <v>3.714067967507919E-2</v>
      </c>
      <c r="D154" s="8">
        <f>('Upbit (in $)'!C154/Krak!C154)-1</f>
        <v>-12.680996784528768</v>
      </c>
      <c r="E154" s="4">
        <v>60367.8</v>
      </c>
      <c r="F154" s="8">
        <f t="shared" si="983"/>
        <v>0.3827231757685709</v>
      </c>
      <c r="G154" s="8">
        <f>('Upbit (in $)'!F154/Krak!F154)-1</f>
        <v>-0.86567390556745205</v>
      </c>
      <c r="H154" s="4">
        <v>0.23783560000000001</v>
      </c>
      <c r="I154" s="8">
        <f t="shared" ref="I154" si="1158">LN(H154/H153)*100</f>
        <v>0.31288965623170212</v>
      </c>
      <c r="J154" s="8">
        <f>('Upbit (in $)'!I154/Krak!I154)-1</f>
        <v>-3.1890598519827416</v>
      </c>
      <c r="K154" s="4">
        <v>4.3689</v>
      </c>
      <c r="L154" s="8">
        <f t="shared" ref="L154" si="1159">LN(K154/K153)*100</f>
        <v>0.75359345724754934</v>
      </c>
      <c r="M154" s="8">
        <f>('Upbit (in $)'!L154/Krak!L154)-1</f>
        <v>-0.37962700126545212</v>
      </c>
      <c r="N154" s="4">
        <v>51.164999999999999</v>
      </c>
      <c r="O154" s="8">
        <f t="shared" ref="O154" si="1160">LN(N154/N153)*100</f>
        <v>0.49766943110018297</v>
      </c>
      <c r="P154" s="8">
        <f>('Upbit (in $)'!O154/Krak!O154)-1</f>
        <v>-3.9804194732873222E-2</v>
      </c>
      <c r="Q154" s="4">
        <v>4292.75</v>
      </c>
      <c r="R154" s="8">
        <f t="shared" ref="R154" si="1161">LN(Q154/Q153)*100</f>
        <v>1.9049314927598586</v>
      </c>
      <c r="S154" s="8">
        <f>('Upbit (in $)'!R154/Krak!R154)-1</f>
        <v>-0.2552301967817393</v>
      </c>
      <c r="T154" s="4">
        <v>229.67</v>
      </c>
      <c r="U154" s="8">
        <f t="shared" ref="U154" si="1162">LN(T154/T153)*100</f>
        <v>-0.33904231381937666</v>
      </c>
      <c r="V154" s="8">
        <f>('Upbit (in $)'!U154/Krak!U154)-1</f>
        <v>0.92862613664947391</v>
      </c>
      <c r="W154" s="4">
        <v>10.395804</v>
      </c>
      <c r="X154" s="8">
        <f t="shared" ref="X154" si="1163">LN(W154/W153)*100</f>
        <v>0.76182573670780329</v>
      </c>
      <c r="Y154" s="8">
        <f>('Upbit (in $)'!X154/Krak!X154)-1</f>
        <v>-0.27735145583998433</v>
      </c>
      <c r="Z154" s="4">
        <v>1.0966400000000001</v>
      </c>
      <c r="AA154" s="8">
        <f t="shared" ref="AA154" si="1164">LN(Z154/Z153)*100</f>
        <v>0.71288662872845587</v>
      </c>
      <c r="AB154" s="11">
        <f>('Upbit (in $)'!AA154/Krak!AA154)-1</f>
        <v>-1</v>
      </c>
      <c r="AC154" s="2">
        <v>44517</v>
      </c>
      <c r="AD154">
        <f t="shared" si="991"/>
        <v>20212.916906375613</v>
      </c>
      <c r="AE154">
        <f t="shared" si="992"/>
        <v>11492.247736184212</v>
      </c>
      <c r="AF154">
        <f t="shared" si="993"/>
        <v>17633.460750816103</v>
      </c>
      <c r="AG154">
        <f t="shared" si="994"/>
        <v>49338.625393375929</v>
      </c>
      <c r="AH154" s="27">
        <f t="shared" si="995"/>
        <v>0.21020765084383283</v>
      </c>
      <c r="AI154">
        <f t="shared" si="996"/>
        <v>25.869314937123363</v>
      </c>
      <c r="AJ154">
        <f t="shared" si="997"/>
        <v>19.017993943126609</v>
      </c>
      <c r="AK154">
        <f t="shared" si="998"/>
        <v>43.84634202460272</v>
      </c>
      <c r="AL154">
        <f t="shared" si="999"/>
        <v>88.733650904852695</v>
      </c>
      <c r="AM154" s="27">
        <f t="shared" si="1000"/>
        <v>0.49345426852195973</v>
      </c>
      <c r="AN154">
        <f t="shared" si="1001"/>
        <v>604.64360830202725</v>
      </c>
      <c r="AO154">
        <f t="shared" si="1002"/>
        <v>1431.614022676971</v>
      </c>
      <c r="AP154">
        <f t="shared" si="1003"/>
        <v>1026.8291322375553</v>
      </c>
      <c r="AQ154">
        <f t="shared" si="1004"/>
        <v>3063.0867632165537</v>
      </c>
      <c r="AR154" s="27">
        <f t="shared" si="1005"/>
        <v>1.1887266750347092</v>
      </c>
      <c r="AS154">
        <f t="shared" si="968"/>
        <v>0.99613808913643376</v>
      </c>
      <c r="AT154">
        <f t="shared" si="969"/>
        <v>7.2091871786418674E-5</v>
      </c>
      <c r="AU154">
        <f t="shared" si="970"/>
        <v>3.7898189917798019E-3</v>
      </c>
      <c r="AV154">
        <f t="shared" si="971"/>
        <v>60601.838900000002</v>
      </c>
      <c r="AW154">
        <f t="shared" si="972"/>
        <v>60134.737274733976</v>
      </c>
      <c r="AX154" s="11">
        <f t="shared" si="1006"/>
        <v>0.38544219083853121</v>
      </c>
      <c r="AY154">
        <f t="shared" si="973"/>
        <v>2.9587989659351527E-2</v>
      </c>
      <c r="AZ154">
        <f t="shared" si="974"/>
        <v>0.80653804503721682</v>
      </c>
      <c r="BA154">
        <f t="shared" si="975"/>
        <v>0.16387396530343162</v>
      </c>
      <c r="BB154">
        <f t="shared" si="976"/>
        <v>63.437801</v>
      </c>
      <c r="BC154">
        <f t="shared" si="977"/>
        <v>43.025657266153104</v>
      </c>
      <c r="BD154" s="11">
        <f t="shared" si="1007"/>
        <v>0.48776233255751078</v>
      </c>
      <c r="BE154">
        <f t="shared" si="978"/>
        <v>5.5386800458034296E-5</v>
      </c>
      <c r="BF154">
        <f t="shared" si="979"/>
        <v>0.9996892293089289</v>
      </c>
      <c r="BG154">
        <f t="shared" si="980"/>
        <v>2.5538389061309041E-4</v>
      </c>
      <c r="BH154">
        <f t="shared" si="981"/>
        <v>4294.0844755999997</v>
      </c>
      <c r="BI154">
        <f t="shared" si="982"/>
        <v>4291.4162323530472</v>
      </c>
      <c r="BJ154" s="11">
        <f t="shared" si="1008"/>
        <v>1.9053264591006744</v>
      </c>
      <c r="BK154" s="32">
        <f t="shared" si="1009"/>
        <v>-0.28324661767812687</v>
      </c>
      <c r="BL154" s="32">
        <f t="shared" si="1010"/>
        <v>-1.5198842682621432</v>
      </c>
    </row>
    <row r="155" spans="1:64" x14ac:dyDescent="0.3">
      <c r="A155" s="2">
        <v>44518</v>
      </c>
      <c r="B155" s="6">
        <v>1.787814</v>
      </c>
      <c r="C155" s="8">
        <f t="shared" si="983"/>
        <v>-4.8679514813425477</v>
      </c>
      <c r="D155" s="8">
        <f>('Upbit (in $)'!C155/Krak!C155)-1</f>
        <v>-0.22643601559439563</v>
      </c>
      <c r="E155" s="4">
        <v>56921.7</v>
      </c>
      <c r="F155" s="8">
        <f t="shared" si="983"/>
        <v>-5.8779210948023204</v>
      </c>
      <c r="G155" s="8">
        <f>('Upbit (in $)'!F155/Krak!F155)-1</f>
        <v>-0.21740376647452764</v>
      </c>
      <c r="H155" s="4">
        <v>0.2215415</v>
      </c>
      <c r="I155" s="8">
        <f t="shared" ref="I155" si="1165">LN(H155/H154)*100</f>
        <v>-7.096974783471949</v>
      </c>
      <c r="J155" s="8">
        <f>('Upbit (in $)'!I155/Krak!I155)-1</f>
        <v>-0.25429632950658465</v>
      </c>
      <c r="K155" s="4">
        <v>4.0925000000000002</v>
      </c>
      <c r="L155" s="8">
        <f t="shared" ref="L155" si="1166">LN(K155/K154)*100</f>
        <v>-6.5355230911354329</v>
      </c>
      <c r="M155" s="8">
        <f>('Upbit (in $)'!L155/Krak!L155)-1</f>
        <v>-0.13381321444877581</v>
      </c>
      <c r="N155" s="4">
        <v>48.45</v>
      </c>
      <c r="O155" s="8">
        <f t="shared" ref="O155" si="1167">LN(N155/N154)*100</f>
        <v>-5.4523366201943393</v>
      </c>
      <c r="P155" s="8">
        <f>('Upbit (in $)'!O155/Krak!O155)-1</f>
        <v>-0.15608372697942074</v>
      </c>
      <c r="Q155" s="4">
        <v>3998.42</v>
      </c>
      <c r="R155" s="8">
        <f t="shared" ref="R155" si="1168">LN(Q155/Q154)*100</f>
        <v>-7.1028270124933677</v>
      </c>
      <c r="S155" s="8">
        <f>('Upbit (in $)'!R155/Krak!R155)-1</f>
        <v>-0.17207770564750524</v>
      </c>
      <c r="T155" s="4">
        <v>204.78</v>
      </c>
      <c r="U155" s="8">
        <f t="shared" ref="U155" si="1169">LN(T155/T154)*100</f>
        <v>-11.470726388165282</v>
      </c>
      <c r="V155" s="8">
        <f>('Upbit (in $)'!U155/Krak!U155)-1</f>
        <v>-5.2237613196549404E-2</v>
      </c>
      <c r="W155" s="4">
        <v>9.0716599999999996</v>
      </c>
      <c r="X155" s="8">
        <f t="shared" ref="X155" si="1170">LN(W155/W154)*100</f>
        <v>-13.624699486742481</v>
      </c>
      <c r="Y155" s="8">
        <f>('Upbit (in $)'!X155/Krak!X155)-1</f>
        <v>-6.8291355874639859E-2</v>
      </c>
      <c r="Z155" s="4">
        <v>1.0420700000000001</v>
      </c>
      <c r="AA155" s="8">
        <f t="shared" ref="AA155" si="1171">LN(Z155/Z154)*100</f>
        <v>-5.1041840126427225</v>
      </c>
      <c r="AB155" s="11">
        <f>('Upbit (in $)'!AA155/Krak!AA155)-1</f>
        <v>-0.17889136614537504</v>
      </c>
      <c r="AC155" s="2">
        <v>44518</v>
      </c>
      <c r="AD155">
        <f t="shared" si="991"/>
        <v>19059.061159585752</v>
      </c>
      <c r="AE155">
        <f t="shared" si="992"/>
        <v>10765.186628289477</v>
      </c>
      <c r="AF155">
        <f t="shared" si="993"/>
        <v>15722.471774947193</v>
      </c>
      <c r="AG155">
        <f t="shared" si="994"/>
        <v>45546.719562822422</v>
      </c>
      <c r="AH155" s="27">
        <f t="shared" si="995"/>
        <v>-7.9968648096971533</v>
      </c>
      <c r="AI155">
        <f t="shared" si="996"/>
        <v>24.64016906526663</v>
      </c>
      <c r="AJ155">
        <f t="shared" si="997"/>
        <v>18.008830382966561</v>
      </c>
      <c r="AK155">
        <f t="shared" si="998"/>
        <v>38.26150503519569</v>
      </c>
      <c r="AL155">
        <f t="shared" si="999"/>
        <v>80.91050448342888</v>
      </c>
      <c r="AM155" s="27">
        <f t="shared" si="1000"/>
        <v>-9.2295535310540497</v>
      </c>
      <c r="AN155">
        <f t="shared" si="1001"/>
        <v>563.2195178040779</v>
      </c>
      <c r="AO155">
        <f t="shared" si="1002"/>
        <v>1333.4562088526129</v>
      </c>
      <c r="AP155">
        <f t="shared" si="1003"/>
        <v>975.73299700064672</v>
      </c>
      <c r="AQ155">
        <f t="shared" si="1004"/>
        <v>2872.4087236573378</v>
      </c>
      <c r="AR155" s="27">
        <f t="shared" si="1005"/>
        <v>-6.4272199359420839</v>
      </c>
      <c r="AS155">
        <f t="shared" si="968"/>
        <v>0.99634394526678338</v>
      </c>
      <c r="AT155">
        <f t="shared" si="969"/>
        <v>7.1634149999109513E-5</v>
      </c>
      <c r="AU155">
        <f t="shared" si="970"/>
        <v>3.584420583217506E-3</v>
      </c>
      <c r="AV155">
        <f t="shared" si="971"/>
        <v>57130.572499999995</v>
      </c>
      <c r="AW155">
        <f t="shared" si="972"/>
        <v>56713.651183162023</v>
      </c>
      <c r="AX155" s="11">
        <f t="shared" si="1006"/>
        <v>-5.8572722465604761</v>
      </c>
      <c r="AY155">
        <f t="shared" si="973"/>
        <v>3.0143818169758172E-2</v>
      </c>
      <c r="AZ155">
        <f t="shared" si="974"/>
        <v>0.81690152908791602</v>
      </c>
      <c r="BA155">
        <f t="shared" si="975"/>
        <v>0.15295465274232578</v>
      </c>
      <c r="BB155">
        <f t="shared" si="976"/>
        <v>59.309474000000002</v>
      </c>
      <c r="BC155">
        <f t="shared" si="977"/>
        <v>41.02032322954333</v>
      </c>
      <c r="BD155" s="11">
        <f t="shared" si="1007"/>
        <v>-4.7728985941899218</v>
      </c>
      <c r="BE155">
        <f t="shared" si="978"/>
        <v>5.5389756170467531E-5</v>
      </c>
      <c r="BF155">
        <f t="shared" si="979"/>
        <v>0.99968407213601429</v>
      </c>
      <c r="BG155">
        <f t="shared" si="980"/>
        <v>2.6053810781528111E-4</v>
      </c>
      <c r="BH155">
        <f t="shared" si="981"/>
        <v>3999.6836115000001</v>
      </c>
      <c r="BI155">
        <f t="shared" si="982"/>
        <v>3997.1570714801583</v>
      </c>
      <c r="BJ155" s="11">
        <f t="shared" si="1008"/>
        <v>-7.1033426252463689</v>
      </c>
      <c r="BK155" s="32">
        <f t="shared" si="1009"/>
        <v>1.2326887213568964</v>
      </c>
      <c r="BL155" s="32">
        <f t="shared" si="1010"/>
        <v>1.2460703786858929</v>
      </c>
    </row>
    <row r="156" spans="1:64" x14ac:dyDescent="0.3">
      <c r="A156" s="2">
        <v>44519</v>
      </c>
      <c r="B156" s="6">
        <v>1.8634010000000001</v>
      </c>
      <c r="C156" s="8">
        <f t="shared" si="983"/>
        <v>4.1409668192955502</v>
      </c>
      <c r="D156" s="8">
        <f>('Upbit (in $)'!C156/Krak!C156)-1</f>
        <v>-9.06297712278894E-2</v>
      </c>
      <c r="E156" s="4">
        <v>58099.6</v>
      </c>
      <c r="F156" s="8">
        <f t="shared" si="983"/>
        <v>2.0482139897656313</v>
      </c>
      <c r="G156" s="8">
        <f>('Upbit (in $)'!F156/Krak!F156)-1</f>
        <v>-0.17588794348134584</v>
      </c>
      <c r="H156" s="4">
        <v>0.23347029999999999</v>
      </c>
      <c r="I156" s="8">
        <f t="shared" ref="I156" si="1172">LN(H156/H155)*100</f>
        <v>5.2444943306006913</v>
      </c>
      <c r="J156" s="8">
        <f>('Upbit (in $)'!I156/Krak!I156)-1</f>
        <v>-0.18848964769647414</v>
      </c>
      <c r="K156" s="4">
        <v>4.2968000000000002</v>
      </c>
      <c r="L156" s="8">
        <f t="shared" ref="L156" si="1173">LN(K156/K155)*100</f>
        <v>4.8714529345959612</v>
      </c>
      <c r="M156" s="8">
        <f>('Upbit (in $)'!L156/Krak!L156)-1</f>
        <v>-6.9011166353575848E-2</v>
      </c>
      <c r="N156" s="4">
        <v>50.552999999999997</v>
      </c>
      <c r="O156" s="8">
        <f t="shared" ref="O156" si="1174">LN(N156/N155)*100</f>
        <v>4.248995254973976</v>
      </c>
      <c r="P156" s="8">
        <f>('Upbit (in $)'!O156/Krak!O156)-1</f>
        <v>-3.3303830852373872E-2</v>
      </c>
      <c r="Q156" s="4">
        <v>4297.67</v>
      </c>
      <c r="R156" s="8">
        <f t="shared" ref="R156" si="1175">LN(Q156/Q155)*100</f>
        <v>7.2173732288123436</v>
      </c>
      <c r="S156" s="8">
        <f>('Upbit (in $)'!R156/Krak!R156)-1</f>
        <v>-3.3073590325532365E-2</v>
      </c>
      <c r="T156" s="4">
        <v>218.2</v>
      </c>
      <c r="U156" s="8">
        <f t="shared" ref="U156" si="1176">LN(T156/T155)*100</f>
        <v>6.347584125229969</v>
      </c>
      <c r="V156" s="8">
        <f>('Upbit (in $)'!U156/Krak!U156)-1</f>
        <v>-2.7891651688066177E-2</v>
      </c>
      <c r="W156" s="4">
        <v>10.165589000000001</v>
      </c>
      <c r="X156" s="8">
        <f t="shared" ref="X156" si="1177">LN(W156/W155)*100</f>
        <v>11.385312099792381</v>
      </c>
      <c r="Y156" s="8">
        <f>('Upbit (in $)'!X156/Krak!X156)-1</f>
        <v>-9.9151181471804906E-3</v>
      </c>
      <c r="Z156" s="4">
        <v>1.0906499999999999</v>
      </c>
      <c r="AA156" s="8">
        <f t="shared" ref="AA156" si="1178">LN(Z156/Z155)*100</f>
        <v>4.5564729204358745</v>
      </c>
      <c r="AB156" s="11">
        <f>('Upbit (in $)'!AA156/Krak!AA156)-1</f>
        <v>1.5486869667089564E-3</v>
      </c>
      <c r="AC156" s="2">
        <v>44519</v>
      </c>
      <c r="AD156">
        <f t="shared" si="991"/>
        <v>19453.456761612324</v>
      </c>
      <c r="AE156">
        <f t="shared" si="992"/>
        <v>11302.591057894739</v>
      </c>
      <c r="AF156">
        <f t="shared" si="993"/>
        <v>16752.824207898611</v>
      </c>
      <c r="AG156">
        <f t="shared" si="994"/>
        <v>47508.872027405669</v>
      </c>
      <c r="AH156" s="27">
        <f t="shared" si="995"/>
        <v>4.217787039059262</v>
      </c>
      <c r="AI156">
        <f t="shared" si="996"/>
        <v>25.681930937103584</v>
      </c>
      <c r="AJ156">
        <f t="shared" si="997"/>
        <v>18.790513980394397</v>
      </c>
      <c r="AK156">
        <f t="shared" si="998"/>
        <v>42.87536511611215</v>
      </c>
      <c r="AL156">
        <f t="shared" si="999"/>
        <v>87.347810033610131</v>
      </c>
      <c r="AM156" s="27">
        <f t="shared" si="1000"/>
        <v>7.6554304180623962</v>
      </c>
      <c r="AN156">
        <f t="shared" si="1001"/>
        <v>593.54581325653851</v>
      </c>
      <c r="AO156">
        <f t="shared" si="1002"/>
        <v>1433.2548219295645</v>
      </c>
      <c r="AP156">
        <f t="shared" si="1003"/>
        <v>1021.2204488937933</v>
      </c>
      <c r="AQ156">
        <f t="shared" si="1004"/>
        <v>3048.0210840798964</v>
      </c>
      <c r="AR156" s="27">
        <f t="shared" si="1005"/>
        <v>5.9341600837952635</v>
      </c>
      <c r="AS156">
        <f t="shared" si="968"/>
        <v>0.99618503428018057</v>
      </c>
      <c r="AT156">
        <f t="shared" si="969"/>
        <v>7.36736200472134E-5</v>
      </c>
      <c r="AU156">
        <f t="shared" si="970"/>
        <v>3.7412920997723803E-3</v>
      </c>
      <c r="AV156">
        <f t="shared" si="971"/>
        <v>58322.096799999992</v>
      </c>
      <c r="AW156">
        <f t="shared" si="972"/>
        <v>57878.021091233655</v>
      </c>
      <c r="AX156" s="11">
        <f t="shared" si="1006"/>
        <v>2.0322767961428521</v>
      </c>
      <c r="AY156">
        <f t="shared" si="973"/>
        <v>2.9775355497643971E-2</v>
      </c>
      <c r="AZ156">
        <f t="shared" si="974"/>
        <v>0.80778831098212112</v>
      </c>
      <c r="BA156">
        <f t="shared" si="975"/>
        <v>0.16243633352023482</v>
      </c>
      <c r="BB156">
        <f t="shared" si="976"/>
        <v>62.581990000000005</v>
      </c>
      <c r="BC156">
        <f t="shared" si="977"/>
        <v>42.54286691752246</v>
      </c>
      <c r="BD156" s="11">
        <f t="shared" si="1007"/>
        <v>3.6444568538222062</v>
      </c>
      <c r="BE156">
        <f t="shared" si="978"/>
        <v>5.4308122660029963E-5</v>
      </c>
      <c r="BF156">
        <f t="shared" si="979"/>
        <v>0.99969199299581568</v>
      </c>
      <c r="BG156">
        <f t="shared" si="980"/>
        <v>2.5369888152438095E-4</v>
      </c>
      <c r="BH156">
        <f t="shared" si="981"/>
        <v>4298.9941202999998</v>
      </c>
      <c r="BI156">
        <f t="shared" si="982"/>
        <v>4296.3465769143468</v>
      </c>
      <c r="BJ156" s="11">
        <f t="shared" si="1008"/>
        <v>7.2181651980745096</v>
      </c>
      <c r="BK156" s="32">
        <f t="shared" si="1009"/>
        <v>-3.4376433790031342</v>
      </c>
      <c r="BL156" s="32">
        <f t="shared" si="1010"/>
        <v>-5.185888401931658</v>
      </c>
    </row>
    <row r="157" spans="1:64" x14ac:dyDescent="0.3">
      <c r="A157" s="2">
        <v>44520</v>
      </c>
      <c r="B157" s="6">
        <v>1.9212419999999999</v>
      </c>
      <c r="C157" s="8">
        <f t="shared" si="983"/>
        <v>3.0568539218768485</v>
      </c>
      <c r="D157" s="8">
        <f>('Upbit (in $)'!C157/Krak!C157)-1</f>
        <v>4.9716976066657148E-2</v>
      </c>
      <c r="E157" s="4">
        <v>59744.2</v>
      </c>
      <c r="F157" s="8">
        <f t="shared" si="983"/>
        <v>2.7913335817623306</v>
      </c>
      <c r="G157" s="8">
        <f>('Upbit (in $)'!F157/Krak!F157)-1</f>
        <v>-8.5864600275696423E-2</v>
      </c>
      <c r="H157" s="4">
        <v>0.23339309999999999</v>
      </c>
      <c r="I157" s="8">
        <f t="shared" ref="I157" si="1179">LN(H157/H156)*100</f>
        <v>-3.3071772472903917E-2</v>
      </c>
      <c r="J157" s="8">
        <f>('Upbit (in $)'!I157/Krak!I157)-1</f>
        <v>9.5173207126249491</v>
      </c>
      <c r="K157" s="4">
        <v>4.3387000000000002</v>
      </c>
      <c r="L157" s="8">
        <f t="shared" ref="L157" si="1180">LN(K157/K156)*100</f>
        <v>0.97042044618760892</v>
      </c>
      <c r="M157" s="8">
        <f>('Upbit (in $)'!L157/Krak!L157)-1</f>
        <v>6.3856741909577908E-2</v>
      </c>
      <c r="N157" s="4">
        <v>51.112000000000002</v>
      </c>
      <c r="O157" s="8">
        <f t="shared" ref="O157" si="1181">LN(N157/N156)*100</f>
        <v>1.0997012413527123</v>
      </c>
      <c r="P157" s="8">
        <f>('Upbit (in $)'!O157/Krak!O157)-1</f>
        <v>-0.40655812857576556</v>
      </c>
      <c r="Q157" s="4">
        <v>4414.54</v>
      </c>
      <c r="R157" s="8">
        <f t="shared" ref="R157" si="1182">LN(Q157/Q156)*100</f>
        <v>2.6830622992300839</v>
      </c>
      <c r="S157" s="8">
        <f>('Upbit (in $)'!R157/Krak!R157)-1</f>
        <v>-3.7090296326542149E-2</v>
      </c>
      <c r="T157" s="4">
        <v>227.05</v>
      </c>
      <c r="U157" s="8">
        <f t="shared" ref="U157" si="1183">LN(T157/T156)*100</f>
        <v>3.9758184144989759</v>
      </c>
      <c r="V157" s="8">
        <f>('Upbit (in $)'!U157/Krak!U157)-1</f>
        <v>4.3765476501190115E-2</v>
      </c>
      <c r="W157" s="4">
        <v>9.9078210000000002</v>
      </c>
      <c r="X157" s="8">
        <f t="shared" ref="X157" si="1184">LN(W157/W156)*100</f>
        <v>-2.5683944072066005</v>
      </c>
      <c r="Y157" s="8">
        <f>('Upbit (in $)'!X157/Krak!X157)-1</f>
        <v>4.0157983160464816E-3</v>
      </c>
      <c r="Z157" s="4">
        <v>1.0970299999999999</v>
      </c>
      <c r="AA157" s="8">
        <f t="shared" ref="AA157" si="1185">LN(Z157/Z156)*100</f>
        <v>0.58326794479716537</v>
      </c>
      <c r="AB157" s="11">
        <f>('Upbit (in $)'!AA157/Krak!AA157)-1</f>
        <v>0.26998943520508312</v>
      </c>
      <c r="AC157" s="2">
        <v>44520</v>
      </c>
      <c r="AD157">
        <f t="shared" si="991"/>
        <v>20004.11726512952</v>
      </c>
      <c r="AE157">
        <f t="shared" si="992"/>
        <v>11412.807629605266</v>
      </c>
      <c r="AF157">
        <f t="shared" si="993"/>
        <v>17432.304016514114</v>
      </c>
      <c r="AG157">
        <f t="shared" si="994"/>
        <v>48849.228911248902</v>
      </c>
      <c r="AH157" s="27">
        <f t="shared" si="995"/>
        <v>2.7822120414387941</v>
      </c>
      <c r="AI157">
        <f t="shared" si="996"/>
        <v>26.479112309944426</v>
      </c>
      <c r="AJ157">
        <f t="shared" si="997"/>
        <v>18.99829388099457</v>
      </c>
      <c r="AK157">
        <f t="shared" si="998"/>
        <v>41.788178026879052</v>
      </c>
      <c r="AL157">
        <f t="shared" si="999"/>
        <v>87.265584217818045</v>
      </c>
      <c r="AM157" s="27">
        <f t="shared" si="1000"/>
        <v>-9.4180428966991039E-2</v>
      </c>
      <c r="AN157">
        <f t="shared" si="1001"/>
        <v>593.34954959138099</v>
      </c>
      <c r="AO157">
        <f t="shared" si="1002"/>
        <v>1472.2304740943207</v>
      </c>
      <c r="AP157">
        <f t="shared" si="1003"/>
        <v>1027.1943052766314</v>
      </c>
      <c r="AQ157">
        <f t="shared" si="1004"/>
        <v>3092.7743289623331</v>
      </c>
      <c r="AR157" s="27">
        <f t="shared" si="1005"/>
        <v>1.4575974030048777</v>
      </c>
      <c r="AS157">
        <f t="shared" si="968"/>
        <v>0.99614195200054778</v>
      </c>
      <c r="AT157">
        <f t="shared" si="969"/>
        <v>7.2341099004502151E-5</v>
      </c>
      <c r="AU157">
        <f t="shared" si="970"/>
        <v>3.7857069004476485E-3</v>
      </c>
      <c r="AV157">
        <f t="shared" si="971"/>
        <v>59975.5887</v>
      </c>
      <c r="AW157">
        <f t="shared" si="972"/>
        <v>59513.775272060499</v>
      </c>
      <c r="AX157" s="11">
        <f t="shared" si="1006"/>
        <v>2.7870091608599381</v>
      </c>
      <c r="AY157">
        <f t="shared" si="973"/>
        <v>3.0524460637088382E-2</v>
      </c>
      <c r="AZ157">
        <f t="shared" si="974"/>
        <v>0.81206127707121822</v>
      </c>
      <c r="BA157">
        <f t="shared" si="975"/>
        <v>0.15741426229169342</v>
      </c>
      <c r="BB157">
        <f t="shared" si="976"/>
        <v>62.941063</v>
      </c>
      <c r="BC157">
        <f t="shared" si="977"/>
        <v>43.124353203100576</v>
      </c>
      <c r="BD157" s="11">
        <f t="shared" si="1007"/>
        <v>1.3575676095074909</v>
      </c>
      <c r="BE157">
        <f t="shared" si="978"/>
        <v>5.2853249221057288E-5</v>
      </c>
      <c r="BF157">
        <f t="shared" si="979"/>
        <v>0.99969871781267838</v>
      </c>
      <c r="BG157">
        <f t="shared" si="980"/>
        <v>2.4842893810046859E-4</v>
      </c>
      <c r="BH157">
        <f t="shared" si="981"/>
        <v>4415.8704231000002</v>
      </c>
      <c r="BI157">
        <f t="shared" si="982"/>
        <v>4413.2102626023634</v>
      </c>
      <c r="BJ157" s="11">
        <f t="shared" si="1008"/>
        <v>2.6837347053780229</v>
      </c>
      <c r="BK157" s="32">
        <f t="shared" si="1009"/>
        <v>2.8763924704057851</v>
      </c>
      <c r="BL157" s="32">
        <f t="shared" si="1010"/>
        <v>0.10327445548191516</v>
      </c>
    </row>
    <row r="158" spans="1:64" x14ac:dyDescent="0.3">
      <c r="A158" s="2">
        <v>44521</v>
      </c>
      <c r="B158" s="6">
        <v>1.8395950000000001</v>
      </c>
      <c r="C158" s="8">
        <f t="shared" si="983"/>
        <v>-4.3426413208473225</v>
      </c>
      <c r="D158" s="8">
        <f>('Upbit (in $)'!C158/Krak!C158)-1</f>
        <v>-0.21097342740222769</v>
      </c>
      <c r="E158" s="4">
        <v>58646.2</v>
      </c>
      <c r="F158" s="8">
        <f t="shared" si="983"/>
        <v>-1.8549333103602426</v>
      </c>
      <c r="G158" s="8">
        <f>('Upbit (in $)'!F158/Krak!F158)-1</f>
        <v>-0.54289370312045637</v>
      </c>
      <c r="H158" s="4">
        <v>0.22645119999999999</v>
      </c>
      <c r="I158" s="8">
        <f t="shared" ref="I158" si="1186">LN(H158/H157)*100</f>
        <v>-3.0194687262232058</v>
      </c>
      <c r="J158" s="8">
        <f>('Upbit (in $)'!I158/Krak!I158)-1</f>
        <v>-0.53517259528171846</v>
      </c>
      <c r="K158" s="4">
        <v>4.2549000000000001</v>
      </c>
      <c r="L158" s="8">
        <f t="shared" ref="L158" si="1187">LN(K158/K157)*100</f>
        <v>-1.9503504084454133</v>
      </c>
      <c r="M158" s="8">
        <f>('Upbit (in $)'!L158/Krak!L158)-1</f>
        <v>-0.32534766467944443</v>
      </c>
      <c r="N158" s="4">
        <v>50.624000000000002</v>
      </c>
      <c r="O158" s="8">
        <f t="shared" ref="O158" si="1188">LN(N158/N157)*100</f>
        <v>-0.95935311548534863</v>
      </c>
      <c r="P158" s="8">
        <f>('Upbit (in $)'!O158/Krak!O158)-1</f>
        <v>-0.60233845729778701</v>
      </c>
      <c r="Q158" s="4">
        <v>4263.51</v>
      </c>
      <c r="R158" s="8">
        <f t="shared" ref="R158" si="1189">LN(Q158/Q157)*100</f>
        <v>-3.4810873679254914</v>
      </c>
      <c r="S158" s="8">
        <f>('Upbit (in $)'!R158/Krak!R158)-1</f>
        <v>-0.21452961014148331</v>
      </c>
      <c r="T158" s="4">
        <v>221.6</v>
      </c>
      <c r="U158" s="8">
        <f t="shared" ref="U158" si="1190">LN(T158/T157)*100</f>
        <v>-2.4296302670831422</v>
      </c>
      <c r="V158" s="8">
        <f>('Upbit (in $)'!U158/Krak!U158)-1</f>
        <v>-0.30438807707873738</v>
      </c>
      <c r="W158" s="4">
        <v>9.5267029999999995</v>
      </c>
      <c r="X158" s="8">
        <f t="shared" ref="X158" si="1191">LN(W158/W157)*100</f>
        <v>-3.9225747572611112</v>
      </c>
      <c r="Y158" s="8">
        <f>('Upbit (in $)'!X158/Krak!X158)-1</f>
        <v>-0.19665703474923613</v>
      </c>
      <c r="Z158" s="4">
        <v>1.0610200000000001</v>
      </c>
      <c r="AA158" s="8">
        <f t="shared" ref="AA158" si="1192">LN(Z158/Z157)*100</f>
        <v>-3.3375818634449503</v>
      </c>
      <c r="AB158" s="11">
        <f>('Upbit (in $)'!AA158/Krak!AA158)-1</f>
        <v>-0.32918514632718632</v>
      </c>
      <c r="AC158" s="2">
        <v>44521</v>
      </c>
      <c r="AD158">
        <f t="shared" si="991"/>
        <v>19636.474535674406</v>
      </c>
      <c r="AE158">
        <f t="shared" si="992"/>
        <v>11192.374486184213</v>
      </c>
      <c r="AF158">
        <f t="shared" si="993"/>
        <v>17013.867298214172</v>
      </c>
      <c r="AG158">
        <f t="shared" si="994"/>
        <v>47842.716320072795</v>
      </c>
      <c r="AH158" s="27">
        <f t="shared" si="995"/>
        <v>-2.0819706241959084</v>
      </c>
      <c r="AI158">
        <f t="shared" si="996"/>
        <v>25.353829767313137</v>
      </c>
      <c r="AJ158">
        <f t="shared" si="997"/>
        <v>18.816904629665618</v>
      </c>
      <c r="AK158">
        <f t="shared" si="998"/>
        <v>40.180738123266728</v>
      </c>
      <c r="AL158">
        <f t="shared" si="999"/>
        <v>84.351472520245494</v>
      </c>
      <c r="AM158" s="27">
        <f t="shared" si="1000"/>
        <v>-3.3963894705731184</v>
      </c>
      <c r="AN158">
        <f t="shared" si="1001"/>
        <v>575.70132760749027</v>
      </c>
      <c r="AO158">
        <f t="shared" si="1002"/>
        <v>1421.8626059806634</v>
      </c>
      <c r="AP158">
        <f t="shared" si="1003"/>
        <v>993.47666133525217</v>
      </c>
      <c r="AQ158">
        <f t="shared" si="1004"/>
        <v>2991.0405949234059</v>
      </c>
      <c r="AR158" s="27">
        <f t="shared" si="1005"/>
        <v>-3.3447177265653814</v>
      </c>
      <c r="AS158">
        <f t="shared" si="968"/>
        <v>0.99616363144816955</v>
      </c>
      <c r="AT158">
        <f t="shared" si="969"/>
        <v>7.2273679035450146E-5</v>
      </c>
      <c r="AU158">
        <f t="shared" si="970"/>
        <v>3.7640948727950723E-3</v>
      </c>
      <c r="AV158">
        <f t="shared" si="971"/>
        <v>58872.054899999996</v>
      </c>
      <c r="AW158">
        <f t="shared" si="972"/>
        <v>58421.279708464208</v>
      </c>
      <c r="AX158" s="11">
        <f t="shared" si="1006"/>
        <v>-1.8527600899080434</v>
      </c>
      <c r="AY158">
        <f t="shared" si="973"/>
        <v>2.9675530838712858E-2</v>
      </c>
      <c r="AZ158">
        <f t="shared" si="974"/>
        <v>0.81664392063416114</v>
      </c>
      <c r="BA158">
        <f t="shared" si="975"/>
        <v>0.15368054852712595</v>
      </c>
      <c r="BB158">
        <f t="shared" si="976"/>
        <v>61.990298000000003</v>
      </c>
      <c r="BC158">
        <f t="shared" si="977"/>
        <v>42.860441739032034</v>
      </c>
      <c r="BD158" s="11">
        <f t="shared" si="1007"/>
        <v>-0.61385805007819483</v>
      </c>
      <c r="BE158">
        <f t="shared" si="978"/>
        <v>5.3097761741141406E-5</v>
      </c>
      <c r="BF158">
        <f t="shared" si="979"/>
        <v>0.99969811668462705</v>
      </c>
      <c r="BG158">
        <f t="shared" si="980"/>
        <v>2.4878555363180171E-4</v>
      </c>
      <c r="BH158">
        <f t="shared" si="981"/>
        <v>4264.7974712000005</v>
      </c>
      <c r="BI158">
        <f t="shared" si="982"/>
        <v>4262.2231934565743</v>
      </c>
      <c r="BJ158" s="11">
        <f t="shared" si="1008"/>
        <v>-3.4811474785229763</v>
      </c>
      <c r="BK158" s="32">
        <f t="shared" si="1009"/>
        <v>1.31441884637721</v>
      </c>
      <c r="BL158" s="32">
        <f t="shared" si="1010"/>
        <v>1.6283873886149329</v>
      </c>
    </row>
    <row r="159" spans="1:64" x14ac:dyDescent="0.3">
      <c r="A159" s="2">
        <v>44522</v>
      </c>
      <c r="B159" s="6">
        <v>1.7773540000000001</v>
      </c>
      <c r="C159" s="8">
        <f t="shared" si="983"/>
        <v>-3.4419697210042175</v>
      </c>
      <c r="D159" s="8">
        <f>('Upbit (in $)'!C159/Krak!C159)-1</f>
        <v>-0.16526697300235149</v>
      </c>
      <c r="E159" s="4">
        <v>56295.5</v>
      </c>
      <c r="F159" s="8">
        <f t="shared" si="983"/>
        <v>-4.0908178867490195</v>
      </c>
      <c r="G159" s="8">
        <f>('Upbit (in $)'!F159/Krak!F159)-1</f>
        <v>-0.16327870013615453</v>
      </c>
      <c r="H159" s="4">
        <v>0.21992610000000001</v>
      </c>
      <c r="I159" s="8">
        <f t="shared" ref="I159" si="1193">LN(H159/H158)*100</f>
        <v>-2.9237888339868316</v>
      </c>
      <c r="J159" s="8">
        <f>('Upbit (in $)'!I159/Krak!I159)-1</f>
        <v>-0.1433706964420095</v>
      </c>
      <c r="K159" s="4">
        <v>4.1430999999999996</v>
      </c>
      <c r="L159" s="8">
        <f t="shared" ref="L159" si="1194">LN(K159/K158)*100</f>
        <v>-2.662696008384418</v>
      </c>
      <c r="M159" s="8">
        <f>('Upbit (in $)'!L159/Krak!L159)-1</f>
        <v>-0.24634419446983047</v>
      </c>
      <c r="N159" s="4">
        <v>48.619</v>
      </c>
      <c r="O159" s="8">
        <f t="shared" ref="O159" si="1195">LN(N159/N158)*100</f>
        <v>-4.0411371136355321</v>
      </c>
      <c r="P159" s="8">
        <f>('Upbit (in $)'!O159/Krak!O159)-1</f>
        <v>-0.2599594933924263</v>
      </c>
      <c r="Q159" s="4">
        <v>4088.39</v>
      </c>
      <c r="R159" s="8">
        <f t="shared" ref="R159" si="1196">LN(Q159/Q158)*100</f>
        <v>-4.1941515162841574</v>
      </c>
      <c r="S159" s="8">
        <f>('Upbit (in $)'!R159/Krak!R159)-1</f>
        <v>-0.18595756500543703</v>
      </c>
      <c r="T159" s="4">
        <v>209.18</v>
      </c>
      <c r="U159" s="8">
        <f t="shared" ref="U159" si="1197">LN(T159/T158)*100</f>
        <v>-5.7678829547006512</v>
      </c>
      <c r="V159" s="8">
        <f>('Upbit (in $)'!U159/Krak!U159)-1</f>
        <v>-0.16274916193999489</v>
      </c>
      <c r="W159" s="4">
        <v>9.0951409999999999</v>
      </c>
      <c r="X159" s="8">
        <f t="shared" ref="X159" si="1198">LN(W159/W158)*100</f>
        <v>-4.6358382808627763</v>
      </c>
      <c r="Y159" s="8">
        <f>('Upbit (in $)'!X159/Krak!X159)-1</f>
        <v>-0.14742399641610038</v>
      </c>
      <c r="Z159" s="4">
        <v>1.0381</v>
      </c>
      <c r="AA159" s="8">
        <f t="shared" ref="AA159" si="1199">LN(Z159/Z158)*100</f>
        <v>-2.183859037849782</v>
      </c>
      <c r="AB159" s="11">
        <f>('Upbit (in $)'!AA159/Krak!AA159)-1</f>
        <v>-0.12777360440583918</v>
      </c>
      <c r="AC159" s="2">
        <v>44522</v>
      </c>
      <c r="AD159">
        <f t="shared" si="991"/>
        <v>18849.390961785393</v>
      </c>
      <c r="AE159">
        <f t="shared" si="992"/>
        <v>10898.28826381579</v>
      </c>
      <c r="AF159">
        <f t="shared" si="993"/>
        <v>16060.292244767332</v>
      </c>
      <c r="AG159">
        <f t="shared" si="994"/>
        <v>45807.971470368517</v>
      </c>
      <c r="AH159" s="27">
        <f t="shared" si="995"/>
        <v>-4.3460761749595633</v>
      </c>
      <c r="AI159">
        <f t="shared" si="996"/>
        <v>24.496006323268475</v>
      </c>
      <c r="AJ159">
        <f t="shared" si="997"/>
        <v>18.071647562217777</v>
      </c>
      <c r="AK159">
        <f t="shared" si="998"/>
        <v>38.360540757404351</v>
      </c>
      <c r="AL159">
        <f t="shared" si="999"/>
        <v>80.928194642890602</v>
      </c>
      <c r="AM159" s="27">
        <f t="shared" si="1000"/>
        <v>-4.1429990482711405</v>
      </c>
      <c r="AN159">
        <f t="shared" si="1001"/>
        <v>559.11272603341331</v>
      </c>
      <c r="AO159">
        <f t="shared" si="1002"/>
        <v>1363.4608244533927</v>
      </c>
      <c r="AP159">
        <f t="shared" si="1003"/>
        <v>972.01572273107502</v>
      </c>
      <c r="AQ159">
        <f t="shared" si="1004"/>
        <v>2894.5892732178809</v>
      </c>
      <c r="AR159" s="27">
        <f t="shared" si="1005"/>
        <v>-3.2778125490240617</v>
      </c>
      <c r="AS159">
        <f t="shared" si="968"/>
        <v>0.99622495942584932</v>
      </c>
      <c r="AT159">
        <f t="shared" si="969"/>
        <v>7.3317754161473576E-5</v>
      </c>
      <c r="AU159">
        <f t="shared" si="970"/>
        <v>3.7017228199891497E-3</v>
      </c>
      <c r="AV159">
        <f t="shared" si="971"/>
        <v>56508.823100000001</v>
      </c>
      <c r="AW159">
        <f t="shared" si="972"/>
        <v>56083.045744457748</v>
      </c>
      <c r="AX159" s="11">
        <f t="shared" si="1006"/>
        <v>-4.0846650075299591</v>
      </c>
      <c r="AY159">
        <f t="shared" si="973"/>
        <v>2.9875766275498709E-2</v>
      </c>
      <c r="AZ159">
        <f t="shared" si="974"/>
        <v>0.81724286807719326</v>
      </c>
      <c r="BA159">
        <f t="shared" si="975"/>
        <v>0.15288136564730806</v>
      </c>
      <c r="BB159">
        <f t="shared" si="976"/>
        <v>59.491495</v>
      </c>
      <c r="BC159">
        <f t="shared" si="977"/>
        <v>41.177108392572705</v>
      </c>
      <c r="BD159" s="11">
        <f t="shared" si="1007"/>
        <v>-4.0066816148160145</v>
      </c>
      <c r="BE159">
        <f t="shared" si="978"/>
        <v>5.3776290428036548E-5</v>
      </c>
      <c r="BF159">
        <f t="shared" si="979"/>
        <v>0.99969238768422819</v>
      </c>
      <c r="BG159">
        <f t="shared" si="980"/>
        <v>2.5383602534371656E-4</v>
      </c>
      <c r="BH159">
        <f t="shared" si="981"/>
        <v>4089.6480261000002</v>
      </c>
      <c r="BI159">
        <f t="shared" si="982"/>
        <v>4087.1326362183095</v>
      </c>
      <c r="BJ159" s="11">
        <f t="shared" si="1008"/>
        <v>-4.1947243296330674</v>
      </c>
      <c r="BK159" s="32">
        <f t="shared" si="1009"/>
        <v>-0.20307712668842282</v>
      </c>
      <c r="BL159" s="32">
        <f t="shared" si="1010"/>
        <v>0.11005932210310831</v>
      </c>
    </row>
    <row r="160" spans="1:64" x14ac:dyDescent="0.3">
      <c r="A160" s="2">
        <v>44523</v>
      </c>
      <c r="B160" s="6">
        <v>1.749517</v>
      </c>
      <c r="C160" s="8">
        <f t="shared" si="983"/>
        <v>-1.5785991647312707</v>
      </c>
      <c r="D160" s="8">
        <f>('Upbit (in $)'!C160/Krak!C160)-1</f>
        <v>0.14658882685390884</v>
      </c>
      <c r="E160" s="4">
        <v>57571.4</v>
      </c>
      <c r="F160" s="8">
        <f t="shared" si="983"/>
        <v>2.2411313614217736</v>
      </c>
      <c r="G160" s="8">
        <f>('Upbit (in $)'!F160/Krak!F160)-1</f>
        <v>-0.23975871659318659</v>
      </c>
      <c r="H160" s="4">
        <v>0.22702700000000001</v>
      </c>
      <c r="I160" s="8">
        <f t="shared" ref="I160" si="1200">LN(H160/H159)*100</f>
        <v>3.1777372308197895</v>
      </c>
      <c r="J160" s="8">
        <f>('Upbit (in $)'!I160/Krak!I160)-1</f>
        <v>-0.32322266887323681</v>
      </c>
      <c r="K160" s="4">
        <v>4.2347999999999999</v>
      </c>
      <c r="L160" s="8">
        <f t="shared" ref="L160" si="1201">LN(K160/K159)*100</f>
        <v>2.1891801584397332</v>
      </c>
      <c r="M160" s="8">
        <f>('Upbit (in $)'!L160/Krak!L160)-1</f>
        <v>-0.16984342194608704</v>
      </c>
      <c r="N160" s="4">
        <v>49.597999999999999</v>
      </c>
      <c r="O160" s="8">
        <f t="shared" ref="O160" si="1202">LN(N160/N159)*100</f>
        <v>1.9936109328426106</v>
      </c>
      <c r="P160" s="8">
        <f>('Upbit (in $)'!O160/Krak!O160)-1</f>
        <v>-0.37017707073320216</v>
      </c>
      <c r="Q160" s="4">
        <v>4341.6899999999996</v>
      </c>
      <c r="R160" s="8">
        <f t="shared" ref="R160" si="1203">LN(Q160/Q159)*100</f>
        <v>6.011242371194073</v>
      </c>
      <c r="S160" s="8">
        <f>('Upbit (in $)'!R160/Krak!R160)-1</f>
        <v>-0.12740839002532411</v>
      </c>
      <c r="T160" s="4">
        <v>216.33</v>
      </c>
      <c r="U160" s="8">
        <f t="shared" ref="U160" si="1204">LN(T160/T159)*100</f>
        <v>3.360989427065566</v>
      </c>
      <c r="V160" s="8">
        <f>('Upbit (in $)'!U160/Krak!U160)-1</f>
        <v>-0.20117242706295968</v>
      </c>
      <c r="W160" s="4">
        <v>9.3593139999999995</v>
      </c>
      <c r="X160" s="8">
        <f t="shared" ref="X160" si="1205">LN(W160/W159)*100</f>
        <v>2.8631682331768533</v>
      </c>
      <c r="Y160" s="8">
        <f>('Upbit (in $)'!X160/Krak!X160)-1</f>
        <v>-0.33298356571249399</v>
      </c>
      <c r="Z160" s="4">
        <v>1.0666199999999999</v>
      </c>
      <c r="AA160" s="8">
        <f t="shared" ref="AA160" si="1206">LN(Z160/Z159)*100</f>
        <v>2.7102650963449335</v>
      </c>
      <c r="AB160" s="11">
        <f>('Upbit (in $)'!AA160/Krak!AA160)-1</f>
        <v>-0.15821231668669011</v>
      </c>
      <c r="AC160" s="2">
        <v>44523</v>
      </c>
      <c r="AD160">
        <f t="shared" si="991"/>
        <v>19276.599849318893</v>
      </c>
      <c r="AE160">
        <f t="shared" si="992"/>
        <v>11139.502097368422</v>
      </c>
      <c r="AF160">
        <f t="shared" si="993"/>
        <v>16609.250508225054</v>
      </c>
      <c r="AG160">
        <f t="shared" si="994"/>
        <v>47025.352454912369</v>
      </c>
      <c r="AH160" s="27">
        <f t="shared" si="995"/>
        <v>2.622874466632918</v>
      </c>
      <c r="AI160">
        <f t="shared" si="996"/>
        <v>24.112348746881988</v>
      </c>
      <c r="AJ160">
        <f t="shared" si="997"/>
        <v>18.435541162732207</v>
      </c>
      <c r="AK160">
        <f t="shared" si="998"/>
        <v>39.474742190181011</v>
      </c>
      <c r="AL160">
        <f t="shared" si="999"/>
        <v>82.022632099795203</v>
      </c>
      <c r="AM160" s="27">
        <f t="shared" si="1000"/>
        <v>1.3432934778727912</v>
      </c>
      <c r="AN160">
        <f t="shared" si="1001"/>
        <v>577.16516981471375</v>
      </c>
      <c r="AO160">
        <f t="shared" si="1002"/>
        <v>1447.9353062993134</v>
      </c>
      <c r="AP160">
        <f t="shared" si="1003"/>
        <v>998.72017163993746</v>
      </c>
      <c r="AQ160">
        <f t="shared" si="1004"/>
        <v>3023.8206477539643</v>
      </c>
      <c r="AR160" s="27">
        <f t="shared" si="1005"/>
        <v>4.3677920529555099</v>
      </c>
      <c r="AS160">
        <f t="shared" si="968"/>
        <v>0.99618346943622171</v>
      </c>
      <c r="AT160">
        <f t="shared" si="969"/>
        <v>7.3276622704476722E-5</v>
      </c>
      <c r="AU160">
        <f t="shared" si="970"/>
        <v>3.7432539410738293E-3</v>
      </c>
      <c r="AV160">
        <f t="shared" si="971"/>
        <v>57791.964800000002</v>
      </c>
      <c r="AW160">
        <f t="shared" si="972"/>
        <v>57351.744122061238</v>
      </c>
      <c r="AX160" s="11">
        <f t="shared" si="1006"/>
        <v>2.2369703047181684</v>
      </c>
      <c r="AY160">
        <f t="shared" si="973"/>
        <v>2.8819112630010288E-2</v>
      </c>
      <c r="AZ160">
        <f t="shared" si="974"/>
        <v>0.8170085504875062</v>
      </c>
      <c r="BA160">
        <f t="shared" si="975"/>
        <v>0.15417233688248363</v>
      </c>
      <c r="BB160">
        <f t="shared" si="976"/>
        <v>60.706830999999994</v>
      </c>
      <c r="BC160">
        <f t="shared" si="977"/>
        <v>42.015356925547394</v>
      </c>
      <c r="BD160" s="11">
        <f t="shared" si="1007"/>
        <v>2.0152712136283402</v>
      </c>
      <c r="BE160">
        <f t="shared" si="978"/>
        <v>5.2274431232736357E-5</v>
      </c>
      <c r="BF160">
        <f t="shared" si="979"/>
        <v>0.99970212943332326</v>
      </c>
      <c r="BG160">
        <f t="shared" si="980"/>
        <v>2.4559613544407159E-4</v>
      </c>
      <c r="BH160">
        <f t="shared" si="981"/>
        <v>4342.9836469999991</v>
      </c>
      <c r="BI160">
        <f t="shared" si="982"/>
        <v>4340.3970121648217</v>
      </c>
      <c r="BJ160" s="11">
        <f t="shared" si="1008"/>
        <v>6.0122164132760574</v>
      </c>
      <c r="BK160" s="32">
        <f t="shared" si="1009"/>
        <v>1.2795809887601268</v>
      </c>
      <c r="BL160" s="32">
        <f t="shared" si="1010"/>
        <v>-3.775246108557889</v>
      </c>
    </row>
    <row r="161" spans="1:64" x14ac:dyDescent="0.3">
      <c r="A161" s="2">
        <v>44524</v>
      </c>
      <c r="B161" s="6">
        <v>1.666417</v>
      </c>
      <c r="C161" s="8">
        <f t="shared" si="983"/>
        <v>-4.8663937295562913</v>
      </c>
      <c r="D161" s="8">
        <f>('Upbit (in $)'!C161/Krak!C161)-1</f>
        <v>-8.8688813135718081E-2</v>
      </c>
      <c r="E161" s="4">
        <v>57203.3</v>
      </c>
      <c r="F161" s="8">
        <f t="shared" si="983"/>
        <v>-0.64143275840234748</v>
      </c>
      <c r="G161" s="8">
        <f>('Upbit (in $)'!F161/Krak!F161)-1</f>
        <v>-0.73488068227214232</v>
      </c>
      <c r="H161" s="4">
        <v>0.2176874</v>
      </c>
      <c r="I161" s="8">
        <f t="shared" ref="I161" si="1207">LN(H161/H160)*100</f>
        <v>-4.2008864387542806</v>
      </c>
      <c r="J161" s="8">
        <f>('Upbit (in $)'!I161/Krak!I161)-1</f>
        <v>-0.2278944878411846</v>
      </c>
      <c r="K161" s="4">
        <v>4.1196999999999999</v>
      </c>
      <c r="L161" s="8">
        <f t="shared" ref="L161" si="1208">LN(K161/K160)*100</f>
        <v>-2.7555756310812911</v>
      </c>
      <c r="M161" s="8">
        <f>('Upbit (in $)'!L161/Krak!L161)-1</f>
        <v>-0.20009091312767302</v>
      </c>
      <c r="N161" s="4">
        <v>48.220999999999997</v>
      </c>
      <c r="O161" s="8">
        <f t="shared" ref="O161" si="1209">LN(N161/N160)*100</f>
        <v>-2.8155899516399603</v>
      </c>
      <c r="P161" s="8">
        <f>('Upbit (in $)'!O161/Krak!O161)-1</f>
        <v>-0.26731464359154389</v>
      </c>
      <c r="Q161" s="4">
        <v>4271.01</v>
      </c>
      <c r="R161" s="8">
        <f t="shared" ref="R161" si="1210">LN(Q161/Q160)*100</f>
        <v>-1.6413340008477224</v>
      </c>
      <c r="S161" s="8">
        <f>('Upbit (in $)'!R161/Krak!R161)-1</f>
        <v>-0.4219603872253429</v>
      </c>
      <c r="T161" s="4">
        <v>212.3</v>
      </c>
      <c r="U161" s="8">
        <f t="shared" ref="U161" si="1211">LN(T161/T160)*100</f>
        <v>-1.880465088756746</v>
      </c>
      <c r="V161" s="8">
        <f>('Upbit (in $)'!U161/Krak!U161)-1</f>
        <v>-0.32584356424073779</v>
      </c>
      <c r="W161" s="4">
        <v>8.6410250000000008</v>
      </c>
      <c r="X161" s="8">
        <f t="shared" ref="X161" si="1212">LN(W161/W160)*100</f>
        <v>-7.9850787166586574</v>
      </c>
      <c r="Y161" s="8">
        <f>('Upbit (in $)'!X161/Krak!X161)-1</f>
        <v>-0.14212928318572715</v>
      </c>
      <c r="Z161" s="4">
        <v>1.03396</v>
      </c>
      <c r="AA161" s="8">
        <f t="shared" ref="AA161" si="1213">LN(Z161/Z160)*100</f>
        <v>-3.1098679562083351</v>
      </c>
      <c r="AB161" s="11">
        <f>('Upbit (in $)'!AA161/Krak!AA161)-1</f>
        <v>-0.14246368470653026</v>
      </c>
      <c r="AC161" s="2">
        <v>44524</v>
      </c>
      <c r="AD161">
        <f t="shared" si="991"/>
        <v>19153.349131001563</v>
      </c>
      <c r="AE161">
        <f t="shared" si="992"/>
        <v>10836.735333552633</v>
      </c>
      <c r="AF161">
        <f t="shared" si="993"/>
        <v>16299.83766882161</v>
      </c>
      <c r="AG161">
        <f t="shared" si="994"/>
        <v>46289.922133375803</v>
      </c>
      <c r="AH161" s="27">
        <f t="shared" si="995"/>
        <v>-1.576259731905453</v>
      </c>
      <c r="AI161">
        <f t="shared" si="996"/>
        <v>22.967040538464527</v>
      </c>
      <c r="AJ161">
        <f t="shared" si="997"/>
        <v>17.923711246584737</v>
      </c>
      <c r="AK161">
        <f t="shared" si="998"/>
        <v>36.445217473621348</v>
      </c>
      <c r="AL161">
        <f t="shared" si="999"/>
        <v>77.335969258670616</v>
      </c>
      <c r="AM161" s="27">
        <f t="shared" si="1000"/>
        <v>-5.8836042741196755</v>
      </c>
      <c r="AN161">
        <f t="shared" si="1001"/>
        <v>553.42133397139332</v>
      </c>
      <c r="AO161">
        <f t="shared" si="1002"/>
        <v>1424.3638243535192</v>
      </c>
      <c r="AP161">
        <f t="shared" si="1003"/>
        <v>968.13927047011111</v>
      </c>
      <c r="AQ161">
        <f t="shared" si="1004"/>
        <v>2945.9244287950237</v>
      </c>
      <c r="AR161" s="27">
        <f t="shared" si="1005"/>
        <v>-2.6098481381997178</v>
      </c>
      <c r="AS161">
        <f t="shared" si="968"/>
        <v>0.99623091681515108</v>
      </c>
      <c r="AT161">
        <f t="shared" si="969"/>
        <v>7.1747128365030996E-5</v>
      </c>
      <c r="AU161">
        <f t="shared" si="970"/>
        <v>3.6973360564837446E-3</v>
      </c>
      <c r="AV161">
        <f t="shared" si="971"/>
        <v>57419.719700000009</v>
      </c>
      <c r="AW161">
        <f t="shared" si="972"/>
        <v>56987.758754773808</v>
      </c>
      <c r="AX161" s="11">
        <f t="shared" si="1006"/>
        <v>-0.6366768923485091</v>
      </c>
      <c r="AY161">
        <f t="shared" si="973"/>
        <v>2.8471917977929431E-2</v>
      </c>
      <c r="AZ161">
        <f t="shared" si="974"/>
        <v>0.82389003281515671</v>
      </c>
      <c r="BA161">
        <f t="shared" si="975"/>
        <v>0.14763804920691381</v>
      </c>
      <c r="BB161">
        <f t="shared" si="976"/>
        <v>58.528441999999998</v>
      </c>
      <c r="BC161">
        <f t="shared" si="977"/>
        <v>41.051991434668871</v>
      </c>
      <c r="BD161" s="11">
        <f t="shared" si="1007"/>
        <v>-2.319584539986399</v>
      </c>
      <c r="BE161">
        <f t="shared" si="978"/>
        <v>5.0953667627655611E-5</v>
      </c>
      <c r="BF161">
        <f t="shared" si="979"/>
        <v>0.99970702931999467</v>
      </c>
      <c r="BG161">
        <f t="shared" si="980"/>
        <v>2.420170123777986E-4</v>
      </c>
      <c r="BH161">
        <f t="shared" si="981"/>
        <v>4272.2616473999997</v>
      </c>
      <c r="BI161">
        <f t="shared" si="982"/>
        <v>4269.758980623873</v>
      </c>
      <c r="BJ161" s="11">
        <f t="shared" si="1008"/>
        <v>-1.6408440557138873</v>
      </c>
      <c r="BK161" s="32">
        <f t="shared" si="1009"/>
        <v>4.3073445422142225</v>
      </c>
      <c r="BL161" s="32">
        <f t="shared" si="1010"/>
        <v>1.0041671633653781</v>
      </c>
    </row>
    <row r="162" spans="1:64" x14ac:dyDescent="0.3">
      <c r="A162" s="2">
        <v>44525</v>
      </c>
      <c r="B162" s="6">
        <v>1.675689</v>
      </c>
      <c r="C162" s="8">
        <f t="shared" si="983"/>
        <v>0.55486114373063689</v>
      </c>
      <c r="D162" s="8">
        <f>('Upbit (in $)'!C162/Krak!C162)-1</f>
        <v>-2.2950374597437735</v>
      </c>
      <c r="E162" s="4">
        <v>58932.6</v>
      </c>
      <c r="F162" s="8">
        <f t="shared" si="983"/>
        <v>2.9782828989791716</v>
      </c>
      <c r="G162" s="8">
        <f>('Upbit (in $)'!F162/Krak!F162)-1</f>
        <v>-0.30874938219385373</v>
      </c>
      <c r="H162" s="4">
        <v>0.22152569999999999</v>
      </c>
      <c r="I162" s="8">
        <f t="shared" ref="I162" si="1214">LN(H162/H161)*100</f>
        <v>1.7478521090592811</v>
      </c>
      <c r="J162" s="8">
        <f>('Upbit (in $)'!I162/Krak!I162)-1</f>
        <v>-0.58238443379857108</v>
      </c>
      <c r="K162" s="4">
        <v>4.2465000000000002</v>
      </c>
      <c r="L162" s="8">
        <f t="shared" ref="L162" si="1215">LN(K162/K161)*100</f>
        <v>3.0314769061652145</v>
      </c>
      <c r="M162" s="8">
        <f>('Upbit (in $)'!L162/Krak!L162)-1</f>
        <v>-0.2728923705857399</v>
      </c>
      <c r="N162" s="4">
        <v>50.546999999999997</v>
      </c>
      <c r="O162" s="8">
        <f t="shared" ref="O162" si="1216">LN(N162/N161)*100</f>
        <v>4.7108985703497881</v>
      </c>
      <c r="P162" s="8">
        <f>('Upbit (in $)'!O162/Krak!O162)-1</f>
        <v>-0.21747839757429399</v>
      </c>
      <c r="Q162" s="4">
        <v>4525.47</v>
      </c>
      <c r="R162" s="8">
        <f t="shared" ref="R162" si="1217">LN(Q162/Q161)*100</f>
        <v>5.7871105932726641</v>
      </c>
      <c r="S162" s="8">
        <f>('Upbit (in $)'!R162/Krak!R162)-1</f>
        <v>-0.17384330985695029</v>
      </c>
      <c r="T162" s="4">
        <v>222.88</v>
      </c>
      <c r="U162" s="8">
        <f t="shared" ref="U162" si="1218">LN(T162/T161)*100</f>
        <v>4.8633141322285134</v>
      </c>
      <c r="V162" s="8">
        <f>('Upbit (in $)'!U162/Krak!U162)-1</f>
        <v>-0.24256224551938188</v>
      </c>
      <c r="W162" s="4">
        <v>8.8819110000000006</v>
      </c>
      <c r="X162" s="8">
        <f t="shared" ref="X162" si="1219">LN(W162/W161)*100</f>
        <v>2.7495526515265158</v>
      </c>
      <c r="Y162" s="8">
        <f>('Upbit (in $)'!X162/Krak!X162)-1</f>
        <v>-0.40213087630698208</v>
      </c>
      <c r="Z162" s="4">
        <v>1.0434699999999999</v>
      </c>
      <c r="AA162" s="8">
        <f t="shared" ref="AA162" si="1220">LN(Z162/Z161)*100</f>
        <v>0.91556071023635788</v>
      </c>
      <c r="AB162" s="11">
        <f>('Upbit (in $)'!AA162/Krak!AA162)-1</f>
        <v>-1</v>
      </c>
      <c r="AC162" s="2">
        <v>44525</v>
      </c>
      <c r="AD162">
        <f t="shared" si="991"/>
        <v>19732.369688421168</v>
      </c>
      <c r="AE162">
        <f t="shared" si="992"/>
        <v>11170.278562500003</v>
      </c>
      <c r="AF162">
        <f t="shared" si="993"/>
        <v>17112.142343980031</v>
      </c>
      <c r="AG162">
        <f t="shared" si="994"/>
        <v>48014.790594901206</v>
      </c>
      <c r="AH162" s="27">
        <f t="shared" si="995"/>
        <v>3.6584827943179814</v>
      </c>
      <c r="AI162">
        <f t="shared" si="996"/>
        <v>23.094829921237654</v>
      </c>
      <c r="AJ162">
        <f t="shared" si="997"/>
        <v>18.788283784681337</v>
      </c>
      <c r="AK162">
        <f t="shared" si="998"/>
        <v>37.461201417233447</v>
      </c>
      <c r="AL162">
        <f t="shared" si="999"/>
        <v>79.344315123152427</v>
      </c>
      <c r="AM162" s="27">
        <f t="shared" si="1000"/>
        <v>2.5637633686728627</v>
      </c>
      <c r="AN162">
        <f t="shared" si="1001"/>
        <v>563.17934985188253</v>
      </c>
      <c r="AO162">
        <f t="shared" si="1002"/>
        <v>1509.2251613077751</v>
      </c>
      <c r="AP162">
        <f t="shared" si="1003"/>
        <v>977.04387457681798</v>
      </c>
      <c r="AQ162">
        <f t="shared" si="1004"/>
        <v>3049.4483857364758</v>
      </c>
      <c r="AR162" s="27">
        <f t="shared" si="1005"/>
        <v>3.4538051555879896</v>
      </c>
      <c r="AS162">
        <f t="shared" si="968"/>
        <v>0.99616079191982065</v>
      </c>
      <c r="AT162">
        <f t="shared" si="969"/>
        <v>7.1780250708224628E-5</v>
      </c>
      <c r="AU162">
        <f t="shared" si="970"/>
        <v>3.7674278294711184E-3</v>
      </c>
      <c r="AV162">
        <f t="shared" si="971"/>
        <v>59159.726499999997</v>
      </c>
      <c r="AW162">
        <f t="shared" si="972"/>
        <v>58706.413423024365</v>
      </c>
      <c r="AX162" s="11">
        <f t="shared" si="1006"/>
        <v>2.971249241589053</v>
      </c>
      <c r="AY162">
        <f t="shared" si="973"/>
        <v>2.7423287281153955E-2</v>
      </c>
      <c r="AZ162">
        <f t="shared" si="974"/>
        <v>0.8272208638956805</v>
      </c>
      <c r="BA162">
        <f t="shared" si="975"/>
        <v>0.14535584882316555</v>
      </c>
      <c r="BB162">
        <f t="shared" si="976"/>
        <v>61.104599999999998</v>
      </c>
      <c r="BC162">
        <f t="shared" si="977"/>
        <v>43.150523620752637</v>
      </c>
      <c r="BD162" s="11">
        <f t="shared" si="1007"/>
        <v>4.9855205214028642</v>
      </c>
      <c r="BE162">
        <f t="shared" si="978"/>
        <v>4.8937192084456003E-5</v>
      </c>
      <c r="BF162">
        <f t="shared" si="979"/>
        <v>0.99972055008715976</v>
      </c>
      <c r="BG162">
        <f t="shared" si="980"/>
        <v>2.3051272075595429E-4</v>
      </c>
      <c r="BH162">
        <f t="shared" si="981"/>
        <v>4526.7349956999997</v>
      </c>
      <c r="BI162">
        <f t="shared" si="982"/>
        <v>4524.2056091768936</v>
      </c>
      <c r="BJ162" s="11">
        <f t="shared" si="1008"/>
        <v>5.7884624928427844</v>
      </c>
      <c r="BK162" s="32">
        <f t="shared" si="1009"/>
        <v>1.0947194256451187</v>
      </c>
      <c r="BL162" s="32">
        <f t="shared" si="1010"/>
        <v>-2.8172132512537313</v>
      </c>
    </row>
    <row r="163" spans="1:64" x14ac:dyDescent="0.3">
      <c r="A163" s="2">
        <v>44526</v>
      </c>
      <c r="B163" s="6">
        <v>1.53301</v>
      </c>
      <c r="C163" s="8">
        <f t="shared" si="983"/>
        <v>-8.8991300956546997</v>
      </c>
      <c r="D163" s="8">
        <f>('Upbit (in $)'!C163/Krak!C163)-1</f>
        <v>-0.27477719233384068</v>
      </c>
      <c r="E163" s="4">
        <v>53789</v>
      </c>
      <c r="F163" s="8">
        <f t="shared" si="983"/>
        <v>-9.1325432722896096</v>
      </c>
      <c r="G163" s="8">
        <f>('Upbit (in $)'!F163/Krak!F163)-1</f>
        <v>-0.28551830907826414</v>
      </c>
      <c r="H163" s="4">
        <v>0.20207939999999999</v>
      </c>
      <c r="I163" s="8">
        <f t="shared" ref="I163" si="1221">LN(H163/H162)*100</f>
        <v>-9.1877920365971484</v>
      </c>
      <c r="J163" s="8">
        <f>('Upbit (in $)'!I163/Krak!I163)-1</f>
        <v>-0.3054749988813692</v>
      </c>
      <c r="K163" s="4">
        <v>3.8393000000000002</v>
      </c>
      <c r="L163" s="8">
        <f t="shared" ref="L163" si="1222">LN(K163/K162)*100</f>
        <v>-10.080505592210343</v>
      </c>
      <c r="M163" s="8">
        <f>('Upbit (in $)'!L163/Krak!L163)-1</f>
        <v>-0.26845460705329893</v>
      </c>
      <c r="N163" s="4">
        <v>46.429000000000002</v>
      </c>
      <c r="O163" s="8">
        <f t="shared" ref="O163" si="1223">LN(N163/N162)*100</f>
        <v>-8.4979332523306095</v>
      </c>
      <c r="P163" s="8">
        <f>('Upbit (in $)'!O163/Krak!O163)-1</f>
        <v>-0.36000733285781705</v>
      </c>
      <c r="Q163" s="4">
        <v>4043.06</v>
      </c>
      <c r="R163" s="8">
        <f t="shared" ref="R163" si="1224">LN(Q163/Q162)*100</f>
        <v>-11.271960814784277</v>
      </c>
      <c r="S163" s="8">
        <f>('Upbit (in $)'!R163/Krak!R163)-1</f>
        <v>-0.24300577072436991</v>
      </c>
      <c r="T163" s="4">
        <v>195.87</v>
      </c>
      <c r="U163" s="8">
        <f t="shared" ref="U163" si="1225">LN(T163/T162)*100</f>
        <v>-12.918233616484375</v>
      </c>
      <c r="V163" s="8">
        <f>('Upbit (in $)'!U163/Krak!U163)-1</f>
        <v>-0.19528445501682945</v>
      </c>
      <c r="W163" s="4">
        <v>7.9851229999999997</v>
      </c>
      <c r="X163" s="8">
        <f t="shared" ref="X163" si="1226">LN(W163/W162)*100</f>
        <v>-10.643655112338509</v>
      </c>
      <c r="Y163" s="8">
        <f>('Upbit (in $)'!X163/Krak!X163)-1</f>
        <v>-0.19178400953037822</v>
      </c>
      <c r="Z163" s="4">
        <v>0.9395</v>
      </c>
      <c r="AA163" s="8">
        <f t="shared" ref="AA163" si="1227">LN(Z163/Z162)*100</f>
        <v>-10.495915784940928</v>
      </c>
      <c r="AB163" s="11">
        <f>('Upbit (in $)'!AA163/Krak!AA163)-1</f>
        <v>-0.27410680574572355</v>
      </c>
      <c r="AC163" s="2">
        <v>44526</v>
      </c>
      <c r="AD163">
        <f t="shared" si="991"/>
        <v>18010.140960529254</v>
      </c>
      <c r="AE163">
        <f t="shared" si="992"/>
        <v>10099.152357236844</v>
      </c>
      <c r="AF163">
        <f t="shared" si="993"/>
        <v>15038.385323561417</v>
      </c>
      <c r="AG163">
        <f t="shared" si="994"/>
        <v>43147.678641327511</v>
      </c>
      <c r="AH163" s="27">
        <f t="shared" si="995"/>
        <v>-10.688048217477371</v>
      </c>
      <c r="AI163">
        <f t="shared" si="996"/>
        <v>21.128386721853836</v>
      </c>
      <c r="AJ163">
        <f t="shared" si="997"/>
        <v>17.257626126950559</v>
      </c>
      <c r="AK163">
        <f t="shared" si="998"/>
        <v>33.678822163877051</v>
      </c>
      <c r="AL163">
        <f t="shared" si="999"/>
        <v>72.064835012681442</v>
      </c>
      <c r="AM163" s="27">
        <f t="shared" si="1000"/>
        <v>-9.6230601236719853</v>
      </c>
      <c r="AN163">
        <f t="shared" si="1001"/>
        <v>513.74149866339883</v>
      </c>
      <c r="AO163">
        <f t="shared" si="1002"/>
        <v>1348.3434606078513</v>
      </c>
      <c r="AP163">
        <f t="shared" si="1003"/>
        <v>879.69248772357673</v>
      </c>
      <c r="AQ163">
        <f t="shared" si="1004"/>
        <v>2741.7774469948272</v>
      </c>
      <c r="AR163" s="27">
        <f t="shared" si="1005"/>
        <v>-10.635430376137601</v>
      </c>
      <c r="AS163">
        <f t="shared" si="968"/>
        <v>0.99630090619706657</v>
      </c>
      <c r="AT163">
        <f t="shared" si="969"/>
        <v>7.1113016958158695E-5</v>
      </c>
      <c r="AU163">
        <f t="shared" si="970"/>
        <v>3.6279807859751888E-3</v>
      </c>
      <c r="AV163">
        <f t="shared" si="971"/>
        <v>53988.709300000002</v>
      </c>
      <c r="AW163">
        <f t="shared" si="972"/>
        <v>53590.082920685243</v>
      </c>
      <c r="AX163" s="11">
        <f t="shared" si="1006"/>
        <v>-9.1184947676362693</v>
      </c>
      <c r="AY163">
        <f t="shared" si="973"/>
        <v>2.7401046627358008E-2</v>
      </c>
      <c r="AZ163">
        <f t="shared" si="974"/>
        <v>0.82987273002890072</v>
      </c>
      <c r="BA163">
        <f t="shared" si="975"/>
        <v>0.1427262233437413</v>
      </c>
      <c r="BB163">
        <f t="shared" si="976"/>
        <v>55.947133000000001</v>
      </c>
      <c r="BC163">
        <f t="shared" si="977"/>
        <v>39.711853509727277</v>
      </c>
      <c r="BD163" s="11">
        <f t="shared" si="1007"/>
        <v>-8.3044832152485828</v>
      </c>
      <c r="BE163">
        <f t="shared" si="978"/>
        <v>4.9967687325313937E-5</v>
      </c>
      <c r="BF163">
        <f t="shared" si="979"/>
        <v>0.99971772440676177</v>
      </c>
      <c r="BG163">
        <f t="shared" si="980"/>
        <v>2.3230790591288598E-4</v>
      </c>
      <c r="BH163">
        <f t="shared" si="981"/>
        <v>4044.2015793999999</v>
      </c>
      <c r="BI163">
        <f t="shared" si="982"/>
        <v>4041.9189711907202</v>
      </c>
      <c r="BJ163" s="11">
        <f t="shared" si="1008"/>
        <v>-11.27224336884815</v>
      </c>
      <c r="BK163" s="32">
        <f t="shared" si="1009"/>
        <v>-1.0649880938053862</v>
      </c>
      <c r="BL163" s="32">
        <f t="shared" si="1010"/>
        <v>2.1537486012118805</v>
      </c>
    </row>
    <row r="164" spans="1:64" x14ac:dyDescent="0.3">
      <c r="A164" s="2">
        <v>44527</v>
      </c>
      <c r="B164" s="6">
        <v>1.544008</v>
      </c>
      <c r="C164" s="8">
        <f t="shared" si="983"/>
        <v>0.71485099107020511</v>
      </c>
      <c r="D164" s="8">
        <f>('Upbit (in $)'!C164/Krak!C164)-1</f>
        <v>0.78205331412607904</v>
      </c>
      <c r="E164" s="4">
        <v>54784.9</v>
      </c>
      <c r="F164" s="8">
        <f t="shared" si="983"/>
        <v>1.8345623242338811</v>
      </c>
      <c r="G164" s="8">
        <f>('Upbit (in $)'!F164/Krak!F164)-1</f>
        <v>0.17212762227382261</v>
      </c>
      <c r="H164" s="4">
        <v>0.20509520000000001</v>
      </c>
      <c r="I164" s="8">
        <f t="shared" ref="I164" si="1228">LN(H164/H163)*100</f>
        <v>1.4813572109899977</v>
      </c>
      <c r="J164" s="8">
        <f>('Upbit (in $)'!I164/Krak!I164)-1</f>
        <v>3.8569139525614027E-2</v>
      </c>
      <c r="K164" s="4">
        <v>3.8660999999999999</v>
      </c>
      <c r="L164" s="8">
        <f t="shared" ref="L164" si="1229">LN(K164/K163)*100</f>
        <v>0.69561886644944759</v>
      </c>
      <c r="M164" s="8">
        <f>('Upbit (in $)'!L164/Krak!L164)-1</f>
        <v>1.7604494228207517</v>
      </c>
      <c r="N164" s="4">
        <v>46.76</v>
      </c>
      <c r="O164" s="8">
        <f t="shared" ref="O164" si="1230">LN(N164/N163)*100</f>
        <v>0.71038726028159371</v>
      </c>
      <c r="P164" s="8">
        <f>('Upbit (in $)'!O164/Krak!O164)-1</f>
        <v>0.64918711632282866</v>
      </c>
      <c r="Q164" s="4">
        <v>4099.95</v>
      </c>
      <c r="R164" s="8">
        <f t="shared" ref="R164" si="1231">LN(Q164/Q163)*100</f>
        <v>1.3972947500433346</v>
      </c>
      <c r="S164" s="8">
        <f>('Upbit (in $)'!R164/Krak!R164)-1</f>
        <v>0.32101783990121224</v>
      </c>
      <c r="T164" s="4">
        <v>195.29</v>
      </c>
      <c r="U164" s="8">
        <f t="shared" ref="U164" si="1232">LN(T164/T163)*100</f>
        <v>-0.29655405719609323</v>
      </c>
      <c r="V164" s="8">
        <f>('Upbit (in $)'!U164/Krak!U164)-1</f>
        <v>-1.9458818247607552</v>
      </c>
      <c r="W164" s="4">
        <v>8.1249149999999997</v>
      </c>
      <c r="X164" s="8">
        <f t="shared" ref="X164" si="1233">LN(W164/W163)*100</f>
        <v>1.7355081192000805</v>
      </c>
      <c r="Y164" s="8">
        <f>('Upbit (in $)'!X164/Krak!X164)-1</f>
        <v>0.62636623547681403</v>
      </c>
      <c r="Z164" s="4">
        <v>0.94569000000000003</v>
      </c>
      <c r="AA164" s="8">
        <f t="shared" ref="AA164" si="1234">LN(Z164/Z163)*100</f>
        <v>0.65670009341818991</v>
      </c>
      <c r="AB164" s="11">
        <f>('Upbit (in $)'!AA164/Krak!AA164)-1</f>
        <v>0.89165802214168233</v>
      </c>
      <c r="AC164" s="2">
        <v>44527</v>
      </c>
      <c r="AD164">
        <f t="shared" si="991"/>
        <v>18343.597603757258</v>
      </c>
      <c r="AE164">
        <f t="shared" si="992"/>
        <v>10169.648875657896</v>
      </c>
      <c r="AF164">
        <f t="shared" si="993"/>
        <v>14993.854443448761</v>
      </c>
      <c r="AG164">
        <f t="shared" si="994"/>
        <v>43507.100922863916</v>
      </c>
      <c r="AH164" s="27">
        <f t="shared" si="995"/>
        <v>0.82955457162549195</v>
      </c>
      <c r="AI164">
        <f t="shared" si="996"/>
        <v>21.279964335285548</v>
      </c>
      <c r="AJ164">
        <f t="shared" si="997"/>
        <v>17.380658590454413</v>
      </c>
      <c r="AK164">
        <f t="shared" si="998"/>
        <v>34.26842233759168</v>
      </c>
      <c r="AL164">
        <f t="shared" si="999"/>
        <v>72.929045263331631</v>
      </c>
      <c r="AM164" s="27">
        <f t="shared" si="1000"/>
        <v>1.1920785664057458</v>
      </c>
      <c r="AN164">
        <f t="shared" si="1001"/>
        <v>521.4084929818157</v>
      </c>
      <c r="AO164">
        <f t="shared" si="1002"/>
        <v>1367.3160357054212</v>
      </c>
      <c r="AP164">
        <f t="shared" si="1003"/>
        <v>885.48843929250586</v>
      </c>
      <c r="AQ164">
        <f t="shared" si="1004"/>
        <v>2774.2129679797426</v>
      </c>
      <c r="AR164" s="27">
        <f t="shared" si="1005"/>
        <v>1.1760678463843597</v>
      </c>
      <c r="AS164">
        <f t="shared" si="968"/>
        <v>0.99637793000142094</v>
      </c>
      <c r="AT164">
        <f t="shared" si="969"/>
        <v>7.0313110276344265E-5</v>
      </c>
      <c r="AU164">
        <f t="shared" si="970"/>
        <v>3.5517568883027526E-3</v>
      </c>
      <c r="AV164">
        <f t="shared" si="971"/>
        <v>54984.056100000002</v>
      </c>
      <c r="AW164">
        <f t="shared" si="972"/>
        <v>54586.51834448328</v>
      </c>
      <c r="AX164" s="11">
        <f t="shared" si="1006"/>
        <v>1.8422904672239806</v>
      </c>
      <c r="AY164">
        <f t="shared" si="973"/>
        <v>2.7361996612978067E-2</v>
      </c>
      <c r="AZ164">
        <f t="shared" si="974"/>
        <v>0.82865306502482783</v>
      </c>
      <c r="BA164">
        <f t="shared" si="975"/>
        <v>0.14398493836219414</v>
      </c>
      <c r="BB164">
        <f t="shared" si="976"/>
        <v>56.428922999999998</v>
      </c>
      <c r="BC164">
        <f t="shared" si="977"/>
        <v>39.959929847700423</v>
      </c>
      <c r="BD164" s="11">
        <f t="shared" si="1007"/>
        <v>0.62274780166616828</v>
      </c>
      <c r="BE164">
        <f t="shared" si="978"/>
        <v>5.0009792673261036E-5</v>
      </c>
      <c r="BF164">
        <f t="shared" si="979"/>
        <v>0.99971939602066051</v>
      </c>
      <c r="BG164">
        <f t="shared" si="980"/>
        <v>2.3059418666636873E-4</v>
      </c>
      <c r="BH164">
        <f t="shared" si="981"/>
        <v>4101.1007851999993</v>
      </c>
      <c r="BI164">
        <f t="shared" si="982"/>
        <v>4098.7997660422916</v>
      </c>
      <c r="BJ164" s="11">
        <f t="shared" si="1008"/>
        <v>1.3974618795216525</v>
      </c>
      <c r="BK164" s="32">
        <f t="shared" si="1009"/>
        <v>-0.36252399478025388</v>
      </c>
      <c r="BL164" s="32">
        <f t="shared" si="1010"/>
        <v>0.44482858770232814</v>
      </c>
    </row>
    <row r="165" spans="1:64" x14ac:dyDescent="0.3">
      <c r="A165" s="2">
        <v>44528</v>
      </c>
      <c r="B165" s="6">
        <v>1.5959159999999999</v>
      </c>
      <c r="C165" s="8">
        <f t="shared" si="983"/>
        <v>3.3066233127267921</v>
      </c>
      <c r="D165" s="8">
        <f>('Upbit (in $)'!C165/Krak!C165)-1</f>
        <v>-0.46875340622293948</v>
      </c>
      <c r="E165" s="4">
        <v>57300</v>
      </c>
      <c r="F165" s="8">
        <f t="shared" si="983"/>
        <v>4.488601518215189</v>
      </c>
      <c r="G165" s="8">
        <f>('Upbit (in $)'!F165/Krak!F165)-1</f>
        <v>-0.29124044113373815</v>
      </c>
      <c r="H165" s="4">
        <v>0.2077611</v>
      </c>
      <c r="I165" s="8">
        <f t="shared" ref="I165" si="1235">LN(H165/H164)*100</f>
        <v>1.2914600324602363</v>
      </c>
      <c r="J165" s="8">
        <f>('Upbit (in $)'!I165/Krak!I165)-1</f>
        <v>-0.70502157860739345</v>
      </c>
      <c r="K165" s="4">
        <v>3.9582999999999999</v>
      </c>
      <c r="L165" s="8">
        <f t="shared" ref="L165" si="1236">LN(K165/K164)*100</f>
        <v>2.3568393184188281</v>
      </c>
      <c r="M165" s="8">
        <f>('Upbit (in $)'!L165/Krak!L165)-1</f>
        <v>-0.91514055917868875</v>
      </c>
      <c r="N165" s="4">
        <v>47.594999999999999</v>
      </c>
      <c r="O165" s="8">
        <f t="shared" ref="O165" si="1237">LN(N165/N164)*100</f>
        <v>1.7699577099400856</v>
      </c>
      <c r="P165" s="8">
        <f>('Upbit (in $)'!O165/Krak!O165)-1</f>
        <v>-0.93423302237329719</v>
      </c>
      <c r="Q165" s="4">
        <v>4298.8100000000004</v>
      </c>
      <c r="R165" s="8">
        <f t="shared" ref="R165" si="1238">LN(Q165/Q164)*100</f>
        <v>4.7363461698781846</v>
      </c>
      <c r="S165" s="8">
        <f>('Upbit (in $)'!R165/Krak!R165)-1</f>
        <v>-0.32314421219307654</v>
      </c>
      <c r="T165" s="4">
        <v>199.66</v>
      </c>
      <c r="U165" s="8">
        <f t="shared" ref="U165" si="1239">LN(T165/T164)*100</f>
        <v>2.2130286613588148</v>
      </c>
      <c r="V165" s="8">
        <f>('Upbit (in $)'!U165/Krak!U165)-1</f>
        <v>-0.69364667056702312</v>
      </c>
      <c r="W165" s="4">
        <v>8.1043050000000001</v>
      </c>
      <c r="X165" s="8">
        <f t="shared" ref="X165" si="1240">LN(W165/W164)*100</f>
        <v>-0.25398646490023025</v>
      </c>
      <c r="Y165" s="8">
        <f>('Upbit (in $)'!X165/Krak!X165)-1</f>
        <v>5.8607658761280952</v>
      </c>
      <c r="Z165" s="4">
        <v>0.96972000000000003</v>
      </c>
      <c r="AA165" s="8">
        <f t="shared" ref="AA165" si="1241">LN(Z165/Z164)*100</f>
        <v>2.5092550245654803</v>
      </c>
      <c r="AB165" s="11">
        <f>('Upbit (in $)'!AA165/Krak!AA165)-1</f>
        <v>-0.83633461276560916</v>
      </c>
      <c r="AC165" s="2">
        <v>44528</v>
      </c>
      <c r="AD165">
        <f t="shared" si="991"/>
        <v>19185.727138231352</v>
      </c>
      <c r="AE165">
        <f t="shared" si="992"/>
        <v>10412.177942763159</v>
      </c>
      <c r="AF165">
        <f t="shared" si="993"/>
        <v>15329.371591883761</v>
      </c>
      <c r="AG165">
        <f t="shared" si="994"/>
        <v>44927.276672878274</v>
      </c>
      <c r="AH165" s="27">
        <f t="shared" si="995"/>
        <v>3.2120944199622468</v>
      </c>
      <c r="AI165">
        <f t="shared" si="996"/>
        <v>21.995375388023618</v>
      </c>
      <c r="AJ165">
        <f t="shared" si="997"/>
        <v>17.691027493855387</v>
      </c>
      <c r="AK165">
        <f t="shared" si="998"/>
        <v>34.181495620896463</v>
      </c>
      <c r="AL165">
        <f t="shared" si="999"/>
        <v>73.867898502775461</v>
      </c>
      <c r="AM165" s="27">
        <f t="shared" si="1000"/>
        <v>1.2791356774777263</v>
      </c>
      <c r="AN165">
        <f t="shared" si="1001"/>
        <v>528.18594511838558</v>
      </c>
      <c r="AO165">
        <f t="shared" si="1002"/>
        <v>1433.6350071222387</v>
      </c>
      <c r="AP165">
        <f t="shared" si="1003"/>
        <v>907.98871654636173</v>
      </c>
      <c r="AQ165">
        <f t="shared" si="1004"/>
        <v>2869.8096687869856</v>
      </c>
      <c r="AR165" s="27">
        <f t="shared" si="1005"/>
        <v>3.3878618247021279</v>
      </c>
      <c r="AS165">
        <f t="shared" si="968"/>
        <v>0.99645903499606381</v>
      </c>
      <c r="AT165">
        <f t="shared" si="969"/>
        <v>6.8835668380888641E-5</v>
      </c>
      <c r="AU165">
        <f t="shared" si="970"/>
        <v>3.4721293355552199E-3</v>
      </c>
      <c r="AV165">
        <f t="shared" si="971"/>
        <v>57503.618300000002</v>
      </c>
      <c r="AW165">
        <f t="shared" si="972"/>
        <v>57097.157107079125</v>
      </c>
      <c r="AX165" s="11">
        <f t="shared" si="1006"/>
        <v>4.4967391961222036</v>
      </c>
      <c r="AY165">
        <f t="shared" si="973"/>
        <v>2.7854260305584647E-2</v>
      </c>
      <c r="AZ165">
        <f t="shared" si="974"/>
        <v>0.83069755503692011</v>
      </c>
      <c r="BA165">
        <f t="shared" si="975"/>
        <v>0.14144818465749526</v>
      </c>
      <c r="BB165">
        <f t="shared" si="976"/>
        <v>57.295220999999998</v>
      </c>
      <c r="BC165">
        <f t="shared" si="977"/>
        <v>40.727842421832726</v>
      </c>
      <c r="BD165" s="11">
        <f t="shared" si="1007"/>
        <v>1.9034749339095107</v>
      </c>
      <c r="BE165">
        <f t="shared" si="978"/>
        <v>4.8316675551541752E-5</v>
      </c>
      <c r="BF165">
        <f t="shared" si="979"/>
        <v>0.99972616638881484</v>
      </c>
      <c r="BG165">
        <f t="shared" si="980"/>
        <v>2.2551693563348032E-4</v>
      </c>
      <c r="BH165">
        <f t="shared" si="981"/>
        <v>4299.9874811000009</v>
      </c>
      <c r="BI165">
        <f t="shared" si="982"/>
        <v>4297.6330700605104</v>
      </c>
      <c r="BJ165" s="11">
        <f t="shared" si="1008"/>
        <v>4.7370231459946686</v>
      </c>
      <c r="BK165" s="32">
        <f t="shared" si="1009"/>
        <v>1.9329587424845205</v>
      </c>
      <c r="BL165" s="32">
        <f t="shared" si="1010"/>
        <v>-0.24028394987246493</v>
      </c>
    </row>
    <row r="166" spans="1:64" x14ac:dyDescent="0.3">
      <c r="A166" s="2">
        <v>44529</v>
      </c>
      <c r="B166" s="6">
        <v>1.6038079999999999</v>
      </c>
      <c r="C166" s="8">
        <f t="shared" si="983"/>
        <v>0.49329354679073822</v>
      </c>
      <c r="D166" s="8">
        <f>('Upbit (in $)'!C166/Krak!C166)-1</f>
        <v>-1.5049044992896472</v>
      </c>
      <c r="E166" s="4">
        <v>57830.2</v>
      </c>
      <c r="F166" s="8">
        <f t="shared" si="983"/>
        <v>0.9210506856041375</v>
      </c>
      <c r="G166" s="8">
        <f>('Upbit (in $)'!F166/Krak!F166)-1</f>
        <v>-1.0946433225341969</v>
      </c>
      <c r="H166" s="4">
        <v>0.2151602</v>
      </c>
      <c r="I166" s="8">
        <f t="shared" ref="I166" si="1242">LN(H166/H165)*100</f>
        <v>3.4994005034281397</v>
      </c>
      <c r="J166" s="8">
        <f>('Upbit (in $)'!I166/Krak!I166)-1</f>
        <v>-0.46182358050635419</v>
      </c>
      <c r="K166" s="4">
        <v>4.0128000000000004</v>
      </c>
      <c r="L166" s="8">
        <f t="shared" ref="L166" si="1243">LN(K166/K165)*100</f>
        <v>1.3674611851903491</v>
      </c>
      <c r="M166" s="8">
        <f>('Upbit (in $)'!L166/Krak!L166)-1</f>
        <v>-0.85403544405267651</v>
      </c>
      <c r="N166" s="4">
        <v>48.481999999999999</v>
      </c>
      <c r="O166" s="8">
        <f t="shared" ref="O166" si="1244">LN(N166/N165)*100</f>
        <v>1.8464881332274978</v>
      </c>
      <c r="P166" s="8">
        <f>('Upbit (in $)'!O166/Krak!O166)-1</f>
        <v>-0.91006829489936725</v>
      </c>
      <c r="Q166" s="4">
        <v>4448</v>
      </c>
      <c r="R166" s="8">
        <f t="shared" ref="R166" si="1245">LN(Q166/Q165)*100</f>
        <v>3.4116316735549614</v>
      </c>
      <c r="S166" s="8">
        <f>('Upbit (in $)'!R166/Krak!R166)-1</f>
        <v>-0.29997495211481229</v>
      </c>
      <c r="T166" s="4">
        <v>205.86</v>
      </c>
      <c r="U166" s="8">
        <f t="shared" ref="U166" si="1246">LN(T166/T165)*100</f>
        <v>3.0580406190134379</v>
      </c>
      <c r="V166" s="8">
        <f>('Upbit (in $)'!U166/Krak!U166)-1</f>
        <v>-0.36926476173617906</v>
      </c>
      <c r="W166" s="4">
        <v>8.806559</v>
      </c>
      <c r="X166" s="8">
        <f t="shared" ref="X166" si="1247">LN(W166/W165)*100</f>
        <v>8.3101382791044696</v>
      </c>
      <c r="Y166" s="8">
        <f>('Upbit (in $)'!X166/Krak!X166)-1</f>
        <v>-0.17134165084918374</v>
      </c>
      <c r="Z166" s="4">
        <v>0.99104999999999999</v>
      </c>
      <c r="AA166" s="8">
        <f t="shared" ref="AA166" si="1248">LN(Z166/Z165)*100</f>
        <v>2.1757617110647809</v>
      </c>
      <c r="AB166" s="11">
        <f>('Upbit (in $)'!AA166/Krak!AA166)-1</f>
        <v>-0.43835249638642271</v>
      </c>
      <c r="AC166" s="2">
        <v>44529</v>
      </c>
      <c r="AD166">
        <f t="shared" si="991"/>
        <v>19363.253709412682</v>
      </c>
      <c r="AE166">
        <f t="shared" si="992"/>
        <v>10555.538400000003</v>
      </c>
      <c r="AF166">
        <f t="shared" si="993"/>
        <v>15805.391344812137</v>
      </c>
      <c r="AG166">
        <f t="shared" si="994"/>
        <v>45724.183454224825</v>
      </c>
      <c r="AH166" s="27">
        <f t="shared" si="995"/>
        <v>1.7582227785863733</v>
      </c>
      <c r="AI166">
        <f t="shared" si="996"/>
        <v>22.104145212101002</v>
      </c>
      <c r="AJ166">
        <f t="shared" si="997"/>
        <v>18.020724760102887</v>
      </c>
      <c r="AK166">
        <f t="shared" si="998"/>
        <v>37.143389580434885</v>
      </c>
      <c r="AL166">
        <f t="shared" si="999"/>
        <v>77.268259552638767</v>
      </c>
      <c r="AM166" s="27">
        <f t="shared" si="1000"/>
        <v>4.5004914912820553</v>
      </c>
      <c r="AN166">
        <f t="shared" si="1001"/>
        <v>546.99649544048839</v>
      </c>
      <c r="AO166">
        <f t="shared" si="1002"/>
        <v>1483.3892429950886</v>
      </c>
      <c r="AP166">
        <f t="shared" si="1003"/>
        <v>927.96087276045841</v>
      </c>
      <c r="AQ166">
        <f t="shared" si="1004"/>
        <v>2958.3466111960352</v>
      </c>
      <c r="AR166" s="27">
        <f t="shared" si="1005"/>
        <v>3.0384824898311411</v>
      </c>
      <c r="AS166">
        <f t="shared" si="968"/>
        <v>0.99638400177885378</v>
      </c>
      <c r="AT166">
        <f t="shared" si="969"/>
        <v>6.9138438434212317E-5</v>
      </c>
      <c r="AU166">
        <f t="shared" si="970"/>
        <v>3.5468597827120582E-3</v>
      </c>
      <c r="AV166">
        <f t="shared" si="971"/>
        <v>58040.072799999994</v>
      </c>
      <c r="AW166">
        <f t="shared" si="972"/>
        <v>57621.14321320755</v>
      </c>
      <c r="AX166" s="11">
        <f t="shared" si="1006"/>
        <v>0.91352425665848902</v>
      </c>
      <c r="AY166">
        <f t="shared" si="973"/>
        <v>2.7232867036911589E-2</v>
      </c>
      <c r="AZ166">
        <f t="shared" si="974"/>
        <v>0.82323062341848141</v>
      </c>
      <c r="BA166">
        <f t="shared" si="975"/>
        <v>0.14953650954460704</v>
      </c>
      <c r="BB166">
        <f t="shared" si="976"/>
        <v>58.892367</v>
      </c>
      <c r="BC166">
        <f t="shared" si="977"/>
        <v>41.272445468550195</v>
      </c>
      <c r="BD166" s="11">
        <f t="shared" si="1007"/>
        <v>1.3283149810302515</v>
      </c>
      <c r="BE166">
        <f t="shared" si="978"/>
        <v>4.8359233048523536E-5</v>
      </c>
      <c r="BF166">
        <f t="shared" si="979"/>
        <v>0.9997288931681263</v>
      </c>
      <c r="BG166">
        <f t="shared" si="980"/>
        <v>2.2274759882515098E-4</v>
      </c>
      <c r="BH166">
        <f t="shared" si="981"/>
        <v>4449.2062102</v>
      </c>
      <c r="BI166">
        <f t="shared" si="982"/>
        <v>4446.7943479708156</v>
      </c>
      <c r="BJ166" s="11">
        <f t="shared" si="1008"/>
        <v>3.4119043019787147</v>
      </c>
      <c r="BK166" s="32">
        <f t="shared" si="1009"/>
        <v>-2.7422687126956822</v>
      </c>
      <c r="BL166" s="32">
        <f t="shared" si="1010"/>
        <v>-2.4983800453202258</v>
      </c>
    </row>
    <row r="167" spans="1:64" x14ac:dyDescent="0.3">
      <c r="A167" s="2">
        <v>44530</v>
      </c>
      <c r="B167" s="6">
        <v>1.553701</v>
      </c>
      <c r="C167" s="8">
        <f t="shared" si="983"/>
        <v>-3.1740974790979974</v>
      </c>
      <c r="D167" s="8">
        <f>('Upbit (in $)'!C167/Krak!C167)-1</f>
        <v>0.11958547306134126</v>
      </c>
      <c r="E167" s="4">
        <v>56980.7</v>
      </c>
      <c r="F167" s="8">
        <f t="shared" si="983"/>
        <v>-1.4798516570148128</v>
      </c>
      <c r="G167" s="8">
        <f>('Upbit (in $)'!F167/Krak!F167)-1</f>
        <v>0.45420305887867229</v>
      </c>
      <c r="H167" s="4">
        <v>0.21485509999999999</v>
      </c>
      <c r="I167" s="8">
        <f t="shared" ref="I167" si="1249">LN(H167/H166)*100</f>
        <v>-0.1419019514869351</v>
      </c>
      <c r="J167" s="8">
        <f>('Upbit (in $)'!I167/Krak!I167)-1</f>
        <v>1.6344402394996598</v>
      </c>
      <c r="K167" s="4">
        <v>4.0109000000000004</v>
      </c>
      <c r="L167" s="8">
        <f t="shared" ref="L167" si="1250">LN(K167/K166)*100</f>
        <v>-4.7359697783149572E-2</v>
      </c>
      <c r="M167" s="8">
        <f>('Upbit (in $)'!L167/Krak!L167)-1</f>
        <v>18.032176570536578</v>
      </c>
      <c r="N167" s="4">
        <v>48.362000000000002</v>
      </c>
      <c r="O167" s="8">
        <f t="shared" ref="O167" si="1251">LN(N167/N166)*100</f>
        <v>-0.24782136511383632</v>
      </c>
      <c r="P167" s="8">
        <f>('Upbit (in $)'!O167/Krak!O167)-1</f>
        <v>0.74450354251961737</v>
      </c>
      <c r="Q167" s="4">
        <v>4630.3100000000004</v>
      </c>
      <c r="R167" s="8">
        <f t="shared" ref="R167" si="1252">LN(Q167/Q166)*100</f>
        <v>4.0169263552128012</v>
      </c>
      <c r="S167" s="8">
        <f>('Upbit (in $)'!R167/Krak!R167)-1</f>
        <v>-0.17083649355486352</v>
      </c>
      <c r="T167" s="4">
        <v>207.81</v>
      </c>
      <c r="U167" s="8">
        <f t="shared" ref="U167" si="1253">LN(T167/T166)*100</f>
        <v>0.94278746042099104</v>
      </c>
      <c r="V167" s="8">
        <f>('Upbit (in $)'!U167/Krak!U167)-1</f>
        <v>-0.71092872285094177</v>
      </c>
      <c r="W167" s="4">
        <v>8.6279950000000003</v>
      </c>
      <c r="X167" s="8">
        <f t="shared" ref="X167" si="1254">LN(W167/W166)*100</f>
        <v>-2.0484635746494337</v>
      </c>
      <c r="Y167" s="8">
        <f>('Upbit (in $)'!X167/Krak!X167)-1</f>
        <v>-1.1038323347578594E-2</v>
      </c>
      <c r="Z167" s="4">
        <v>0.99958000000000002</v>
      </c>
      <c r="AA167" s="8">
        <f t="shared" ref="AA167" si="1255">LN(Z167/Z166)*100</f>
        <v>0.85702036134288406</v>
      </c>
      <c r="AB167" s="11">
        <f>('Upbit (in $)'!AA167/Krak!AA167)-1</f>
        <v>-1</v>
      </c>
      <c r="AC167" s="2">
        <v>44530</v>
      </c>
      <c r="AD167">
        <f t="shared" si="991"/>
        <v>19078.816096778693</v>
      </c>
      <c r="AE167">
        <f t="shared" si="992"/>
        <v>10550.540512500003</v>
      </c>
      <c r="AF167">
        <f t="shared" si="993"/>
        <v>15955.10723484606</v>
      </c>
      <c r="AG167">
        <f t="shared" si="994"/>
        <v>45584.463844124759</v>
      </c>
      <c r="AH167" s="27">
        <f t="shared" si="995"/>
        <v>-0.30603830696128342</v>
      </c>
      <c r="AI167">
        <f t="shared" si="996"/>
        <v>21.413556061689764</v>
      </c>
      <c r="AJ167">
        <f t="shared" si="997"/>
        <v>17.97612084584167</v>
      </c>
      <c r="AK167">
        <f t="shared" si="998"/>
        <v>36.390260893391421</v>
      </c>
      <c r="AL167">
        <f t="shared" si="999"/>
        <v>75.779937800922852</v>
      </c>
      <c r="AM167" s="27">
        <f t="shared" si="1000"/>
        <v>-1.9449672655154022</v>
      </c>
      <c r="AN167">
        <f t="shared" si="1001"/>
        <v>546.22084719904376</v>
      </c>
      <c r="AO167">
        <f t="shared" si="1002"/>
        <v>1544.1888592024707</v>
      </c>
      <c r="AP167">
        <f t="shared" si="1003"/>
        <v>935.94786256384543</v>
      </c>
      <c r="AQ167">
        <f t="shared" si="1004"/>
        <v>3026.3575689653599</v>
      </c>
      <c r="AR167" s="27">
        <f t="shared" si="1005"/>
        <v>2.2729238963904974</v>
      </c>
      <c r="AS167">
        <f t="shared" si="968"/>
        <v>0.99629635314781173</v>
      </c>
      <c r="AT167">
        <f t="shared" si="969"/>
        <v>7.0129799087069103E-5</v>
      </c>
      <c r="AU167">
        <f t="shared" si="970"/>
        <v>3.6335170531012562E-3</v>
      </c>
      <c r="AV167">
        <f t="shared" si="971"/>
        <v>57192.520899999996</v>
      </c>
      <c r="AW167">
        <f t="shared" si="972"/>
        <v>56769.722063356749</v>
      </c>
      <c r="AX167" s="11">
        <f t="shared" si="1006"/>
        <v>-1.4886448687937281</v>
      </c>
      <c r="AY167">
        <f t="shared" si="973"/>
        <v>2.6539168282098215E-2</v>
      </c>
      <c r="AZ167">
        <f t="shared" si="974"/>
        <v>0.8260838195114979</v>
      </c>
      <c r="BA167">
        <f t="shared" si="975"/>
        <v>0.14737701220640392</v>
      </c>
      <c r="BB167">
        <f t="shared" si="976"/>
        <v>58.543695999999997</v>
      </c>
      <c r="BC167">
        <f t="shared" si="977"/>
        <v>41.263867735945922</v>
      </c>
      <c r="BD167" s="11">
        <f t="shared" si="1007"/>
        <v>-2.078535447518786E-2</v>
      </c>
      <c r="BE167">
        <f t="shared" si="978"/>
        <v>4.6389715310950533E-5</v>
      </c>
      <c r="BF167">
        <f t="shared" si="979"/>
        <v>0.99973778933545165</v>
      </c>
      <c r="BG167">
        <f t="shared" si="980"/>
        <v>2.1582094923750907E-4</v>
      </c>
      <c r="BH167">
        <f t="shared" si="981"/>
        <v>4631.5244351000001</v>
      </c>
      <c r="BI167">
        <f t="shared" si="982"/>
        <v>4629.0961090352066</v>
      </c>
      <c r="BJ167" s="11">
        <f t="shared" si="1008"/>
        <v>4.0178158865290028</v>
      </c>
      <c r="BK167" s="32">
        <f t="shared" si="1009"/>
        <v>1.6389289585541187</v>
      </c>
      <c r="BL167" s="32">
        <f t="shared" si="1010"/>
        <v>-5.5064607553227312</v>
      </c>
    </row>
    <row r="168" spans="1:64" x14ac:dyDescent="0.3">
      <c r="A168" s="2">
        <v>44531</v>
      </c>
      <c r="B168" s="6">
        <v>1.5482750000000001</v>
      </c>
      <c r="C168" s="8">
        <f t="shared" si="983"/>
        <v>-0.34984187718000964</v>
      </c>
      <c r="D168" s="8">
        <f>('Upbit (in $)'!C168/Krak!C168)-1</f>
        <v>0.48105732331512252</v>
      </c>
      <c r="E168" s="4">
        <v>57237.9</v>
      </c>
      <c r="F168" s="8">
        <f t="shared" si="983"/>
        <v>0.45036523776282328</v>
      </c>
      <c r="G168" s="8">
        <f>('Upbit (in $)'!F168/Krak!F168)-1</f>
        <v>-0.26632858065034692</v>
      </c>
      <c r="H168" s="4">
        <v>0.209482</v>
      </c>
      <c r="I168" s="8">
        <f t="shared" ref="I168" si="1256">LN(H168/H167)*100</f>
        <v>-2.5326030614006334</v>
      </c>
      <c r="J168" s="8">
        <f>('Upbit (in $)'!I168/Krak!I168)-1</f>
        <v>4.9000839872206825E-2</v>
      </c>
      <c r="K168" s="4">
        <v>3.9935</v>
      </c>
      <c r="L168" s="8">
        <f t="shared" ref="L168" si="1257">LN(K168/K167)*100</f>
        <v>-0.43476156632718566</v>
      </c>
      <c r="M168" s="8">
        <f>('Upbit (in $)'!L168/Krak!L168)-1</f>
        <v>-1</v>
      </c>
      <c r="N168" s="4">
        <v>47.811999999999998</v>
      </c>
      <c r="O168" s="8">
        <f t="shared" ref="O168" si="1258">LN(N168/N167)*100</f>
        <v>-1.1437727368670725</v>
      </c>
      <c r="P168" s="8">
        <f>('Upbit (in $)'!O168/Krak!O168)-1</f>
        <v>-0.35659216873949273</v>
      </c>
      <c r="Q168" s="4">
        <v>4588.3999999999996</v>
      </c>
      <c r="R168" s="8">
        <f t="shared" ref="R168" si="1259">LN(Q168/Q167)*100</f>
        <v>-0.90924410754337159</v>
      </c>
      <c r="S168" s="8">
        <f>('Upbit (in $)'!R168/Krak!R168)-1</f>
        <v>-9.5589530864548133E-2</v>
      </c>
      <c r="T168" s="4">
        <v>209</v>
      </c>
      <c r="U168" s="8">
        <f t="shared" ref="U168" si="1260">LN(T168/T167)*100</f>
        <v>0.57100512621877031</v>
      </c>
      <c r="V168" s="8">
        <f>('Upbit (in $)'!U168/Krak!U168)-1</f>
        <v>0.25517277660778204</v>
      </c>
      <c r="W168" s="4">
        <v>8.2738680000000002</v>
      </c>
      <c r="X168" s="8">
        <f t="shared" ref="X168" si="1261">LN(W168/W167)*100</f>
        <v>-4.1910034695763096</v>
      </c>
      <c r="Y168" s="8">
        <f>('Upbit (in $)'!X168/Krak!X168)-1</f>
        <v>-2.8293498638392034E-3</v>
      </c>
      <c r="Z168" s="4">
        <v>0.99114999999999998</v>
      </c>
      <c r="AA168" s="8">
        <f t="shared" ref="AA168" si="1262">LN(Z168/Z167)*100</f>
        <v>-0.84693056212133788</v>
      </c>
      <c r="AB168" s="11">
        <f>('Upbit (in $)'!AA168/Krak!AA168)-1</f>
        <v>-4.0048092858244289E-2</v>
      </c>
      <c r="AC168" s="2">
        <v>44531</v>
      </c>
      <c r="AD168">
        <f t="shared" si="991"/>
        <v>19164.93422976217</v>
      </c>
      <c r="AE168">
        <f t="shared" si="992"/>
        <v>10504.770384868423</v>
      </c>
      <c r="AF168">
        <f t="shared" si="993"/>
        <v>16046.472316456506</v>
      </c>
      <c r="AG168">
        <f t="shared" si="994"/>
        <v>45716.176931087102</v>
      </c>
      <c r="AH168" s="27">
        <f t="shared" si="995"/>
        <v>0.28852629558152715</v>
      </c>
      <c r="AI168">
        <f t="shared" si="996"/>
        <v>21.338773362064337</v>
      </c>
      <c r="AJ168">
        <f t="shared" si="997"/>
        <v>17.771686238811089</v>
      </c>
      <c r="AK168">
        <f t="shared" si="998"/>
        <v>34.896660825311407</v>
      </c>
      <c r="AL168">
        <f t="shared" si="999"/>
        <v>74.007120426186844</v>
      </c>
      <c r="AM168" s="27">
        <f t="shared" si="1000"/>
        <v>-2.3672274254621537</v>
      </c>
      <c r="AN168">
        <f t="shared" si="1001"/>
        <v>532.56094694959575</v>
      </c>
      <c r="AO168">
        <f t="shared" si="1002"/>
        <v>1530.2120509349515</v>
      </c>
      <c r="AP168">
        <f t="shared" si="1003"/>
        <v>928.0545068730421</v>
      </c>
      <c r="AQ168">
        <f t="shared" si="1004"/>
        <v>2990.8275047575894</v>
      </c>
      <c r="AR168" s="27">
        <f t="shared" si="1005"/>
        <v>-1.1809667382492002</v>
      </c>
      <c r="AS168">
        <f t="shared" si="968"/>
        <v>0.99629259900022271</v>
      </c>
      <c r="AT168">
        <f t="shared" si="969"/>
        <v>6.9511538580335568E-5</v>
      </c>
      <c r="AU168">
        <f t="shared" si="970"/>
        <v>3.6378894611969787E-3</v>
      </c>
      <c r="AV168">
        <f t="shared" si="971"/>
        <v>57450.893499999998</v>
      </c>
      <c r="AW168">
        <f t="shared" si="972"/>
        <v>57025.754169529675</v>
      </c>
      <c r="AX168" s="11">
        <f t="shared" si="1006"/>
        <v>0.44998719927741354</v>
      </c>
      <c r="AY168">
        <f t="shared" si="973"/>
        <v>2.6863850478352741E-2</v>
      </c>
      <c r="AZ168">
        <f t="shared" si="974"/>
        <v>0.82957770361918981</v>
      </c>
      <c r="BA168">
        <f t="shared" si="975"/>
        <v>0.14355844590245753</v>
      </c>
      <c r="BB168">
        <f t="shared" si="976"/>
        <v>57.634142999999995</v>
      </c>
      <c r="BC168">
        <f t="shared" si="977"/>
        <v>40.893145425222144</v>
      </c>
      <c r="BD168" s="11">
        <f t="shared" si="1007"/>
        <v>-0.90247883323623035</v>
      </c>
      <c r="BE168">
        <f t="shared" si="978"/>
        <v>4.5642751253656358E-5</v>
      </c>
      <c r="BF168">
        <f t="shared" si="979"/>
        <v>0.99973840163964833</v>
      </c>
      <c r="BG168">
        <f t="shared" si="980"/>
        <v>2.1595560909797262E-4</v>
      </c>
      <c r="BH168">
        <f t="shared" si="981"/>
        <v>4589.6006319999997</v>
      </c>
      <c r="BI168">
        <f t="shared" si="982"/>
        <v>4587.1999056890991</v>
      </c>
      <c r="BJ168" s="11">
        <f t="shared" si="1008"/>
        <v>-0.90918286214969435</v>
      </c>
      <c r="BK168" s="32">
        <f t="shared" si="1009"/>
        <v>2.655753721043681</v>
      </c>
      <c r="BL168" s="32">
        <f t="shared" si="1010"/>
        <v>1.3591700614271078</v>
      </c>
    </row>
    <row r="169" spans="1:64" x14ac:dyDescent="0.3">
      <c r="A169" s="2">
        <v>44532</v>
      </c>
      <c r="B169" s="6">
        <v>1.72</v>
      </c>
      <c r="C169" s="8">
        <f t="shared" si="983"/>
        <v>10.518288285665509</v>
      </c>
      <c r="D169" s="8">
        <f>('Upbit (in $)'!C169/Krak!C169)-1</f>
        <v>5.0949274231930408E-2</v>
      </c>
      <c r="E169" s="4">
        <v>56526.400000000001</v>
      </c>
      <c r="F169" s="8">
        <f t="shared" si="983"/>
        <v>-1.250848072504114</v>
      </c>
      <c r="G169" s="8">
        <f>('Upbit (in $)'!F169/Krak!F169)-1</f>
        <v>-0.55131931307279081</v>
      </c>
      <c r="H169" s="4">
        <v>0.20960709999999999</v>
      </c>
      <c r="I169" s="8">
        <f t="shared" ref="I169" si="1263">LN(H169/H168)*100</f>
        <v>5.9700910243517223E-2</v>
      </c>
      <c r="J169" s="8">
        <f>('Upbit (in $)'!I169/Krak!I169)-1</f>
        <v>5.4300130291271573</v>
      </c>
      <c r="K169" s="4">
        <v>3.9622999999999999</v>
      </c>
      <c r="L169" s="8">
        <f t="shared" ref="L169" si="1264">LN(K169/K168)*100</f>
        <v>-0.7843374631841612</v>
      </c>
      <c r="M169" s="8">
        <f>('Upbit (in $)'!L169/Krak!L169)-1</f>
        <v>-0.22807347692830127</v>
      </c>
      <c r="N169" s="4">
        <v>46.985999999999997</v>
      </c>
      <c r="O169" s="8">
        <f t="shared" ref="O169" si="1265">LN(N169/N168)*100</f>
        <v>-1.7426969018878942</v>
      </c>
      <c r="P169" s="8">
        <f>('Upbit (in $)'!O169/Krak!O169)-1</f>
        <v>-0.20462711551779789</v>
      </c>
      <c r="Q169" s="4">
        <v>4514.99</v>
      </c>
      <c r="R169" s="8">
        <f t="shared" ref="R169" si="1266">LN(Q169/Q168)*100</f>
        <v>-1.6128407397903652</v>
      </c>
      <c r="S169" s="8">
        <f>('Upbit (in $)'!R169/Krak!R169)-1</f>
        <v>-0.27686783498184309</v>
      </c>
      <c r="T169" s="4">
        <v>203.56</v>
      </c>
      <c r="U169" s="8">
        <f t="shared" ref="U169" si="1267">LN(T169/T168)*100</f>
        <v>-2.637345024417908</v>
      </c>
      <c r="V169" s="8">
        <f>('Upbit (in $)'!U169/Krak!U169)-1</f>
        <v>-0.11145506622205037</v>
      </c>
      <c r="W169" s="4">
        <v>8.1207639999999994</v>
      </c>
      <c r="X169" s="8">
        <f t="shared" ref="X169" si="1268">LN(W169/W168)*100</f>
        <v>-1.867787590492628</v>
      </c>
      <c r="Y169" s="8">
        <f>('Upbit (in $)'!X169/Krak!X169)-1</f>
        <v>0.15481352232681034</v>
      </c>
      <c r="Z169" s="4">
        <v>0.97297999999999996</v>
      </c>
      <c r="AA169" s="8">
        <f t="shared" ref="AA169" si="1269">LN(Z169/Z168)*100</f>
        <v>-1.8502358146055302</v>
      </c>
      <c r="AB169" s="11">
        <f>('Upbit (in $)'!AA169/Krak!AA169)-1</f>
        <v>-0.33411274980280092</v>
      </c>
      <c r="AC169" s="2">
        <v>44532</v>
      </c>
      <c r="AD169">
        <f t="shared" si="991"/>
        <v>18926.703080393032</v>
      </c>
      <c r="AE169">
        <f t="shared" si="992"/>
        <v>10422.699811184213</v>
      </c>
      <c r="AF169">
        <f t="shared" si="993"/>
        <v>15628.80337195161</v>
      </c>
      <c r="AG169">
        <f t="shared" si="994"/>
        <v>44978.206263528853</v>
      </c>
      <c r="AH169" s="27">
        <f t="shared" si="995"/>
        <v>-1.6274149048522404</v>
      </c>
      <c r="AI169">
        <f t="shared" si="996"/>
        <v>23.705536925126776</v>
      </c>
      <c r="AJ169">
        <f t="shared" si="997"/>
        <v>17.464662628979706</v>
      </c>
      <c r="AK169">
        <f t="shared" si="998"/>
        <v>34.25091468106563</v>
      </c>
      <c r="AL169">
        <f t="shared" si="999"/>
        <v>75.421114235172112</v>
      </c>
      <c r="AM169" s="27">
        <f t="shared" si="1000"/>
        <v>1.8925954906489806</v>
      </c>
      <c r="AN169">
        <f t="shared" si="1001"/>
        <v>532.87898560906706</v>
      </c>
      <c r="AO169">
        <f t="shared" si="1002"/>
        <v>1505.7301255014377</v>
      </c>
      <c r="AP169">
        <f t="shared" si="1003"/>
        <v>911.04118861658924</v>
      </c>
      <c r="AQ169">
        <f t="shared" si="1004"/>
        <v>2949.6502997270941</v>
      </c>
      <c r="AR169" s="27">
        <f t="shared" si="1005"/>
        <v>-1.3863485696704776</v>
      </c>
      <c r="AS169">
        <f t="shared" si="968"/>
        <v>0.99634218309633782</v>
      </c>
      <c r="AT169">
        <f t="shared" si="969"/>
        <v>6.9840050526525992E-5</v>
      </c>
      <c r="AU169">
        <f t="shared" si="970"/>
        <v>3.5879768531357123E-3</v>
      </c>
      <c r="AV169">
        <f t="shared" si="971"/>
        <v>56733.922299999998</v>
      </c>
      <c r="AW169">
        <f t="shared" si="972"/>
        <v>56319.693109172214</v>
      </c>
      <c r="AX169" s="11">
        <f t="shared" si="1006"/>
        <v>-1.2458730547783945</v>
      </c>
      <c r="AY169">
        <f t="shared" si="973"/>
        <v>3.0267428213931028E-2</v>
      </c>
      <c r="AZ169">
        <f t="shared" si="974"/>
        <v>0.8268287104998624</v>
      </c>
      <c r="BA169">
        <f t="shared" si="975"/>
        <v>0.14290386128620661</v>
      </c>
      <c r="BB169">
        <f t="shared" si="976"/>
        <v>56.826763999999997</v>
      </c>
      <c r="BC169">
        <f t="shared" si="977"/>
        <v>40.06192230026852</v>
      </c>
      <c r="BD169" s="11">
        <f t="shared" si="1007"/>
        <v>-2.053614087321868</v>
      </c>
      <c r="BE169">
        <f t="shared" si="978"/>
        <v>4.6412553098329759E-5</v>
      </c>
      <c r="BF169">
        <f t="shared" si="979"/>
        <v>0.9997381439532721</v>
      </c>
      <c r="BG169">
        <f t="shared" si="980"/>
        <v>2.1544349362980972E-4</v>
      </c>
      <c r="BH169">
        <f t="shared" si="981"/>
        <v>4516.172587099999</v>
      </c>
      <c r="BI169">
        <f t="shared" si="982"/>
        <v>4513.807941918195</v>
      </c>
      <c r="BJ169" s="11">
        <f t="shared" si="1008"/>
        <v>-1.6128665301856495</v>
      </c>
      <c r="BK169" s="32">
        <f t="shared" si="1009"/>
        <v>-3.5200103955012212</v>
      </c>
      <c r="BL169" s="32">
        <f t="shared" si="1010"/>
        <v>0.36699347540725502</v>
      </c>
    </row>
    <row r="170" spans="1:64" x14ac:dyDescent="0.3">
      <c r="A170" s="2">
        <v>44533</v>
      </c>
      <c r="B170" s="6">
        <v>1.5574669999999999</v>
      </c>
      <c r="C170" s="8">
        <f t="shared" si="983"/>
        <v>-9.9263507171318288</v>
      </c>
      <c r="D170" s="8">
        <f>('Upbit (in $)'!C170/Krak!C170)-1</f>
        <v>-0.11916975451238165</v>
      </c>
      <c r="E170" s="4">
        <v>53678.6</v>
      </c>
      <c r="F170" s="8">
        <f t="shared" si="983"/>
        <v>-5.1693373812749632</v>
      </c>
      <c r="G170" s="8">
        <f>('Upbit (in $)'!F170/Krak!F170)-1</f>
        <v>-0.30592777468256094</v>
      </c>
      <c r="H170" s="4">
        <v>0.19997529999999999</v>
      </c>
      <c r="I170" s="8">
        <f t="shared" ref="I170" si="1270">LN(H170/H169)*100</f>
        <v>-4.7040966997692353</v>
      </c>
      <c r="J170" s="8">
        <f>('Upbit (in $)'!I170/Krak!I170)-1</f>
        <v>-0.4220752242297553</v>
      </c>
      <c r="K170" s="4">
        <v>3.7915999999999999</v>
      </c>
      <c r="L170" s="8">
        <f t="shared" ref="L170" si="1271">LN(K170/K169)*100</f>
        <v>-4.4036571146715531</v>
      </c>
      <c r="M170" s="8">
        <f>('Upbit (in $)'!L170/Krak!L170)-1</f>
        <v>-0.37078914057000012</v>
      </c>
      <c r="N170" s="4">
        <v>44.898000000000003</v>
      </c>
      <c r="O170" s="8">
        <f t="shared" ref="O170" si="1272">LN(N170/N169)*100</f>
        <v>-4.5456434670578982</v>
      </c>
      <c r="P170" s="8">
        <f>('Upbit (in $)'!O170/Krak!O170)-1</f>
        <v>-0.31930680123105393</v>
      </c>
      <c r="Q170" s="4">
        <v>4223.49</v>
      </c>
      <c r="R170" s="8">
        <f t="shared" ref="R170" si="1273">LN(Q170/Q169)*100</f>
        <v>-6.6741171548971092</v>
      </c>
      <c r="S170" s="8">
        <f>('Upbit (in $)'!R170/Krak!R170)-1</f>
        <v>-0.26310430132841744</v>
      </c>
      <c r="T170" s="4">
        <v>188.03</v>
      </c>
      <c r="U170" s="8">
        <f t="shared" ref="U170" si="1274">LN(T170/T169)*100</f>
        <v>-7.9359277153248753</v>
      </c>
      <c r="V170" s="8">
        <f>('Upbit (in $)'!U170/Krak!U170)-1</f>
        <v>-0.27755424831798947</v>
      </c>
      <c r="W170" s="4">
        <v>7.6596299999999999</v>
      </c>
      <c r="X170" s="8">
        <f t="shared" ref="X170" si="1275">LN(W170/W169)*100</f>
        <v>-5.8460558703659986</v>
      </c>
      <c r="Y170" s="8">
        <f>('Upbit (in $)'!X170/Krak!X170)-1</f>
        <v>-0.37853932680035562</v>
      </c>
      <c r="Z170" s="4">
        <v>0.92281999999999997</v>
      </c>
      <c r="AA170" s="8">
        <f t="shared" ref="AA170" si="1276">LN(Z170/Z169)*100</f>
        <v>-5.2929327756808577</v>
      </c>
      <c r="AB170" s="11">
        <f>('Upbit (in $)'!AA170/Krak!AA170)-1</f>
        <v>-0.36487742762497921</v>
      </c>
      <c r="AC170" s="2">
        <v>44533</v>
      </c>
      <c r="AD170">
        <f t="shared" si="991"/>
        <v>17973.175789917372</v>
      </c>
      <c r="AE170">
        <f t="shared" si="992"/>
        <v>9973.6790763157915</v>
      </c>
      <c r="AF170">
        <f t="shared" si="993"/>
        <v>14436.450668245536</v>
      </c>
      <c r="AG170">
        <f t="shared" si="994"/>
        <v>42383.305534478699</v>
      </c>
      <c r="AH170" s="27">
        <f t="shared" si="995"/>
        <v>-5.942351989311585</v>
      </c>
      <c r="AI170">
        <f t="shared" si="996"/>
        <v>21.465460161724664</v>
      </c>
      <c r="AJ170">
        <f t="shared" si="997"/>
        <v>16.688554520834526</v>
      </c>
      <c r="AK170">
        <f t="shared" si="998"/>
        <v>32.305991606027561</v>
      </c>
      <c r="AL170">
        <f t="shared" si="999"/>
        <v>70.460006288586754</v>
      </c>
      <c r="AM170" s="27">
        <f t="shared" si="1000"/>
        <v>-6.8042003293581903</v>
      </c>
      <c r="AN170">
        <f t="shared" si="1001"/>
        <v>508.39229687767676</v>
      </c>
      <c r="AO170">
        <f t="shared" si="1002"/>
        <v>1408.5161047431041</v>
      </c>
      <c r="AP170">
        <f t="shared" si="1003"/>
        <v>864.07431774462054</v>
      </c>
      <c r="AQ170">
        <f t="shared" si="1004"/>
        <v>2780.9827193654014</v>
      </c>
      <c r="AR170" s="27">
        <f t="shared" si="1005"/>
        <v>-5.8882259447525103</v>
      </c>
      <c r="AS170">
        <f t="shared" si="968"/>
        <v>0.99643920366125383</v>
      </c>
      <c r="AT170">
        <f t="shared" si="969"/>
        <v>7.0383707559474532E-5</v>
      </c>
      <c r="AU170">
        <f t="shared" si="970"/>
        <v>3.4904126311868333E-3</v>
      </c>
      <c r="AV170">
        <f t="shared" si="971"/>
        <v>53870.421599999994</v>
      </c>
      <c r="AW170">
        <f t="shared" si="972"/>
        <v>53487.511616627715</v>
      </c>
      <c r="AX170" s="11">
        <f t="shared" si="1006"/>
        <v>-5.1596063852165894</v>
      </c>
      <c r="AY170">
        <f t="shared" si="973"/>
        <v>2.8780637684156785E-2</v>
      </c>
      <c r="AZ170">
        <f t="shared" si="974"/>
        <v>0.82967605139837408</v>
      </c>
      <c r="BA170">
        <f t="shared" si="975"/>
        <v>0.14154331091746911</v>
      </c>
      <c r="BB170">
        <f t="shared" si="976"/>
        <v>54.115097000000006</v>
      </c>
      <c r="BC170">
        <f t="shared" si="977"/>
        <v>38.379789639719007</v>
      </c>
      <c r="BD170" s="11">
        <f t="shared" si="1007"/>
        <v>-4.2895305037288969</v>
      </c>
      <c r="BE170">
        <f t="shared" si="978"/>
        <v>4.733577009056975E-5</v>
      </c>
      <c r="BF170">
        <f t="shared" si="979"/>
        <v>0.99973422527592382</v>
      </c>
      <c r="BG170">
        <f t="shared" si="980"/>
        <v>2.1843895398571513E-4</v>
      </c>
      <c r="BH170">
        <f t="shared" si="981"/>
        <v>4224.6127952999996</v>
      </c>
      <c r="BI170">
        <f t="shared" si="982"/>
        <v>4222.3677141564312</v>
      </c>
      <c r="BJ170" s="11">
        <f t="shared" si="1008"/>
        <v>-6.6745089873053844</v>
      </c>
      <c r="BK170" s="32">
        <f t="shared" si="1009"/>
        <v>0.86184834004660527</v>
      </c>
      <c r="BL170" s="32">
        <f t="shared" si="1010"/>
        <v>1.514902602088795</v>
      </c>
    </row>
    <row r="171" spans="1:64" x14ac:dyDescent="0.3">
      <c r="A171" s="2">
        <v>44534</v>
      </c>
      <c r="B171" s="6">
        <v>1.424431</v>
      </c>
      <c r="C171" s="8">
        <f t="shared" si="983"/>
        <v>-8.9288347919815703</v>
      </c>
      <c r="D171" s="8">
        <f>('Upbit (in $)'!C171/Krak!C171)-1</f>
        <v>7.312908268032392E-2</v>
      </c>
      <c r="E171" s="4">
        <v>49255.1</v>
      </c>
      <c r="F171" s="8">
        <f t="shared" si="983"/>
        <v>-8.6001496290107173</v>
      </c>
      <c r="G171" s="8">
        <f>('Upbit (in $)'!F171/Krak!F171)-1</f>
        <v>4.4578979635119698E-2</v>
      </c>
      <c r="H171" s="4">
        <v>0.17865420000000001</v>
      </c>
      <c r="I171" s="8">
        <f t="shared" ref="I171" si="1277">LN(H171/H170)*100</f>
        <v>-11.274176507246098</v>
      </c>
      <c r="J171" s="8">
        <f>('Upbit (in $)'!I171/Krak!I171)-1</f>
        <v>-3.1711011007977685E-3</v>
      </c>
      <c r="K171" s="4">
        <v>3.1486999999999998</v>
      </c>
      <c r="L171" s="8">
        <f t="shared" ref="L171" si="1278">LN(K171/K170)*100</f>
        <v>-18.579842435533358</v>
      </c>
      <c r="M171" s="8">
        <f>('Upbit (in $)'!L171/Krak!L171)-1</f>
        <v>1.386878699061489E-2</v>
      </c>
      <c r="N171" s="4">
        <v>39.411999999999999</v>
      </c>
      <c r="O171" s="8">
        <f t="shared" ref="O171" si="1279">LN(N171/N170)*100</f>
        <v>-13.032291186604839</v>
      </c>
      <c r="P171" s="8">
        <f>('Upbit (in $)'!O171/Krak!O171)-1</f>
        <v>2.3080046223308948E-2</v>
      </c>
      <c r="Q171" s="4">
        <v>4124.3</v>
      </c>
      <c r="R171" s="8">
        <f t="shared" ref="R171" si="1280">LN(Q171/Q170)*100</f>
        <v>-2.3765492061313216</v>
      </c>
      <c r="S171" s="8">
        <f>('Upbit (in $)'!R171/Krak!R171)-1</f>
        <v>0.25995672769473654</v>
      </c>
      <c r="T171" s="4">
        <v>163.03</v>
      </c>
      <c r="U171" s="8">
        <f t="shared" ref="U171" si="1281">LN(T171/T170)*100</f>
        <v>-14.266729161582026</v>
      </c>
      <c r="V171" s="8">
        <f>('Upbit (in $)'!U171/Krak!U171)-1</f>
        <v>5.8768467417927628E-2</v>
      </c>
      <c r="W171" s="4">
        <v>6.6105999999999998</v>
      </c>
      <c r="X171" s="8">
        <f t="shared" ref="X171" si="1282">LN(W171/W170)*100</f>
        <v>-14.728925841146456</v>
      </c>
      <c r="Y171" s="8">
        <f>('Upbit (in $)'!X171/Krak!X171)-1</f>
        <v>4.6584669444297511E-2</v>
      </c>
      <c r="Z171" s="4">
        <v>0.84801000000000004</v>
      </c>
      <c r="AA171" s="8">
        <f t="shared" ref="AA171" si="1283">LN(Z171/Z170)*100</f>
        <v>-8.4541771058153241</v>
      </c>
      <c r="AB171" s="11">
        <f>('Upbit (in $)'!AA171/Krak!AA171)-1</f>
        <v>5.6816047470696018E-2</v>
      </c>
      <c r="AC171" s="2">
        <v>44534</v>
      </c>
      <c r="AD171">
        <f t="shared" si="991"/>
        <v>16492.05774461255</v>
      </c>
      <c r="AE171">
        <f t="shared" si="992"/>
        <v>8282.551774342106</v>
      </c>
      <c r="AF171">
        <f t="shared" si="993"/>
        <v>12517.016180631121</v>
      </c>
      <c r="AG171">
        <f t="shared" si="994"/>
        <v>37291.625699585777</v>
      </c>
      <c r="AH171" s="27">
        <f t="shared" si="995"/>
        <v>-12.798575794090834</v>
      </c>
      <c r="AI171">
        <f t="shared" si="996"/>
        <v>19.63191957429957</v>
      </c>
      <c r="AJ171">
        <f t="shared" si="997"/>
        <v>14.649412240525864</v>
      </c>
      <c r="AK171">
        <f t="shared" si="998"/>
        <v>27.881501862466695</v>
      </c>
      <c r="AL171">
        <f t="shared" si="999"/>
        <v>62.162833677292127</v>
      </c>
      <c r="AM171" s="27">
        <f t="shared" si="1000"/>
        <v>-12.528797031417028</v>
      </c>
      <c r="AN171">
        <f t="shared" si="1001"/>
        <v>454.1881876653959</v>
      </c>
      <c r="AO171">
        <f t="shared" si="1002"/>
        <v>1375.4366580226269</v>
      </c>
      <c r="AP171">
        <f t="shared" si="1003"/>
        <v>794.02663812077731</v>
      </c>
      <c r="AQ171">
        <f t="shared" si="1004"/>
        <v>2623.6514838088001</v>
      </c>
      <c r="AR171" s="27">
        <f t="shared" si="1005"/>
        <v>-5.8237317821862984</v>
      </c>
      <c r="AS171">
        <f t="shared" si="968"/>
        <v>0.99663750707445786</v>
      </c>
      <c r="AT171">
        <f t="shared" si="969"/>
        <v>6.3711423152634867E-5</v>
      </c>
      <c r="AU171">
        <f t="shared" si="970"/>
        <v>3.2987815023895772E-3</v>
      </c>
      <c r="AV171">
        <f t="shared" si="971"/>
        <v>49421.278699999995</v>
      </c>
      <c r="AW171">
        <f t="shared" si="972"/>
        <v>49089.512779851138</v>
      </c>
      <c r="AX171" s="11">
        <f t="shared" si="1006"/>
        <v>-8.5802775944857554</v>
      </c>
      <c r="AY171">
        <f t="shared" si="973"/>
        <v>3.0021499132369317E-2</v>
      </c>
      <c r="AZ171">
        <f t="shared" si="974"/>
        <v>0.83065260711465805</v>
      </c>
      <c r="BA171">
        <f t="shared" si="975"/>
        <v>0.13932589375297266</v>
      </c>
      <c r="BB171">
        <f t="shared" si="976"/>
        <v>47.447030999999996</v>
      </c>
      <c r="BC171">
        <f t="shared" si="977"/>
        <v>33.701471858876921</v>
      </c>
      <c r="BD171" s="11">
        <f t="shared" si="1007"/>
        <v>-12.998949783536453</v>
      </c>
      <c r="BE171">
        <f t="shared" si="978"/>
        <v>4.3306679577736026E-5</v>
      </c>
      <c r="BF171">
        <f t="shared" si="979"/>
        <v>0.99975113141732286</v>
      </c>
      <c r="BG171">
        <f t="shared" si="980"/>
        <v>2.0556190309948451E-4</v>
      </c>
      <c r="BH171">
        <f t="shared" si="981"/>
        <v>4125.3266641999999</v>
      </c>
      <c r="BI171">
        <f t="shared" si="982"/>
        <v>4123.2737733599351</v>
      </c>
      <c r="BJ171" s="11">
        <f t="shared" si="1008"/>
        <v>-2.3748587398155427</v>
      </c>
      <c r="BK171" s="32">
        <f t="shared" si="1009"/>
        <v>-0.26977876267380552</v>
      </c>
      <c r="BL171" s="32">
        <f t="shared" si="1010"/>
        <v>-6.2054188546702127</v>
      </c>
    </row>
    <row r="172" spans="1:64" x14ac:dyDescent="0.3">
      <c r="A172" s="2">
        <v>44535</v>
      </c>
      <c r="B172" s="6">
        <v>1.379991</v>
      </c>
      <c r="C172" s="8">
        <f t="shared" si="983"/>
        <v>-3.1695458325511545</v>
      </c>
      <c r="D172" s="8">
        <f>('Upbit (in $)'!C172/Krak!C172)-1</f>
        <v>7.5681285086000027E-2</v>
      </c>
      <c r="E172" s="4">
        <v>49443.3</v>
      </c>
      <c r="F172" s="8">
        <f t="shared" si="983"/>
        <v>0.38136429384133813</v>
      </c>
      <c r="G172" s="8">
        <f>('Upbit (in $)'!F172/Krak!F172)-1</f>
        <v>-2.3905115403375268</v>
      </c>
      <c r="H172" s="4">
        <v>0.17182739999999999</v>
      </c>
      <c r="I172" s="8">
        <f t="shared" ref="I172" si="1284">LN(H172/H171)*100</f>
        <v>-3.8961609239006836</v>
      </c>
      <c r="J172" s="8">
        <f>('Upbit (in $)'!I172/Krak!I172)-1</f>
        <v>0.3939873227660422</v>
      </c>
      <c r="K172" s="4">
        <v>3.0303</v>
      </c>
      <c r="L172" s="8">
        <f t="shared" ref="L172" si="1285">LN(K172/K171)*100</f>
        <v>-3.8328044720304688</v>
      </c>
      <c r="M172" s="8">
        <f>('Upbit (in $)'!L172/Krak!L172)-1</f>
        <v>0.20749056993999249</v>
      </c>
      <c r="N172" s="4">
        <v>38.905000000000001</v>
      </c>
      <c r="O172" s="8">
        <f t="shared" ref="O172" si="1286">LN(N172/N171)*100</f>
        <v>-1.2947561391334637</v>
      </c>
      <c r="P172" s="8">
        <f>('Upbit (in $)'!O172/Krak!O172)-1</f>
        <v>0.83433988615154298</v>
      </c>
      <c r="Q172" s="4">
        <v>4200.9799999999996</v>
      </c>
      <c r="R172" s="8">
        <f t="shared" ref="R172" si="1287">LN(Q172/Q171)*100</f>
        <v>1.842152298787993</v>
      </c>
      <c r="S172" s="8">
        <f>('Upbit (in $)'!R172/Krak!R172)-1</f>
        <v>-0.36666700165971089</v>
      </c>
      <c r="T172" s="4">
        <v>156.59</v>
      </c>
      <c r="U172" s="8">
        <f t="shared" ref="U172" si="1288">LN(T172/T171)*100</f>
        <v>-4.0303308394211372</v>
      </c>
      <c r="V172" s="8">
        <f>('Upbit (in $)'!U172/Krak!U172)-1</f>
        <v>0.23171813634853233</v>
      </c>
      <c r="W172" s="4">
        <v>6.1957760000000004</v>
      </c>
      <c r="X172" s="8">
        <f t="shared" ref="X172" si="1289">LN(W172/W171)*100</f>
        <v>-6.4806651757600209</v>
      </c>
      <c r="Y172" s="8">
        <f>('Upbit (in $)'!X172/Krak!X172)-1</f>
        <v>2.3022492370696312E-2</v>
      </c>
      <c r="Z172" s="4">
        <v>0.8054</v>
      </c>
      <c r="AA172" s="8">
        <f t="shared" ref="AA172" si="1290">LN(Z172/Z171)*100</f>
        <v>-5.1553379757849047</v>
      </c>
      <c r="AB172" s="11">
        <f>('Upbit (in $)'!AA172/Krak!AA172)-1</f>
        <v>0.11938960921103292</v>
      </c>
      <c r="AC172" s="2">
        <v>44535</v>
      </c>
      <c r="AD172">
        <f t="shared" si="991"/>
        <v>16555.072645963599</v>
      </c>
      <c r="AE172">
        <f t="shared" si="992"/>
        <v>7971.1044690789486</v>
      </c>
      <c r="AF172">
        <f t="shared" si="993"/>
        <v>12022.569856621649</v>
      </c>
      <c r="AG172">
        <f t="shared" si="994"/>
        <v>36548.746971664194</v>
      </c>
      <c r="AH172" s="27">
        <f t="shared" si="995"/>
        <v>-2.0121886340593305</v>
      </c>
      <c r="AI172">
        <f t="shared" si="996"/>
        <v>19.019434655141062</v>
      </c>
      <c r="AJ172">
        <f t="shared" si="997"/>
        <v>14.460960702772221</v>
      </c>
      <c r="AK172">
        <f t="shared" si="998"/>
        <v>26.131900293986394</v>
      </c>
      <c r="AL172">
        <f t="shared" si="999"/>
        <v>59.612295651899672</v>
      </c>
      <c r="AM172" s="27">
        <f t="shared" si="1000"/>
        <v>-4.1895436171354907</v>
      </c>
      <c r="AN172">
        <f t="shared" si="1001"/>
        <v>436.83258158642246</v>
      </c>
      <c r="AO172">
        <f t="shared" si="1002"/>
        <v>1401.0091146667057</v>
      </c>
      <c r="AP172">
        <f t="shared" si="1003"/>
        <v>754.12914274887567</v>
      </c>
      <c r="AQ172">
        <f t="shared" si="1004"/>
        <v>2591.9708390020041</v>
      </c>
      <c r="AR172" s="27">
        <f t="shared" si="1005"/>
        <v>-1.2148515548522187</v>
      </c>
      <c r="AS172">
        <f t="shared" si="968"/>
        <v>0.99678203825430833</v>
      </c>
      <c r="AT172">
        <f t="shared" si="969"/>
        <v>6.1091161199232865E-5</v>
      </c>
      <c r="AU172">
        <f t="shared" si="970"/>
        <v>3.1568705844925828E-3</v>
      </c>
      <c r="AV172">
        <f t="shared" si="971"/>
        <v>49602.920299999998</v>
      </c>
      <c r="AW172">
        <f t="shared" si="972"/>
        <v>49284.222340671869</v>
      </c>
      <c r="AX172" s="11">
        <f t="shared" si="1006"/>
        <v>0.39585731871467977</v>
      </c>
      <c r="AY172">
        <f t="shared" si="973"/>
        <v>2.968950576912812E-2</v>
      </c>
      <c r="AZ172">
        <f t="shared" si="974"/>
        <v>0.83701286598820546</v>
      </c>
      <c r="BA172">
        <f t="shared" si="975"/>
        <v>0.1332976282426665</v>
      </c>
      <c r="BB172">
        <f t="shared" si="976"/>
        <v>46.480767</v>
      </c>
      <c r="BC172">
        <f t="shared" si="977"/>
        <v>33.43083904794981</v>
      </c>
      <c r="BD172" s="11">
        <f t="shared" si="1007"/>
        <v>-0.80627129727267022</v>
      </c>
      <c r="BE172">
        <f t="shared" si="978"/>
        <v>4.0892229668487076E-5</v>
      </c>
      <c r="BF172">
        <f t="shared" si="979"/>
        <v>0.99976743518624411</v>
      </c>
      <c r="BG172">
        <f t="shared" si="980"/>
        <v>1.9167258408728466E-4</v>
      </c>
      <c r="BH172">
        <f t="shared" si="981"/>
        <v>4201.9572274000002</v>
      </c>
      <c r="BI172">
        <f t="shared" si="982"/>
        <v>4200.0031612682133</v>
      </c>
      <c r="BJ172" s="11">
        <f t="shared" si="1008"/>
        <v>1.8437824957623965</v>
      </c>
      <c r="BK172" s="32">
        <f t="shared" si="1009"/>
        <v>2.1773549830761603</v>
      </c>
      <c r="BL172" s="32">
        <f t="shared" si="1010"/>
        <v>-1.4479251770477166</v>
      </c>
    </row>
    <row r="173" spans="1:64" x14ac:dyDescent="0.3">
      <c r="A173" s="2">
        <v>44536</v>
      </c>
      <c r="B173" s="6">
        <v>1.424666</v>
      </c>
      <c r="C173" s="8">
        <f t="shared" si="983"/>
        <v>3.1860422874302232</v>
      </c>
      <c r="D173" s="8">
        <f>('Upbit (in $)'!C173/Krak!C173)-1</f>
        <v>-0.37134287405432809</v>
      </c>
      <c r="E173" s="4">
        <v>50564.3</v>
      </c>
      <c r="F173" s="8">
        <f t="shared" si="983"/>
        <v>2.2419235195894758</v>
      </c>
      <c r="G173" s="8">
        <f>('Upbit (in $)'!F173/Krak!F173)-1</f>
        <v>-0.46331872441291089</v>
      </c>
      <c r="H173" s="4">
        <v>0.1783032</v>
      </c>
      <c r="I173" s="8">
        <f t="shared" ref="I173" si="1291">LN(H173/H172)*100</f>
        <v>3.6994987378093751</v>
      </c>
      <c r="J173" s="8">
        <f>('Upbit (in $)'!I173/Krak!I173)-1</f>
        <v>-0.25598911255776169</v>
      </c>
      <c r="K173" s="4">
        <v>3.2879</v>
      </c>
      <c r="L173" s="8">
        <f t="shared" ref="L173" si="1292">LN(K173/K172)*100</f>
        <v>8.1587438585014525</v>
      </c>
      <c r="M173" s="8">
        <f>('Upbit (in $)'!L173/Krak!L173)-1</f>
        <v>-0.17373706741400607</v>
      </c>
      <c r="N173" s="4">
        <v>39.340000000000003</v>
      </c>
      <c r="O173" s="8">
        <f t="shared" ref="O173" si="1293">LN(N173/N172)*100</f>
        <v>1.1119035892019549</v>
      </c>
      <c r="P173" s="8">
        <f>('Upbit (in $)'!O173/Krak!O173)-1</f>
        <v>-4.4399579053238991E-2</v>
      </c>
      <c r="Q173" s="4">
        <v>4354.92</v>
      </c>
      <c r="R173" s="8">
        <f t="shared" ref="R173" si="1294">LN(Q173/Q172)*100</f>
        <v>3.5988409041062446</v>
      </c>
      <c r="S173" s="8">
        <f>('Upbit (in $)'!R173/Krak!R173)-1</f>
        <v>-0.32663419732558363</v>
      </c>
      <c r="T173" s="4">
        <v>161.97999999999999</v>
      </c>
      <c r="U173" s="8">
        <f t="shared" ref="U173" si="1295">LN(T173/T172)*100</f>
        <v>3.3841946263492213</v>
      </c>
      <c r="V173" s="8">
        <f>('Upbit (in $)'!U173/Krak!U173)-1</f>
        <v>-0.24640230227675675</v>
      </c>
      <c r="W173" s="4">
        <v>6.4596640000000001</v>
      </c>
      <c r="X173" s="8">
        <f t="shared" ref="X173" si="1296">LN(W173/W172)*100</f>
        <v>4.1709534513167474</v>
      </c>
      <c r="Y173" s="8">
        <f>('Upbit (in $)'!X173/Krak!X173)-1</f>
        <v>-0.39338108716377562</v>
      </c>
      <c r="Z173" s="4">
        <v>0.82850999999999997</v>
      </c>
      <c r="AA173" s="8">
        <f t="shared" ref="AA173" si="1297">LN(Z173/Z172)*100</f>
        <v>2.8289858382456781</v>
      </c>
      <c r="AB173" s="11">
        <f>('Upbit (in $)'!AA173/Krak!AA173)-1</f>
        <v>-0.30687276255380558</v>
      </c>
      <c r="AC173" s="2">
        <v>44536</v>
      </c>
      <c r="AD173">
        <f t="shared" si="991"/>
        <v>16930.416452629521</v>
      </c>
      <c r="AE173">
        <f t="shared" si="992"/>
        <v>8648.7127953947384</v>
      </c>
      <c r="AF173">
        <f t="shared" si="993"/>
        <v>12436.399932151315</v>
      </c>
      <c r="AG173">
        <f t="shared" si="994"/>
        <v>38015.529180175574</v>
      </c>
      <c r="AH173" s="27">
        <f t="shared" si="995"/>
        <v>3.9347835855633213</v>
      </c>
      <c r="AI173">
        <f t="shared" si="996"/>
        <v>19.635158412193409</v>
      </c>
      <c r="AJ173">
        <f t="shared" si="997"/>
        <v>14.622649891969136</v>
      </c>
      <c r="AK173">
        <f t="shared" si="998"/>
        <v>27.244899683373532</v>
      </c>
      <c r="AL173">
        <f t="shared" si="999"/>
        <v>61.502707987536077</v>
      </c>
      <c r="AM173" s="27">
        <f t="shared" si="1000"/>
        <v>3.1219350482724844</v>
      </c>
      <c r="AN173">
        <f t="shared" si="1001"/>
        <v>453.29584898054799</v>
      </c>
      <c r="AO173">
        <f t="shared" si="1002"/>
        <v>1452.3474555090313</v>
      </c>
      <c r="AP173">
        <f t="shared" si="1003"/>
        <v>775.76798616696169</v>
      </c>
      <c r="AQ173">
        <f t="shared" si="1004"/>
        <v>2681.411290656541</v>
      </c>
      <c r="AR173" s="27">
        <f t="shared" si="1005"/>
        <v>3.3924728866654821</v>
      </c>
      <c r="AS173">
        <f t="shared" si="968"/>
        <v>0.99674217804642473</v>
      </c>
      <c r="AT173">
        <f t="shared" si="969"/>
        <v>6.4812300520304634E-5</v>
      </c>
      <c r="AU173">
        <f t="shared" si="970"/>
        <v>3.1930096530548204E-3</v>
      </c>
      <c r="AV173">
        <f t="shared" si="971"/>
        <v>50729.567900000009</v>
      </c>
      <c r="AW173">
        <f t="shared" si="972"/>
        <v>50399.605030741695</v>
      </c>
      <c r="AX173" s="11">
        <f t="shared" si="1006"/>
        <v>2.2379342185809628</v>
      </c>
      <c r="AY173">
        <f t="shared" si="973"/>
        <v>3.0168051087225582E-2</v>
      </c>
      <c r="AZ173">
        <f t="shared" si="974"/>
        <v>0.83304516972501241</v>
      </c>
      <c r="BA173">
        <f t="shared" si="975"/>
        <v>0.13678677918776189</v>
      </c>
      <c r="BB173">
        <f t="shared" si="976"/>
        <v>47.224330000000009</v>
      </c>
      <c r="BC173">
        <f t="shared" si="977"/>
        <v>33.698573006847354</v>
      </c>
      <c r="BD173" s="11">
        <f t="shared" si="1007"/>
        <v>0.79766936818752177</v>
      </c>
      <c r="BE173">
        <f t="shared" si="978"/>
        <v>4.0933470107826002E-5</v>
      </c>
      <c r="BF173">
        <f t="shared" si="979"/>
        <v>0.99976886360970307</v>
      </c>
      <c r="BG173">
        <f t="shared" si="980"/>
        <v>1.9020292018895297E-4</v>
      </c>
      <c r="BH173">
        <f t="shared" si="981"/>
        <v>4355.9268132000007</v>
      </c>
      <c r="BI173">
        <f t="shared" si="982"/>
        <v>4353.9135843947579</v>
      </c>
      <c r="BJ173" s="11">
        <f t="shared" si="1008"/>
        <v>3.5989837237556839</v>
      </c>
      <c r="BK173" s="32">
        <f t="shared" si="1009"/>
        <v>0.81284853729083695</v>
      </c>
      <c r="BL173" s="32">
        <f t="shared" si="1010"/>
        <v>-1.3610495051747211</v>
      </c>
    </row>
    <row r="174" spans="1:64" x14ac:dyDescent="0.3">
      <c r="A174" s="2">
        <v>44537</v>
      </c>
      <c r="B174" s="6">
        <v>1.3785099999999999</v>
      </c>
      <c r="C174" s="8">
        <f t="shared" si="983"/>
        <v>-3.2934194565737216</v>
      </c>
      <c r="D174" s="8">
        <f>('Upbit (in $)'!C174/Krak!C174)-1</f>
        <v>-0.30395626174549406</v>
      </c>
      <c r="E174" s="4">
        <v>50650.1</v>
      </c>
      <c r="F174" s="8">
        <f t="shared" si="983"/>
        <v>0.16954113357802394</v>
      </c>
      <c r="G174" s="8">
        <f>('Upbit (in $)'!F174/Krak!F174)-1</f>
        <v>4.4187811264172181</v>
      </c>
      <c r="H174" s="4">
        <v>0.17645040000000001</v>
      </c>
      <c r="I174" s="8">
        <f t="shared" ref="I174" si="1298">LN(H174/H173)*100</f>
        <v>-1.0445654938057962</v>
      </c>
      <c r="J174" s="8">
        <f>('Upbit (in $)'!I174/Krak!I174)-1</f>
        <v>-1</v>
      </c>
      <c r="K174" s="4">
        <v>3.2256999999999998</v>
      </c>
      <c r="L174" s="8">
        <f t="shared" ref="L174" si="1299">LN(K174/K173)*100</f>
        <v>-1.9099082147692577</v>
      </c>
      <c r="M174" s="8">
        <f>('Upbit (in $)'!L174/Krak!L174)-1</f>
        <v>-0.54723651250293726</v>
      </c>
      <c r="N174" s="4">
        <v>39.682000000000002</v>
      </c>
      <c r="O174" s="8">
        <f t="shared" ref="O174" si="1300">LN(N174/N173)*100</f>
        <v>0.86558714113656243</v>
      </c>
      <c r="P174" s="8">
        <f>('Upbit (in $)'!O174/Krak!O174)-1</f>
        <v>-0.36773532308152956</v>
      </c>
      <c r="Q174" s="4">
        <v>4308.3500000000004</v>
      </c>
      <c r="R174" s="8">
        <f t="shared" ref="R174" si="1301">LN(Q174/Q173)*100</f>
        <v>-1.0751240254875545</v>
      </c>
      <c r="S174" s="8">
        <f>('Upbit (in $)'!R174/Krak!R174)-1</f>
        <v>-0.84450396257735227</v>
      </c>
      <c r="T174" s="4">
        <v>162</v>
      </c>
      <c r="U174" s="8">
        <f t="shared" ref="U174" si="1302">LN(T174/T173)*100</f>
        <v>1.2346441154039838E-2</v>
      </c>
      <c r="V174" s="8">
        <f>('Upbit (in $)'!U174/Krak!U174)-1</f>
        <v>71.371293025512585</v>
      </c>
      <c r="W174" s="4">
        <v>7.0628130000000002</v>
      </c>
      <c r="X174" s="8">
        <f t="shared" ref="X174" si="1303">LN(W174/W173)*100</f>
        <v>8.9266110016672187</v>
      </c>
      <c r="Y174" s="8">
        <f>('Upbit (in $)'!X174/Krak!X174)-1</f>
        <v>0.11151399094620285</v>
      </c>
      <c r="Z174" s="4">
        <v>0.81698999999999999</v>
      </c>
      <c r="AA174" s="8">
        <f t="shared" ref="AA174" si="1304">LN(Z174/Z173)*100</f>
        <v>-1.4002051916796707</v>
      </c>
      <c r="AB174" s="11">
        <f>('Upbit (in $)'!AA174/Krak!AA174)-1</f>
        <v>-0.30323248311475803</v>
      </c>
      <c r="AC174" s="2">
        <v>44537</v>
      </c>
      <c r="AD174">
        <f t="shared" si="991"/>
        <v>16959.144818920275</v>
      </c>
      <c r="AE174">
        <f t="shared" si="992"/>
        <v>8485.0977414473691</v>
      </c>
      <c r="AF174">
        <f t="shared" si="993"/>
        <v>12437.935479741407</v>
      </c>
      <c r="AG174">
        <f t="shared" si="994"/>
        <v>37882.178040109051</v>
      </c>
      <c r="AH174" s="27">
        <f t="shared" si="995"/>
        <v>-0.35139737989162267</v>
      </c>
      <c r="AI174">
        <f t="shared" si="996"/>
        <v>18.999023085265414</v>
      </c>
      <c r="AJ174">
        <f t="shared" si="997"/>
        <v>14.749771047613605</v>
      </c>
      <c r="AK174">
        <f t="shared" si="998"/>
        <v>29.788798870564548</v>
      </c>
      <c r="AL174">
        <f t="shared" si="999"/>
        <v>63.537593003443568</v>
      </c>
      <c r="AM174" s="27">
        <f t="shared" si="1000"/>
        <v>3.2550540367946965</v>
      </c>
      <c r="AN174">
        <f t="shared" si="1001"/>
        <v>448.58552101676969</v>
      </c>
      <c r="AO174">
        <f t="shared" si="1002"/>
        <v>1436.8165568925115</v>
      </c>
      <c r="AP174">
        <f t="shared" si="1003"/>
        <v>764.98133639732293</v>
      </c>
      <c r="AQ174">
        <f t="shared" si="1004"/>
        <v>2650.3834143066042</v>
      </c>
      <c r="AR174" s="27">
        <f t="shared" si="1005"/>
        <v>-1.1638942732048903</v>
      </c>
      <c r="AS174">
        <f t="shared" si="968"/>
        <v>0.99674850652388902</v>
      </c>
      <c r="AT174">
        <f t="shared" si="969"/>
        <v>6.3478880742468598E-5</v>
      </c>
      <c r="AU174">
        <f t="shared" si="970"/>
        <v>3.1880145953684202E-3</v>
      </c>
      <c r="AV174">
        <f t="shared" si="971"/>
        <v>50815.325700000001</v>
      </c>
      <c r="AW174">
        <f t="shared" si="972"/>
        <v>50485.444702025379</v>
      </c>
      <c r="AX174" s="11">
        <f t="shared" si="1006"/>
        <v>0.17017326596214993</v>
      </c>
      <c r="AY174">
        <f t="shared" si="973"/>
        <v>2.8645361834219136E-2</v>
      </c>
      <c r="AZ174">
        <f t="shared" si="974"/>
        <v>0.82458977323739679</v>
      </c>
      <c r="BA174">
        <f t="shared" si="975"/>
        <v>0.14676486492838411</v>
      </c>
      <c r="BB174">
        <f t="shared" si="976"/>
        <v>48.123322999999999</v>
      </c>
      <c r="BC174">
        <f t="shared" si="977"/>
        <v>33.797432095307904</v>
      </c>
      <c r="BD174" s="11">
        <f t="shared" si="1007"/>
        <v>0.29293336399203695</v>
      </c>
      <c r="BE174">
        <f t="shared" si="978"/>
        <v>4.0946005450802865E-5</v>
      </c>
      <c r="BF174">
        <f t="shared" si="979"/>
        <v>0.99976946826964708</v>
      </c>
      <c r="BG174">
        <f t="shared" si="980"/>
        <v>1.8958572490202023E-4</v>
      </c>
      <c r="BH174">
        <f t="shared" si="981"/>
        <v>4309.3434404000009</v>
      </c>
      <c r="BI174">
        <f t="shared" si="982"/>
        <v>4307.3569507341144</v>
      </c>
      <c r="BJ174" s="11">
        <f t="shared" si="1008"/>
        <v>-1.0750635688853971</v>
      </c>
      <c r="BK174" s="32">
        <f t="shared" si="1009"/>
        <v>-3.6064514166863191</v>
      </c>
      <c r="BL174" s="32">
        <f t="shared" si="1010"/>
        <v>1.2452368348475471</v>
      </c>
    </row>
    <row r="175" spans="1:64" x14ac:dyDescent="0.3">
      <c r="A175" s="2">
        <v>44538</v>
      </c>
      <c r="B175" s="6">
        <v>1.396007</v>
      </c>
      <c r="C175" s="8">
        <f t="shared" si="983"/>
        <v>1.2612812936975524</v>
      </c>
      <c r="D175" s="8">
        <f>('Upbit (in $)'!C175/Krak!C175)-1</f>
        <v>-1.2301437175407293</v>
      </c>
      <c r="E175" s="4">
        <v>50515.1</v>
      </c>
      <c r="F175" s="8">
        <f t="shared" si="983"/>
        <v>-0.26689035386528298</v>
      </c>
      <c r="G175" s="8">
        <f>('Upbit (in $)'!F175/Krak!F175)-1</f>
        <v>4.8972966845590502</v>
      </c>
      <c r="H175" s="4">
        <v>0.1792136</v>
      </c>
      <c r="I175" s="8">
        <f t="shared" ref="I175" si="1305">LN(H175/H174)*100</f>
        <v>1.553857346840416</v>
      </c>
      <c r="J175" s="8">
        <f>('Upbit (in $)'!I175/Krak!I175)-1</f>
        <v>-1</v>
      </c>
      <c r="K175" s="4">
        <v>3.6555</v>
      </c>
      <c r="L175" s="8">
        <f t="shared" ref="L175" si="1306">LN(K175/K174)*100</f>
        <v>12.508290179280044</v>
      </c>
      <c r="M175" s="8">
        <f>('Upbit (in $)'!L175/Krak!L175)-1</f>
        <v>-0.1358824887624045</v>
      </c>
      <c r="N175" s="4">
        <v>40.948</v>
      </c>
      <c r="O175" s="8">
        <f t="shared" ref="O175" si="1307">LN(N175/N174)*100</f>
        <v>3.1405284685245625</v>
      </c>
      <c r="P175" s="8">
        <f>('Upbit (in $)'!O175/Krak!O175)-1</f>
        <v>-0.31862815653812293</v>
      </c>
      <c r="Q175" s="4">
        <v>4439.83</v>
      </c>
      <c r="R175" s="8">
        <f t="shared" ref="R175" si="1308">LN(Q175/Q174)*100</f>
        <v>3.0061087231975625</v>
      </c>
      <c r="S175" s="8">
        <f>('Upbit (in $)'!R175/Krak!R175)-1</f>
        <v>-0.49061923002837426</v>
      </c>
      <c r="T175" s="4">
        <v>165.25</v>
      </c>
      <c r="U175" s="8">
        <f t="shared" ref="U175" si="1309">LN(T175/T174)*100</f>
        <v>1.9863143499411571</v>
      </c>
      <c r="V175" s="8">
        <f>('Upbit (in $)'!U175/Krak!U175)-1</f>
        <v>-0.71469100241143024</v>
      </c>
      <c r="W175" s="4">
        <v>7.147526</v>
      </c>
      <c r="X175" s="8">
        <f t="shared" ref="X175" si="1310">LN(W175/W174)*100</f>
        <v>1.192286876865982</v>
      </c>
      <c r="Y175" s="8">
        <f>('Upbit (in $)'!X175/Krak!X175)-1</f>
        <v>-1.5234608491956978</v>
      </c>
      <c r="Z175" s="4">
        <v>0.86250000000000004</v>
      </c>
      <c r="AA175" s="8">
        <f t="shared" ref="AA175" si="1311">LN(Z175/Z174)*100</f>
        <v>5.4208294022501056</v>
      </c>
      <c r="AB175" s="11">
        <f>('Upbit (in $)'!AA175/Krak!AA175)-1</f>
        <v>-0.20358733578133903</v>
      </c>
      <c r="AC175" s="2">
        <v>44538</v>
      </c>
      <c r="AD175">
        <f t="shared" si="991"/>
        <v>16913.942843987268</v>
      </c>
      <c r="AE175">
        <f t="shared" si="992"/>
        <v>9615.6725032894756</v>
      </c>
      <c r="AF175">
        <f t="shared" si="993"/>
        <v>12687.461963131282</v>
      </c>
      <c r="AG175">
        <f t="shared" si="994"/>
        <v>39217.077310408029</v>
      </c>
      <c r="AH175" s="27">
        <f t="shared" si="995"/>
        <v>3.4631532520229351</v>
      </c>
      <c r="AI175">
        <f t="shared" si="996"/>
        <v>19.24017179432294</v>
      </c>
      <c r="AJ175">
        <f t="shared" si="997"/>
        <v>15.220342343069449</v>
      </c>
      <c r="AK175">
        <f t="shared" si="998"/>
        <v>30.146092560588922</v>
      </c>
      <c r="AL175">
        <f t="shared" si="999"/>
        <v>64.606606697981306</v>
      </c>
      <c r="AM175" s="27">
        <f t="shared" si="1000"/>
        <v>1.668492989714639</v>
      </c>
      <c r="AN175">
        <f t="shared" si="1001"/>
        <v>455.61033655515064</v>
      </c>
      <c r="AO175">
        <f t="shared" si="1002"/>
        <v>1480.6645824475909</v>
      </c>
      <c r="AP175">
        <f t="shared" si="1003"/>
        <v>807.59422103415102</v>
      </c>
      <c r="AQ175">
        <f t="shared" si="1004"/>
        <v>2743.8691400368925</v>
      </c>
      <c r="AR175" s="27">
        <f t="shared" si="1005"/>
        <v>3.4664705059211669</v>
      </c>
      <c r="AS175">
        <f t="shared" si="968"/>
        <v>0.99666747925043142</v>
      </c>
      <c r="AT175">
        <f t="shared" si="969"/>
        <v>7.2123344710788492E-5</v>
      </c>
      <c r="AU175">
        <f t="shared" si="970"/>
        <v>3.2603974048578304E-3</v>
      </c>
      <c r="AV175">
        <f t="shared" si="971"/>
        <v>50684.005499999999</v>
      </c>
      <c r="AW175">
        <f t="shared" si="972"/>
        <v>50346.800948731478</v>
      </c>
      <c r="AX175" s="11">
        <f t="shared" si="1006"/>
        <v>-0.27499901400177701</v>
      </c>
      <c r="AY175">
        <f t="shared" si="973"/>
        <v>2.8206986435437353E-2</v>
      </c>
      <c r="AZ175">
        <f t="shared" si="974"/>
        <v>0.82737384594653807</v>
      </c>
      <c r="BA175">
        <f t="shared" si="975"/>
        <v>0.1444191676180247</v>
      </c>
      <c r="BB175">
        <f t="shared" si="976"/>
        <v>49.491532999999997</v>
      </c>
      <c r="BC175">
        <f t="shared" si="977"/>
        <v>34.950921149779809</v>
      </c>
      <c r="BD175" s="11">
        <f t="shared" si="1007"/>
        <v>3.3559998458136939</v>
      </c>
      <c r="BE175">
        <f t="shared" si="978"/>
        <v>4.0355500351691126E-5</v>
      </c>
      <c r="BF175">
        <f t="shared" si="979"/>
        <v>0.99976542587420159</v>
      </c>
      <c r="BG175">
        <f t="shared" si="980"/>
        <v>1.9421862544658218E-4</v>
      </c>
      <c r="BH175">
        <f t="shared" si="981"/>
        <v>4440.8717136000005</v>
      </c>
      <c r="BI175">
        <f t="shared" si="982"/>
        <v>4438.788705504875</v>
      </c>
      <c r="BJ175" s="11">
        <f t="shared" si="1008"/>
        <v>3.0057045627475167</v>
      </c>
      <c r="BK175" s="32">
        <f t="shared" si="1009"/>
        <v>1.7946602623082961</v>
      </c>
      <c r="BL175" s="32">
        <f t="shared" si="1010"/>
        <v>-3.2807035767492936</v>
      </c>
    </row>
    <row r="176" spans="1:64" x14ac:dyDescent="0.3">
      <c r="A176" s="2">
        <v>44539</v>
      </c>
      <c r="B176" s="6">
        <v>1.290778</v>
      </c>
      <c r="C176" s="8">
        <f t="shared" si="983"/>
        <v>-7.837088129766558</v>
      </c>
      <c r="D176" s="8">
        <f>('Upbit (in $)'!C176/Krak!C176)-1</f>
        <v>-0.11701217215425452</v>
      </c>
      <c r="E176" s="4">
        <v>47581.599999999999</v>
      </c>
      <c r="F176" s="8">
        <f t="shared" si="983"/>
        <v>-5.9826169603724422</v>
      </c>
      <c r="G176" s="8">
        <f>('Upbit (in $)'!F176/Krak!F176)-1</f>
        <v>-0.2325555629382724</v>
      </c>
      <c r="H176" s="4">
        <v>0.16921829999999999</v>
      </c>
      <c r="I176" s="8">
        <f t="shared" ref="I176" si="1312">LN(H176/H175)*100</f>
        <v>-5.7388793166205678</v>
      </c>
      <c r="J176" s="8">
        <f>('Upbit (in $)'!I176/Krak!I176)-1</f>
        <v>-0.27553056002886489</v>
      </c>
      <c r="K176" s="4">
        <v>3.2242999999999999</v>
      </c>
      <c r="L176" s="8">
        <f t="shared" ref="L176" si="1313">LN(K176/K175)*100</f>
        <v>-12.551701032674947</v>
      </c>
      <c r="M176" s="8">
        <f>('Upbit (in $)'!L176/Krak!L176)-1</f>
        <v>-0.11907717658831996</v>
      </c>
      <c r="N176" s="4">
        <v>37.844999999999999</v>
      </c>
      <c r="O176" s="8">
        <f t="shared" ref="O176" si="1314">LN(N176/N175)*100</f>
        <v>-7.8804098296393708</v>
      </c>
      <c r="P176" s="8">
        <f>('Upbit (in $)'!O176/Krak!O176)-1</f>
        <v>-5.6888159607626387E-2</v>
      </c>
      <c r="Q176" s="4">
        <v>4106.45</v>
      </c>
      <c r="R176" s="8">
        <f t="shared" ref="R176" si="1315">LN(Q176/Q175)*100</f>
        <v>-7.8057179117669628</v>
      </c>
      <c r="S176" s="8">
        <f>('Upbit (in $)'!R176/Krak!R176)-1</f>
        <v>-0.1916271616986901</v>
      </c>
      <c r="T176" s="4">
        <v>151.44999999999999</v>
      </c>
      <c r="U176" s="8">
        <f t="shared" ref="U176" si="1316">LN(T176/T175)*100</f>
        <v>-8.7203941258549396</v>
      </c>
      <c r="V176" s="8">
        <f>('Upbit (in $)'!U176/Krak!U176)-1</f>
        <v>-0.15234347489127587</v>
      </c>
      <c r="W176" s="4">
        <v>6.391</v>
      </c>
      <c r="X176" s="8">
        <f t="shared" ref="X176" si="1317">LN(W176/W175)*100</f>
        <v>-11.18755321751058</v>
      </c>
      <c r="Y176" s="8">
        <f>('Upbit (in $)'!X176/Krak!X176)-1</f>
        <v>-0.13534200832452281</v>
      </c>
      <c r="Z176" s="4">
        <v>0.85918000000000005</v>
      </c>
      <c r="AA176" s="8">
        <f t="shared" ref="AA176" si="1318">LN(Z176/Z175)*100</f>
        <v>-0.38567028892505617</v>
      </c>
      <c r="AB176" s="11">
        <f>('Upbit (in $)'!AA176/Krak!AA176)-1</f>
        <v>-2.2144698326338039</v>
      </c>
      <c r="AC176" s="2">
        <v>44539</v>
      </c>
      <c r="AD176">
        <f t="shared" si="991"/>
        <v>15931.72067016525</v>
      </c>
      <c r="AE176">
        <f t="shared" si="992"/>
        <v>8481.4150875000014</v>
      </c>
      <c r="AF176">
        <f t="shared" si="993"/>
        <v>11627.934125968122</v>
      </c>
      <c r="AG176">
        <f t="shared" si="994"/>
        <v>36041.069883633376</v>
      </c>
      <c r="AH176" s="27">
        <f t="shared" si="995"/>
        <v>-8.4453179299183496</v>
      </c>
      <c r="AI176">
        <f t="shared" si="996"/>
        <v>17.789875314617028</v>
      </c>
      <c r="AJ176">
        <f t="shared" si="997"/>
        <v>14.066959460131466</v>
      </c>
      <c r="AK176">
        <f t="shared" si="998"/>
        <v>26.955295798115852</v>
      </c>
      <c r="AL176">
        <f t="shared" si="999"/>
        <v>58.812130572864348</v>
      </c>
      <c r="AM176" s="27">
        <f t="shared" si="1000"/>
        <v>-9.39685405390372</v>
      </c>
      <c r="AN176">
        <f t="shared" si="1001"/>
        <v>430.19953069571977</v>
      </c>
      <c r="AO176">
        <f t="shared" si="1002"/>
        <v>1369.4837582952296</v>
      </c>
      <c r="AP176">
        <f t="shared" si="1003"/>
        <v>804.48556849637328</v>
      </c>
      <c r="AQ176">
        <f t="shared" si="1004"/>
        <v>2604.1688574873224</v>
      </c>
      <c r="AR176" s="27">
        <f t="shared" si="1005"/>
        <v>-5.2255451566342375</v>
      </c>
      <c r="AS176">
        <f t="shared" si="968"/>
        <v>0.99675981625570642</v>
      </c>
      <c r="AT176">
        <f t="shared" si="969"/>
        <v>6.754402280615352E-5</v>
      </c>
      <c r="AU176">
        <f t="shared" si="970"/>
        <v>3.1726397214874389E-3</v>
      </c>
      <c r="AV176">
        <f t="shared" si="971"/>
        <v>47736.274299999997</v>
      </c>
      <c r="AW176">
        <f t="shared" si="972"/>
        <v>47427.45985626561</v>
      </c>
      <c r="AX176" s="11">
        <f t="shared" si="1006"/>
        <v>-5.9733698053540909</v>
      </c>
      <c r="AY176">
        <f t="shared" si="973"/>
        <v>2.8352061285777788E-2</v>
      </c>
      <c r="AZ176">
        <f t="shared" si="974"/>
        <v>0.83126901710461476</v>
      </c>
      <c r="BA176">
        <f t="shared" si="975"/>
        <v>0.14037892160960744</v>
      </c>
      <c r="BB176">
        <f t="shared" si="976"/>
        <v>45.526778</v>
      </c>
      <c r="BC176">
        <f t="shared" si="977"/>
        <v>32.393133857293478</v>
      </c>
      <c r="BD176" s="11">
        <f t="shared" si="1007"/>
        <v>-7.599834219365059</v>
      </c>
      <c r="BE176">
        <f t="shared" si="978"/>
        <v>4.1197611670955089E-5</v>
      </c>
      <c r="BF176">
        <f t="shared" si="979"/>
        <v>0.9997496278250847</v>
      </c>
      <c r="BG176">
        <f t="shared" si="980"/>
        <v>2.0917456324434885E-4</v>
      </c>
      <c r="BH176">
        <f t="shared" si="981"/>
        <v>4107.4783982999998</v>
      </c>
      <c r="BI176">
        <f t="shared" si="982"/>
        <v>4105.4220458723103</v>
      </c>
      <c r="BJ176" s="11">
        <f t="shared" si="1008"/>
        <v>-7.8072974892217761</v>
      </c>
      <c r="BK176" s="32">
        <f t="shared" si="1009"/>
        <v>0.95153612398537035</v>
      </c>
      <c r="BL176" s="32">
        <f t="shared" si="1010"/>
        <v>1.8339276838676852</v>
      </c>
    </row>
    <row r="177" spans="1:64" x14ac:dyDescent="0.3">
      <c r="A177" s="2">
        <v>44540</v>
      </c>
      <c r="B177" s="6">
        <v>1.2082999999999999</v>
      </c>
      <c r="C177" s="8">
        <f t="shared" si="983"/>
        <v>-6.6030724305465656</v>
      </c>
      <c r="D177" s="8">
        <f>('Upbit (in $)'!C177/Krak!C177)-1</f>
        <v>-0.37390751667069766</v>
      </c>
      <c r="E177" s="4">
        <v>47218.3</v>
      </c>
      <c r="F177" s="8">
        <f t="shared" si="983"/>
        <v>-0.76646025689356079</v>
      </c>
      <c r="G177" s="8">
        <f>('Upbit (in $)'!F177/Krak!F177)-1</f>
        <v>-1.5652229771080941</v>
      </c>
      <c r="H177" s="4">
        <v>0.16411480000000001</v>
      </c>
      <c r="I177" s="8">
        <f t="shared" ref="I177" si="1319">LN(H177/H176)*100</f>
        <v>-3.0623414413578263</v>
      </c>
      <c r="J177" s="8">
        <f>('Upbit (in $)'!I177/Krak!I177)-1</f>
        <v>-0.37798591909305179</v>
      </c>
      <c r="K177" s="4">
        <v>3.0360999999999998</v>
      </c>
      <c r="L177" s="8">
        <f t="shared" ref="L177" si="1320">LN(K177/K176)*100</f>
        <v>-6.0142075357130755</v>
      </c>
      <c r="M177" s="8">
        <f>('Upbit (in $)'!L177/Krak!L177)-1</f>
        <v>-0.3246871027809527</v>
      </c>
      <c r="N177" s="4">
        <v>36.414000000000001</v>
      </c>
      <c r="O177" s="8">
        <f t="shared" ref="O177" si="1321">LN(N177/N176)*100</f>
        <v>-3.8545554679357616</v>
      </c>
      <c r="P177" s="8">
        <f>('Upbit (in $)'!O177/Krak!O177)-1</f>
        <v>-0.55384405471725462</v>
      </c>
      <c r="Q177" s="4">
        <v>3901.9</v>
      </c>
      <c r="R177" s="8">
        <f t="shared" ref="R177" si="1322">LN(Q177/Q176)*100</f>
        <v>-5.1095294315777346</v>
      </c>
      <c r="S177" s="8">
        <f>('Upbit (in $)'!R177/Krak!R177)-1</f>
        <v>-0.32834222219519005</v>
      </c>
      <c r="T177" s="4">
        <v>148.72</v>
      </c>
      <c r="U177" s="8">
        <f t="shared" ref="U177" si="1323">LN(T177/T176)*100</f>
        <v>-1.8190194060057694</v>
      </c>
      <c r="V177" s="8">
        <f>('Upbit (in $)'!U177/Krak!U177)-1</f>
        <v>-0.70835647975069471</v>
      </c>
      <c r="W177" s="4">
        <v>6.0346529999999996</v>
      </c>
      <c r="X177" s="8">
        <f t="shared" ref="X177" si="1324">LN(W177/W176)*100</f>
        <v>-5.7372395700468255</v>
      </c>
      <c r="Y177" s="8">
        <f>('Upbit (in $)'!X177/Krak!X177)-1</f>
        <v>-0.30895100573938061</v>
      </c>
      <c r="Z177" s="4">
        <v>0.79873000000000005</v>
      </c>
      <c r="AA177" s="8">
        <f t="shared" ref="AA177" si="1325">LN(Z177/Z176)*100</f>
        <v>-7.2955479761634399</v>
      </c>
      <c r="AB177" s="11">
        <f>('Upbit (in $)'!AA177/Krak!AA177)-1</f>
        <v>-0.20899269240370233</v>
      </c>
      <c r="AC177" s="2">
        <v>44540</v>
      </c>
      <c r="AD177">
        <f t="shared" si="991"/>
        <v>15810.077133178875</v>
      </c>
      <c r="AE177">
        <f t="shared" si="992"/>
        <v>7986.361178289475</v>
      </c>
      <c r="AF177">
        <f t="shared" si="993"/>
        <v>11418.33187992063</v>
      </c>
      <c r="AG177">
        <f t="shared" si="994"/>
        <v>35214.770191388983</v>
      </c>
      <c r="AH177" s="27">
        <f t="shared" si="995"/>
        <v>-2.3193516001612307</v>
      </c>
      <c r="AI177">
        <f t="shared" si="996"/>
        <v>16.653139689901558</v>
      </c>
      <c r="AJ177">
        <f t="shared" si="997"/>
        <v>13.535057782566447</v>
      </c>
      <c r="AK177">
        <f t="shared" si="998"/>
        <v>25.45233244468584</v>
      </c>
      <c r="AL177">
        <f t="shared" si="999"/>
        <v>55.640529917153842</v>
      </c>
      <c r="AM177" s="27">
        <f t="shared" si="1000"/>
        <v>-5.5436244844665215</v>
      </c>
      <c r="AN177">
        <f t="shared" si="1001"/>
        <v>417.22502790904952</v>
      </c>
      <c r="AO177">
        <f t="shared" si="1002"/>
        <v>1301.2671958728724</v>
      </c>
      <c r="AP177">
        <f t="shared" si="1003"/>
        <v>747.88374743954489</v>
      </c>
      <c r="AQ177">
        <f t="shared" si="1004"/>
        <v>2466.3759712214669</v>
      </c>
      <c r="AR177" s="27">
        <f t="shared" si="1005"/>
        <v>-5.4363712576782994</v>
      </c>
      <c r="AS177">
        <f t="shared" si="968"/>
        <v>0.99679637069291971</v>
      </c>
      <c r="AT177">
        <f t="shared" si="969"/>
        <v>6.4093232095623371E-5</v>
      </c>
      <c r="AU177">
        <f t="shared" si="970"/>
        <v>3.1395360749847199E-3</v>
      </c>
      <c r="AV177">
        <f t="shared" si="971"/>
        <v>47370.056100000002</v>
      </c>
      <c r="AW177">
        <f t="shared" si="972"/>
        <v>47067.059010229161</v>
      </c>
      <c r="AX177" s="11">
        <f t="shared" si="1006"/>
        <v>-0.76280105533729192</v>
      </c>
      <c r="AY177">
        <f t="shared" si="973"/>
        <v>2.7677149158806386E-2</v>
      </c>
      <c r="AZ177">
        <f t="shared" si="974"/>
        <v>0.83409394146219962</v>
      </c>
      <c r="BA177">
        <f t="shared" si="975"/>
        <v>0.13822890937899399</v>
      </c>
      <c r="BB177">
        <f t="shared" si="976"/>
        <v>43.656953000000001</v>
      </c>
      <c r="BC177">
        <f t="shared" si="977"/>
        <v>31.240302586403796</v>
      </c>
      <c r="BD177" s="11">
        <f t="shared" si="1007"/>
        <v>-3.6237471566749848</v>
      </c>
      <c r="BE177">
        <f t="shared" si="978"/>
        <v>4.2049850718853527E-5</v>
      </c>
      <c r="BF177">
        <f t="shared" si="979"/>
        <v>0.99975329781283939</v>
      </c>
      <c r="BG177">
        <f t="shared" si="980"/>
        <v>2.0465233644174614E-4</v>
      </c>
      <c r="BH177">
        <f t="shared" si="981"/>
        <v>3902.8628447999999</v>
      </c>
      <c r="BI177">
        <f t="shared" si="982"/>
        <v>3900.9375630988816</v>
      </c>
      <c r="BJ177" s="11">
        <f t="shared" si="1008"/>
        <v>-5.1091625217362404</v>
      </c>
      <c r="BK177" s="32">
        <f t="shared" si="1009"/>
        <v>3.2242728843052908</v>
      </c>
      <c r="BL177" s="32">
        <f t="shared" si="1010"/>
        <v>4.3463614663989487</v>
      </c>
    </row>
    <row r="178" spans="1:64" x14ac:dyDescent="0.3">
      <c r="A178" s="2">
        <v>44541</v>
      </c>
      <c r="B178" s="6">
        <v>1.352889</v>
      </c>
      <c r="C178" s="8">
        <f t="shared" si="983"/>
        <v>11.302789286075974</v>
      </c>
      <c r="D178" s="8">
        <f>('Upbit (in $)'!C178/Krak!C178)-1</f>
        <v>-0.23017783675026182</v>
      </c>
      <c r="E178" s="4">
        <v>49367.199999999997</v>
      </c>
      <c r="F178" s="8">
        <f t="shared" si="983"/>
        <v>4.4504706743333955</v>
      </c>
      <c r="G178" s="8">
        <f>('Upbit (in $)'!F178/Krak!F178)-1</f>
        <v>-0.352826761735062</v>
      </c>
      <c r="H178" s="4">
        <v>0.16877130000000001</v>
      </c>
      <c r="I178" s="8">
        <f t="shared" ref="I178" si="1326">LN(H178/H177)*100</f>
        <v>2.7978361071035329</v>
      </c>
      <c r="J178" s="8">
        <f>('Upbit (in $)'!I178/Krak!I178)-1</f>
        <v>-0.65796956469843149</v>
      </c>
      <c r="K178" s="4">
        <v>3.4138000000000002</v>
      </c>
      <c r="L178" s="8">
        <f t="shared" ref="L178" si="1327">LN(K178/K177)*100</f>
        <v>11.725224328074226</v>
      </c>
      <c r="M178" s="8">
        <f>('Upbit (in $)'!L178/Krak!L178)-1</f>
        <v>-0.18914441526777581</v>
      </c>
      <c r="N178" s="4">
        <v>37.972000000000001</v>
      </c>
      <c r="O178" s="8">
        <f t="shared" ref="O178" si="1328">LN(N178/N177)*100</f>
        <v>4.1895729937778841</v>
      </c>
      <c r="P178" s="8">
        <f>('Upbit (in $)'!O178/Krak!O178)-1</f>
        <v>-0.39194294311061062</v>
      </c>
      <c r="Q178" s="4">
        <v>4088.8</v>
      </c>
      <c r="R178" s="8">
        <f t="shared" ref="R178" si="1329">LN(Q178/Q177)*100</f>
        <v>4.6787914482549926</v>
      </c>
      <c r="S178" s="8">
        <f>('Upbit (in $)'!R178/Krak!R178)-1</f>
        <v>-0.42967793884686922</v>
      </c>
      <c r="T178" s="4">
        <v>157.79</v>
      </c>
      <c r="U178" s="8">
        <f t="shared" ref="U178" si="1330">LN(T178/T177)*100</f>
        <v>5.9199691634389007</v>
      </c>
      <c r="V178" s="8">
        <f>('Upbit (in $)'!U178/Krak!U178)-1</f>
        <v>-0.27023034648089095</v>
      </c>
      <c r="W178" s="4">
        <v>6.3625319999999999</v>
      </c>
      <c r="X178" s="8">
        <f t="shared" ref="X178" si="1331">LN(W178/W177)*100</f>
        <v>5.2908056365865015</v>
      </c>
      <c r="Y178" s="8">
        <f>('Upbit (in $)'!X178/Krak!X178)-1</f>
        <v>-0.38144215171602025</v>
      </c>
      <c r="Z178" s="4">
        <v>0.83736999999999995</v>
      </c>
      <c r="AA178" s="8">
        <f t="shared" ref="AA178" si="1332">LN(Z178/Z177)*100</f>
        <v>4.7243061515521232</v>
      </c>
      <c r="AB178" s="11">
        <f>('Upbit (in $)'!AA178/Krak!AA178)-1</f>
        <v>-0.38043002800534531</v>
      </c>
      <c r="AC178" s="2">
        <v>44541</v>
      </c>
      <c r="AD178">
        <f t="shared" si="991"/>
        <v>16529.592125279141</v>
      </c>
      <c r="AE178">
        <f t="shared" si="992"/>
        <v>8979.8886039473709</v>
      </c>
      <c r="AF178">
        <f t="shared" si="993"/>
        <v>12114.70271202714</v>
      </c>
      <c r="AG178">
        <f t="shared" si="994"/>
        <v>37624.183441253648</v>
      </c>
      <c r="AH178" s="27">
        <f t="shared" si="995"/>
        <v>6.6181417972223571</v>
      </c>
      <c r="AI178">
        <f t="shared" si="996"/>
        <v>18.645907061103394</v>
      </c>
      <c r="AJ178">
        <f t="shared" si="997"/>
        <v>14.114165269391254</v>
      </c>
      <c r="AK178">
        <f t="shared" si="998"/>
        <v>26.835226425438531</v>
      </c>
      <c r="AL178">
        <f t="shared" si="999"/>
        <v>59.595298755933186</v>
      </c>
      <c r="AM178" s="27">
        <f t="shared" si="1000"/>
        <v>6.8664799983982432</v>
      </c>
      <c r="AN178">
        <f t="shared" si="1001"/>
        <v>429.06313356715282</v>
      </c>
      <c r="AO178">
        <f t="shared" si="1002"/>
        <v>1363.5975577244421</v>
      </c>
      <c r="AP178">
        <f t="shared" si="1003"/>
        <v>784.06396854187483</v>
      </c>
      <c r="AQ178">
        <f t="shared" si="1004"/>
        <v>2576.7246598334696</v>
      </c>
      <c r="AR178" s="27">
        <f t="shared" si="1005"/>
        <v>4.3769225636041584</v>
      </c>
      <c r="AS178">
        <f t="shared" si="968"/>
        <v>0.99674522521155828</v>
      </c>
      <c r="AT178">
        <f t="shared" si="969"/>
        <v>6.8926105791440831E-5</v>
      </c>
      <c r="AU178">
        <f t="shared" si="970"/>
        <v>3.1858486826502573E-3</v>
      </c>
      <c r="AV178">
        <f t="shared" si="971"/>
        <v>49528.4038</v>
      </c>
      <c r="AW178">
        <f t="shared" si="972"/>
        <v>49206.558010041568</v>
      </c>
      <c r="AX178" s="11">
        <f t="shared" si="1006"/>
        <v>4.4453535234905734</v>
      </c>
      <c r="AY178">
        <f t="shared" si="973"/>
        <v>2.9611848740597548E-2</v>
      </c>
      <c r="AZ178">
        <f t="shared" si="974"/>
        <v>0.83112592413566089</v>
      </c>
      <c r="BA178">
        <f t="shared" si="975"/>
        <v>0.13926222712374156</v>
      </c>
      <c r="BB178">
        <f t="shared" si="976"/>
        <v>45.687421000000001</v>
      </c>
      <c r="BC178">
        <f t="shared" si="977"/>
        <v>32.485635512176209</v>
      </c>
      <c r="BD178" s="11">
        <f t="shared" si="1007"/>
        <v>3.9088996602159627</v>
      </c>
      <c r="BE178">
        <f t="shared" si="978"/>
        <v>4.1266332478622996E-5</v>
      </c>
      <c r="BF178">
        <f t="shared" si="979"/>
        <v>0.99975398802162285</v>
      </c>
      <c r="BG178">
        <f t="shared" si="980"/>
        <v>2.047456458984705E-4</v>
      </c>
      <c r="BH178">
        <f t="shared" si="981"/>
        <v>4089.8061413000005</v>
      </c>
      <c r="BI178">
        <f t="shared" si="982"/>
        <v>4087.7942846352457</v>
      </c>
      <c r="BJ178" s="11">
        <f t="shared" si="1008"/>
        <v>4.6788604834260399</v>
      </c>
      <c r="BK178" s="32">
        <f t="shared" si="1009"/>
        <v>-0.24833820117588612</v>
      </c>
      <c r="BL178" s="32">
        <f t="shared" si="1010"/>
        <v>-0.23350695993546644</v>
      </c>
    </row>
    <row r="179" spans="1:64" x14ac:dyDescent="0.3">
      <c r="A179" s="2">
        <v>44542</v>
      </c>
      <c r="B179" s="6">
        <v>1.347947</v>
      </c>
      <c r="C179" s="8">
        <f t="shared" si="983"/>
        <v>-0.36596117021417901</v>
      </c>
      <c r="D179" s="8">
        <f>('Upbit (in $)'!C179/Krak!C179)-1</f>
        <v>0.63136624112600592</v>
      </c>
      <c r="E179" s="4">
        <v>50113.2</v>
      </c>
      <c r="F179" s="8">
        <f t="shared" si="983"/>
        <v>1.4998210383354578</v>
      </c>
      <c r="G179" s="8">
        <f>('Upbit (in $)'!F179/Krak!F179)-1</f>
        <v>-0.32825868433335359</v>
      </c>
      <c r="H179" s="4">
        <v>0.1698616</v>
      </c>
      <c r="I179" s="8">
        <f t="shared" ref="I179" si="1333">LN(H179/H178)*100</f>
        <v>0.64394438199519344</v>
      </c>
      <c r="J179" s="8">
        <f>('Upbit (in $)'!I179/Krak!I179)-1</f>
        <v>-0.26226505092275521</v>
      </c>
      <c r="K179" s="4">
        <v>3.3371</v>
      </c>
      <c r="L179" s="8">
        <f t="shared" ref="L179" si="1334">LN(K179/K178)*100</f>
        <v>-2.27238739916011</v>
      </c>
      <c r="M179" s="8">
        <f>('Upbit (in $)'!L179/Krak!L179)-1</f>
        <v>0.15537039579430489</v>
      </c>
      <c r="N179" s="4">
        <v>37.896999999999998</v>
      </c>
      <c r="O179" s="8">
        <f t="shared" ref="O179" si="1335">LN(N179/N178)*100</f>
        <v>-0.19770927369703084</v>
      </c>
      <c r="P179" s="8">
        <f>('Upbit (in $)'!O179/Krak!O179)-1</f>
        <v>1.8948495665690031</v>
      </c>
      <c r="Q179" s="4">
        <v>4133.54</v>
      </c>
      <c r="R179" s="8">
        <f t="shared" ref="R179" si="1336">LN(Q179/Q178)*100</f>
        <v>1.0882654220990324</v>
      </c>
      <c r="S179" s="8">
        <f>('Upbit (in $)'!R179/Krak!R179)-1</f>
        <v>-0.45989647843320725</v>
      </c>
      <c r="T179" s="4">
        <v>159.04</v>
      </c>
      <c r="U179" s="8">
        <f t="shared" ref="U179" si="1337">LN(T179/T178)*100</f>
        <v>0.78907078606863523</v>
      </c>
      <c r="V179" s="8">
        <f>('Upbit (in $)'!U179/Krak!U179)-1</f>
        <v>-0.32392620274036732</v>
      </c>
      <c r="W179" s="4">
        <v>6.4482799999999996</v>
      </c>
      <c r="X179" s="8">
        <f t="shared" ref="X179" si="1338">LN(W179/W178)*100</f>
        <v>1.3387017245595061</v>
      </c>
      <c r="Y179" s="8">
        <f>('Upbit (in $)'!X179/Krak!X179)-1</f>
        <v>-0.38944010523847206</v>
      </c>
      <c r="Z179" s="4">
        <v>0.84043999999999996</v>
      </c>
      <c r="AA179" s="8">
        <f t="shared" ref="AA179" si="1339">LN(Z179/Z178)*100</f>
        <v>0.36595364506973382</v>
      </c>
      <c r="AB179" s="11">
        <f>('Upbit (in $)'!AA179/Krak!AA179)-1</f>
        <v>-1</v>
      </c>
      <c r="AC179" s="2">
        <v>44542</v>
      </c>
      <c r="AD179">
        <f t="shared" si="991"/>
        <v>16779.374890464493</v>
      </c>
      <c r="AE179">
        <f t="shared" si="992"/>
        <v>8778.1317769736852</v>
      </c>
      <c r="AF179">
        <f t="shared" si="993"/>
        <v>12210.67443640786</v>
      </c>
      <c r="AG179">
        <f t="shared" si="994"/>
        <v>37768.181103846036</v>
      </c>
      <c r="AH179" s="27">
        <f t="shared" si="995"/>
        <v>0.38199581234336966</v>
      </c>
      <c r="AI179">
        <f t="shared" si="996"/>
        <v>18.577794989310384</v>
      </c>
      <c r="AJ179">
        <f t="shared" si="997"/>
        <v>14.086287822977994</v>
      </c>
      <c r="AK179">
        <f t="shared" si="998"/>
        <v>27.196885430930131</v>
      </c>
      <c r="AL179">
        <f t="shared" si="999"/>
        <v>59.860968243218508</v>
      </c>
      <c r="AM179" s="27">
        <f t="shared" si="1000"/>
        <v>0.44479863965680805</v>
      </c>
      <c r="AN179">
        <f t="shared" si="1001"/>
        <v>431.83497649618317</v>
      </c>
      <c r="AO179">
        <f t="shared" si="1002"/>
        <v>1378.5181590579853</v>
      </c>
      <c r="AP179">
        <f t="shared" si="1003"/>
        <v>786.93853579819347</v>
      </c>
      <c r="AQ179">
        <f t="shared" si="1004"/>
        <v>2597.2916713523618</v>
      </c>
      <c r="AR179" s="27">
        <f t="shared" si="1005"/>
        <v>0.79501565246156514</v>
      </c>
      <c r="AS179">
        <f t="shared" si="968"/>
        <v>0.99677025885397552</v>
      </c>
      <c r="AT179">
        <f t="shared" si="969"/>
        <v>6.6376164978919756E-5</v>
      </c>
      <c r="AU179">
        <f t="shared" si="970"/>
        <v>3.1633649810456381E-3</v>
      </c>
      <c r="AV179">
        <f t="shared" si="971"/>
        <v>50275.577099999995</v>
      </c>
      <c r="AW179">
        <f t="shared" si="972"/>
        <v>49951.382563981329</v>
      </c>
      <c r="AX179" s="11">
        <f t="shared" si="1006"/>
        <v>1.5023276167513846</v>
      </c>
      <c r="AY179">
        <f t="shared" si="973"/>
        <v>2.9499930044336771E-2</v>
      </c>
      <c r="AZ179">
        <f t="shared" si="974"/>
        <v>0.82937893618238001</v>
      </c>
      <c r="BA179">
        <f t="shared" si="975"/>
        <v>0.14112113377328331</v>
      </c>
      <c r="BB179">
        <f t="shared" si="976"/>
        <v>45.693226999999993</v>
      </c>
      <c r="BC179">
        <f t="shared" si="977"/>
        <v>32.380726471194713</v>
      </c>
      <c r="BD179" s="11">
        <f t="shared" si="1007"/>
        <v>-0.32346235936116963</v>
      </c>
      <c r="BE179">
        <f t="shared" si="978"/>
        <v>4.1083452276361585E-5</v>
      </c>
      <c r="BF179">
        <f t="shared" si="979"/>
        <v>0.99975564413870854</v>
      </c>
      <c r="BG179">
        <f t="shared" si="980"/>
        <v>2.0327240901501768E-4</v>
      </c>
      <c r="BH179">
        <f t="shared" si="981"/>
        <v>4134.5503016000002</v>
      </c>
      <c r="BI179">
        <f t="shared" si="982"/>
        <v>4132.5301230898813</v>
      </c>
      <c r="BJ179" s="11">
        <f t="shared" si="1008"/>
        <v>1.0884310127615509</v>
      </c>
      <c r="BK179" s="32">
        <f t="shared" si="1009"/>
        <v>-6.2802827313438392E-2</v>
      </c>
      <c r="BL179" s="32">
        <f t="shared" si="1010"/>
        <v>0.41389660398983374</v>
      </c>
    </row>
    <row r="180" spans="1:64" x14ac:dyDescent="0.3">
      <c r="A180" s="2">
        <v>44543</v>
      </c>
      <c r="B180" s="6">
        <v>1.224316</v>
      </c>
      <c r="C180" s="8">
        <f t="shared" si="983"/>
        <v>-9.6200373505091417</v>
      </c>
      <c r="D180" s="8">
        <f>('Upbit (in $)'!C180/Krak!C180)-1</f>
        <v>-0.15757905036785647</v>
      </c>
      <c r="E180" s="4">
        <v>46732.2</v>
      </c>
      <c r="F180" s="8">
        <f t="shared" si="983"/>
        <v>-6.9851011873363751</v>
      </c>
      <c r="G180" s="8">
        <f>('Upbit (in $)'!F180/Krak!F180)-1</f>
        <v>-0.18761217950696485</v>
      </c>
      <c r="H180" s="4">
        <v>0.15738340000000001</v>
      </c>
      <c r="I180" s="8">
        <f t="shared" ref="I180" si="1340">LN(H180/H179)*100</f>
        <v>-7.6299121194383517</v>
      </c>
      <c r="J180" s="8">
        <f>('Upbit (in $)'!I180/Krak!I180)-1</f>
        <v>-0.16655523961379015</v>
      </c>
      <c r="K180" s="4">
        <v>3.0962999999999998</v>
      </c>
      <c r="L180" s="8">
        <f t="shared" ref="L180" si="1341">LN(K180/K179)*100</f>
        <v>-7.489431609863419</v>
      </c>
      <c r="M180" s="8">
        <f>('Upbit (in $)'!L180/Krak!L180)-1</f>
        <v>-0.15010673498047589</v>
      </c>
      <c r="N180" s="4">
        <v>34.305</v>
      </c>
      <c r="O180" s="8">
        <f t="shared" ref="O180" si="1342">LN(N180/N179)*100</f>
        <v>-9.9580837139727709</v>
      </c>
      <c r="P180" s="8">
        <f>('Upbit (in $)'!O180/Krak!O180)-1</f>
        <v>-8.4216263297966831E-2</v>
      </c>
      <c r="Q180" s="4">
        <v>3783.38</v>
      </c>
      <c r="R180" s="8">
        <f t="shared" ref="R180" si="1343">LN(Q180/Q179)*100</f>
        <v>-8.8516392707932017</v>
      </c>
      <c r="S180" s="8">
        <f>('Upbit (in $)'!R180/Krak!R180)-1</f>
        <v>-0.1476576756216551</v>
      </c>
      <c r="T180" s="4">
        <v>144.63999999999999</v>
      </c>
      <c r="U180" s="8">
        <f t="shared" ref="U180" si="1344">LN(T180/T179)*100</f>
        <v>-9.4907846264397584</v>
      </c>
      <c r="V180" s="8">
        <f>('Upbit (in $)'!U180/Krak!U180)-1</f>
        <v>-0.10913649705628692</v>
      </c>
      <c r="W180" s="4">
        <v>5.7466369999999998</v>
      </c>
      <c r="X180" s="8">
        <f t="shared" ref="X180" si="1345">LN(W180/W179)*100</f>
        <v>-11.519861443801764</v>
      </c>
      <c r="Y180" s="8">
        <f>('Upbit (in $)'!X180/Krak!X180)-1</f>
        <v>-9.5662375490656371E-2</v>
      </c>
      <c r="Z180" s="4">
        <v>0.78227000000000002</v>
      </c>
      <c r="AA180" s="8">
        <f t="shared" ref="AA180" si="1346">LN(Z180/Z179)*100</f>
        <v>-7.1725614724804583</v>
      </c>
      <c r="AB180" s="11">
        <f>('Upbit (in $)'!AA180/Krak!AA180)-1</f>
        <v>-0.19994155503407107</v>
      </c>
      <c r="AC180" s="2">
        <v>44543</v>
      </c>
      <c r="AD180">
        <f t="shared" si="991"/>
        <v>15647.316540475656</v>
      </c>
      <c r="AE180">
        <f t="shared" si="992"/>
        <v>8144.7152980263172</v>
      </c>
      <c r="AF180">
        <f t="shared" si="993"/>
        <v>11105.080171541957</v>
      </c>
      <c r="AG180">
        <f t="shared" si="994"/>
        <v>34897.112010043929</v>
      </c>
      <c r="AH180" s="27">
        <f t="shared" si="995"/>
        <v>-7.9062903043091879</v>
      </c>
      <c r="AI180">
        <f t="shared" si="996"/>
        <v>16.873876829083439</v>
      </c>
      <c r="AJ180">
        <f t="shared" si="997"/>
        <v>12.75114398942555</v>
      </c>
      <c r="AK180">
        <f t="shared" si="998"/>
        <v>24.237568483711012</v>
      </c>
      <c r="AL180">
        <f t="shared" si="999"/>
        <v>53.862589302220002</v>
      </c>
      <c r="AM180" s="27">
        <f t="shared" si="1000"/>
        <v>-10.558851651560882</v>
      </c>
      <c r="AN180">
        <f t="shared" si="1001"/>
        <v>400.11195490852197</v>
      </c>
      <c r="AO180">
        <f t="shared" si="1002"/>
        <v>1261.7412756660879</v>
      </c>
      <c r="AP180">
        <f t="shared" si="1003"/>
        <v>732.47157250827286</v>
      </c>
      <c r="AQ180">
        <f t="shared" si="1004"/>
        <v>2394.3248030828827</v>
      </c>
      <c r="AR180" s="27">
        <f t="shared" si="1005"/>
        <v>-8.1367965517765182</v>
      </c>
      <c r="AS180">
        <f t="shared" si="968"/>
        <v>0.99684862413091635</v>
      </c>
      <c r="AT180">
        <f t="shared" si="969"/>
        <v>6.604744469330689E-5</v>
      </c>
      <c r="AU180">
        <f t="shared" si="970"/>
        <v>3.0853284243903718E-3</v>
      </c>
      <c r="AV180">
        <f t="shared" si="971"/>
        <v>46879.936299999994</v>
      </c>
      <c r="AW180">
        <f t="shared" si="972"/>
        <v>46584.958851881769</v>
      </c>
      <c r="AX180" s="11">
        <f t="shared" si="1006"/>
        <v>-6.9772466059244449</v>
      </c>
      <c r="AY180">
        <f t="shared" si="973"/>
        <v>2.9661725799523028E-2</v>
      </c>
      <c r="AZ180">
        <f t="shared" si="974"/>
        <v>0.83111345727135599</v>
      </c>
      <c r="BA180">
        <f t="shared" si="975"/>
        <v>0.13922481692912092</v>
      </c>
      <c r="BB180">
        <f t="shared" si="976"/>
        <v>41.275953000000001</v>
      </c>
      <c r="BC180">
        <f t="shared" si="977"/>
        <v>29.347736961460949</v>
      </c>
      <c r="BD180" s="11">
        <f t="shared" si="1007"/>
        <v>-9.8347945727492601</v>
      </c>
      <c r="BE180">
        <f t="shared" si="978"/>
        <v>4.1588294439820855E-5</v>
      </c>
      <c r="BF180">
        <f t="shared" si="979"/>
        <v>0.99975169819516807</v>
      </c>
      <c r="BG180">
        <f t="shared" si="980"/>
        <v>2.0671351039206585E-4</v>
      </c>
      <c r="BH180">
        <f t="shared" si="981"/>
        <v>3784.3196534000003</v>
      </c>
      <c r="BI180">
        <f t="shared" si="982"/>
        <v>3782.4407481687203</v>
      </c>
      <c r="BJ180" s="11">
        <f t="shared" si="1008"/>
        <v>-8.8520338170111046</v>
      </c>
      <c r="BK180" s="32">
        <f t="shared" si="1009"/>
        <v>2.6525613472516945</v>
      </c>
      <c r="BL180" s="32">
        <f t="shared" si="1010"/>
        <v>1.8747872110866597</v>
      </c>
    </row>
    <row r="181" spans="1:64" x14ac:dyDescent="0.3">
      <c r="A181" s="2">
        <v>44544</v>
      </c>
      <c r="B181" s="6">
        <v>1.2674030000000001</v>
      </c>
      <c r="C181" s="8">
        <f t="shared" si="983"/>
        <v>3.4587604250481006</v>
      </c>
      <c r="D181" s="8">
        <f>('Upbit (in $)'!C181/Krak!C181)-1</f>
        <v>-0.44219313963005225</v>
      </c>
      <c r="E181" s="4">
        <v>48399.199999999997</v>
      </c>
      <c r="F181" s="8">
        <f t="shared" si="983"/>
        <v>3.5049850091943981</v>
      </c>
      <c r="G181" s="8">
        <f>('Upbit (in $)'!F181/Krak!F181)-1</f>
        <v>-0.37235308504531783</v>
      </c>
      <c r="H181" s="4">
        <v>0.19105069999999999</v>
      </c>
      <c r="I181" s="8">
        <f t="shared" ref="I181" si="1347">LN(H181/H180)*100</f>
        <v>19.385397121343463</v>
      </c>
      <c r="J181" s="8">
        <f>('Upbit (in $)'!I181/Krak!I181)-1</f>
        <v>-5.0813136170679285E-2</v>
      </c>
      <c r="K181" s="4">
        <v>3.3679999999999999</v>
      </c>
      <c r="L181" s="8">
        <f t="shared" ref="L181" si="1348">LN(K181/K180)*100</f>
        <v>8.411124612222002</v>
      </c>
      <c r="M181" s="8">
        <f>('Upbit (in $)'!L181/Krak!L181)-1</f>
        <v>-0.21452079242679489</v>
      </c>
      <c r="N181" s="4">
        <v>35.369999999999997</v>
      </c>
      <c r="O181" s="8">
        <f t="shared" ref="O181" si="1349">LN(N181/N180)*100</f>
        <v>3.0572887074535098</v>
      </c>
      <c r="P181" s="8">
        <f>('Upbit (in $)'!O181/Krak!O181)-1</f>
        <v>-0.29915278608624929</v>
      </c>
      <c r="Q181" s="4">
        <v>3861.96</v>
      </c>
      <c r="R181" s="8">
        <f t="shared" ref="R181" si="1350">LN(Q181/Q180)*100</f>
        <v>2.0557036639884716</v>
      </c>
      <c r="S181" s="8">
        <f>('Upbit (in $)'!R181/Krak!R181)-1</f>
        <v>-0.65282495722470424</v>
      </c>
      <c r="T181" s="4">
        <v>150.53</v>
      </c>
      <c r="U181" s="8">
        <f t="shared" ref="U181" si="1351">LN(T181/T180)*100</f>
        <v>3.9914503228546359</v>
      </c>
      <c r="V181" s="8">
        <f>('Upbit (in $)'!U181/Krak!U181)-1</f>
        <v>-0.30515881064296213</v>
      </c>
      <c r="W181" s="4">
        <v>5.9707169999999996</v>
      </c>
      <c r="X181" s="8">
        <f t="shared" ref="X181" si="1352">LN(W181/W180)*100</f>
        <v>3.8252206554416315</v>
      </c>
      <c r="Y181" s="8">
        <f>('Upbit (in $)'!X181/Krak!X181)-1</f>
        <v>-0.21263012088678912</v>
      </c>
      <c r="Z181" s="4">
        <v>0.81159000000000003</v>
      </c>
      <c r="AA181" s="8">
        <f t="shared" ref="AA181" si="1353">LN(Z181/Z180)*100</f>
        <v>3.6795337039145637</v>
      </c>
      <c r="AB181" s="11">
        <f>('Upbit (in $)'!AA181/Krak!AA181)-1</f>
        <v>-0.37080309621624319</v>
      </c>
      <c r="AC181" s="2">
        <v>44544</v>
      </c>
      <c r="AD181">
        <f t="shared" si="991"/>
        <v>16205.477223537291</v>
      </c>
      <c r="AE181">
        <f t="shared" si="992"/>
        <v>8859.4132105263179</v>
      </c>
      <c r="AF181">
        <f t="shared" si="993"/>
        <v>11557.298936823914</v>
      </c>
      <c r="AG181">
        <f t="shared" si="994"/>
        <v>36622.189370887521</v>
      </c>
      <c r="AH181" s="27">
        <f t="shared" si="995"/>
        <v>4.8250248310055452</v>
      </c>
      <c r="AI181">
        <f t="shared" si="996"/>
        <v>17.467714311346775</v>
      </c>
      <c r="AJ181">
        <f t="shared" si="997"/>
        <v>13.147003728493853</v>
      </c>
      <c r="AK181">
        <f t="shared" si="998"/>
        <v>25.182669826605988</v>
      </c>
      <c r="AL181">
        <f t="shared" si="999"/>
        <v>55.797387866446613</v>
      </c>
      <c r="AM181" s="27">
        <f t="shared" si="1000"/>
        <v>3.5290894955186469</v>
      </c>
      <c r="AN181">
        <f t="shared" si="1001"/>
        <v>485.70350534835029</v>
      </c>
      <c r="AO181">
        <f t="shared" si="1002"/>
        <v>1287.9473742979569</v>
      </c>
      <c r="AP181">
        <f t="shared" si="1003"/>
        <v>759.92509431780479</v>
      </c>
      <c r="AQ181">
        <f t="shared" si="1004"/>
        <v>2533.5759739641121</v>
      </c>
      <c r="AR181" s="27">
        <f t="shared" si="1005"/>
        <v>5.6530461498704216</v>
      </c>
      <c r="AS181">
        <f t="shared" si="968"/>
        <v>0.99683031554443757</v>
      </c>
      <c r="AT181">
        <f t="shared" si="969"/>
        <v>6.9367355302436102E-5</v>
      </c>
      <c r="AU181">
        <f t="shared" si="970"/>
        <v>3.1003171002600082E-3</v>
      </c>
      <c r="AV181">
        <f t="shared" si="971"/>
        <v>48553.097999999998</v>
      </c>
      <c r="AW181">
        <f t="shared" si="972"/>
        <v>48245.824976309748</v>
      </c>
      <c r="AX181" s="11">
        <f t="shared" si="1006"/>
        <v>3.5031577441899033</v>
      </c>
      <c r="AY181">
        <f t="shared" si="973"/>
        <v>2.9745574317759153E-2</v>
      </c>
      <c r="AZ181">
        <f t="shared" si="974"/>
        <v>0.83012346003531712</v>
      </c>
      <c r="BA181">
        <f t="shared" si="975"/>
        <v>0.14013096564692362</v>
      </c>
      <c r="BB181">
        <f t="shared" si="976"/>
        <v>42.60812</v>
      </c>
      <c r="BC181">
        <f t="shared" si="977"/>
        <v>30.235848750390716</v>
      </c>
      <c r="BD181" s="11">
        <f t="shared" si="1007"/>
        <v>2.9812827045189119</v>
      </c>
      <c r="BE181">
        <f t="shared" si="978"/>
        <v>4.9457040559258444E-5</v>
      </c>
      <c r="BF181">
        <f t="shared" si="979"/>
        <v>0.99974044773577775</v>
      </c>
      <c r="BG181">
        <f t="shared" si="980"/>
        <v>2.1009522366308297E-4</v>
      </c>
      <c r="BH181">
        <f t="shared" si="981"/>
        <v>3862.9626406999996</v>
      </c>
      <c r="BI181">
        <f t="shared" si="982"/>
        <v>3860.9577994976494</v>
      </c>
      <c r="BJ181" s="11">
        <f t="shared" si="1008"/>
        <v>2.0545785451018124</v>
      </c>
      <c r="BK181" s="32">
        <f t="shared" si="1009"/>
        <v>1.2959353354868983</v>
      </c>
      <c r="BL181" s="32">
        <f t="shared" si="1010"/>
        <v>1.448579199088091</v>
      </c>
    </row>
    <row r="182" spans="1:64" x14ac:dyDescent="0.3">
      <c r="A182" s="2">
        <v>44545</v>
      </c>
      <c r="B182" s="6">
        <v>1.311334</v>
      </c>
      <c r="C182" s="8">
        <f t="shared" si="983"/>
        <v>3.4075014731904227</v>
      </c>
      <c r="D182" s="8">
        <f>('Upbit (in $)'!C182/Krak!C182)-1</f>
        <v>0.36947159742315461</v>
      </c>
      <c r="E182" s="4">
        <v>48881.3</v>
      </c>
      <c r="F182" s="8">
        <f t="shared" si="983"/>
        <v>0.99116255939983355</v>
      </c>
      <c r="G182" s="8">
        <f>('Upbit (in $)'!F182/Krak!F182)-1</f>
        <v>1.112397666464322</v>
      </c>
      <c r="H182" s="4">
        <v>0.18106810000000001</v>
      </c>
      <c r="I182" s="8">
        <f t="shared" ref="I182" si="1354">LN(H182/H181)*100</f>
        <v>-5.3665634250446006</v>
      </c>
      <c r="J182" s="8">
        <f>('Upbit (in $)'!I182/Krak!I182)-1</f>
        <v>-0.11823167934181855</v>
      </c>
      <c r="K182" s="4">
        <v>3.3637999999999999</v>
      </c>
      <c r="L182" s="8">
        <f t="shared" ref="L182" si="1355">LN(K182/K181)*100</f>
        <v>-0.12478090688848181</v>
      </c>
      <c r="M182" s="8">
        <f>('Upbit (in $)'!L182/Krak!L182)-1</f>
        <v>-14.420965822541604</v>
      </c>
      <c r="N182" s="4">
        <v>36.100999999999999</v>
      </c>
      <c r="O182" s="8">
        <f t="shared" ref="O182" si="1356">LN(N182/N181)*100</f>
        <v>2.0456562568809971</v>
      </c>
      <c r="P182" s="8">
        <f>('Upbit (in $)'!O182/Krak!O182)-1</f>
        <v>0.5140351593104453</v>
      </c>
      <c r="Q182" s="4">
        <v>4019.8</v>
      </c>
      <c r="R182" s="8">
        <f t="shared" ref="R182" si="1357">LN(Q182/Q181)*100</f>
        <v>4.0057323524638768</v>
      </c>
      <c r="S182" s="8">
        <f>('Upbit (in $)'!R182/Krak!R182)-1</f>
        <v>0.30215732180567945</v>
      </c>
      <c r="T182" s="4">
        <v>153.58000000000001</v>
      </c>
      <c r="U182" s="8">
        <f t="shared" ref="U182" si="1358">LN(T182/T181)*100</f>
        <v>2.0059204029984965</v>
      </c>
      <c r="V182" s="8">
        <f>('Upbit (in $)'!U182/Krak!U182)-1</f>
        <v>0.51418719635930499</v>
      </c>
      <c r="W182" s="4">
        <v>6.0325379999999997</v>
      </c>
      <c r="X182" s="8">
        <f t="shared" ref="X182" si="1359">LN(W182/W181)*100</f>
        <v>1.0300797014272904</v>
      </c>
      <c r="Y182" s="8">
        <f>('Upbit (in $)'!X182/Krak!X182)-1</f>
        <v>1.2005711964998018</v>
      </c>
      <c r="Z182" s="4">
        <v>0.82674999999999998</v>
      </c>
      <c r="AA182" s="8">
        <f t="shared" ref="AA182" si="1360">LN(Z182/Z181)*100</f>
        <v>1.850706532671262</v>
      </c>
      <c r="AB182" s="11">
        <f>('Upbit (in $)'!AA182/Krak!AA182)-1</f>
        <v>0.58933275951849318</v>
      </c>
      <c r="AC182" s="2">
        <v>44545</v>
      </c>
      <c r="AD182">
        <f t="shared" si="991"/>
        <v>16366.898498464716</v>
      </c>
      <c r="AE182">
        <f t="shared" si="992"/>
        <v>8848.3652486842111</v>
      </c>
      <c r="AF182">
        <f t="shared" si="993"/>
        <v>11791.469944312874</v>
      </c>
      <c r="AG182">
        <f t="shared" si="994"/>
        <v>37006.733691461806</v>
      </c>
      <c r="AH182" s="27">
        <f t="shared" si="995"/>
        <v>1.0445564080990319</v>
      </c>
      <c r="AI182">
        <f t="shared" si="996"/>
        <v>18.073184045450112</v>
      </c>
      <c r="AJ182">
        <f t="shared" si="997"/>
        <v>13.418715906201772</v>
      </c>
      <c r="AK182">
        <f t="shared" si="998"/>
        <v>25.443412017426724</v>
      </c>
      <c r="AL182">
        <f t="shared" si="999"/>
        <v>56.935311969078612</v>
      </c>
      <c r="AM182" s="27">
        <f t="shared" si="1000"/>
        <v>2.0188689775456807</v>
      </c>
      <c r="AN182">
        <f t="shared" si="1001"/>
        <v>460.32498638720318</v>
      </c>
      <c r="AO182">
        <f t="shared" si="1002"/>
        <v>1340.5863486941676</v>
      </c>
      <c r="AP182">
        <f t="shared" si="1003"/>
        <v>774.12002578548913</v>
      </c>
      <c r="AQ182">
        <f t="shared" si="1004"/>
        <v>2575.0313608668598</v>
      </c>
      <c r="AR182" s="27">
        <f t="shared" si="1005"/>
        <v>1.6229979784956203</v>
      </c>
      <c r="AS182">
        <f t="shared" si="968"/>
        <v>0.99679956320132324</v>
      </c>
      <c r="AT182">
        <f t="shared" si="969"/>
        <v>6.8595441829423745E-5</v>
      </c>
      <c r="AU182">
        <f t="shared" si="970"/>
        <v>3.1318413568472859E-3</v>
      </c>
      <c r="AV182">
        <f t="shared" si="971"/>
        <v>49038.243800000004</v>
      </c>
      <c r="AW182">
        <f t="shared" si="972"/>
        <v>48724.89392596895</v>
      </c>
      <c r="AX182" s="11">
        <f t="shared" si="1006"/>
        <v>0.98807733445407597</v>
      </c>
      <c r="AY182">
        <f t="shared" si="973"/>
        <v>3.0183861515347538E-2</v>
      </c>
      <c r="AZ182">
        <f t="shared" si="974"/>
        <v>0.83096113161525709</v>
      </c>
      <c r="BA182">
        <f t="shared" si="975"/>
        <v>0.13885500686939528</v>
      </c>
      <c r="BB182">
        <f t="shared" si="976"/>
        <v>43.444872000000004</v>
      </c>
      <c r="BC182">
        <f t="shared" si="977"/>
        <v>30.875757041728651</v>
      </c>
      <c r="BD182" s="11">
        <f t="shared" si="1007"/>
        <v>2.0943049102480291</v>
      </c>
      <c r="BE182">
        <f t="shared" si="978"/>
        <v>4.5032766596032494E-5</v>
      </c>
      <c r="BF182">
        <f t="shared" si="979"/>
        <v>0.99974934934829174</v>
      </c>
      <c r="BG182">
        <f t="shared" si="980"/>
        <v>2.0561788511212005E-4</v>
      </c>
      <c r="BH182">
        <f t="shared" si="981"/>
        <v>4020.8078181000005</v>
      </c>
      <c r="BI182">
        <f t="shared" si="982"/>
        <v>4018.7926126588472</v>
      </c>
      <c r="BJ182" s="11">
        <f t="shared" si="1008"/>
        <v>4.0066225127236237</v>
      </c>
      <c r="BK182" s="32">
        <f t="shared" si="1009"/>
        <v>-0.97431256944664879</v>
      </c>
      <c r="BL182" s="32">
        <f t="shared" si="1010"/>
        <v>-3.0185451782695476</v>
      </c>
    </row>
    <row r="183" spans="1:64" x14ac:dyDescent="0.3">
      <c r="A183" s="2">
        <v>44546</v>
      </c>
      <c r="B183" s="6">
        <v>1.2402820000000001</v>
      </c>
      <c r="C183" s="8">
        <f t="shared" si="983"/>
        <v>-5.5706166571114348</v>
      </c>
      <c r="D183" s="8">
        <f>('Upbit (in $)'!C183/Krak!C183)-1</f>
        <v>-4.7599822038372097E-2</v>
      </c>
      <c r="E183" s="4">
        <v>47631</v>
      </c>
      <c r="F183" s="8">
        <f t="shared" si="983"/>
        <v>-2.5911100490876091</v>
      </c>
      <c r="G183" s="8">
        <f>('Upbit (in $)'!F183/Krak!F183)-1</f>
        <v>-0.11911855071963529</v>
      </c>
      <c r="H183" s="4">
        <v>0.17324539999999999</v>
      </c>
      <c r="I183" s="8">
        <f t="shared" ref="I183" si="1361">LN(H183/H182)*100</f>
        <v>-4.41641171070928</v>
      </c>
      <c r="J183" s="8">
        <f>('Upbit (in $)'!I183/Krak!I183)-1</f>
        <v>-8.398588396513762E-2</v>
      </c>
      <c r="K183" s="4">
        <v>3.2040000000000002</v>
      </c>
      <c r="L183" s="8">
        <f t="shared" ref="L183" si="1362">LN(K183/K182)*100</f>
        <v>-4.8671258105082531</v>
      </c>
      <c r="M183" s="8">
        <f>('Upbit (in $)'!L183/Krak!L183)-1</f>
        <v>-5.232199907987245E-2</v>
      </c>
      <c r="N183" s="4">
        <v>35.078000000000003</v>
      </c>
      <c r="O183" s="8">
        <f t="shared" ref="O183" si="1363">LN(N183/N182)*100</f>
        <v>-2.8746412450253027</v>
      </c>
      <c r="P183" s="8">
        <f>('Upbit (in $)'!O183/Krak!O183)-1</f>
        <v>-0.11237076719595429</v>
      </c>
      <c r="Q183" s="4">
        <v>3959.04</v>
      </c>
      <c r="R183" s="8">
        <f t="shared" ref="R183" si="1364">LN(Q183/Q182)*100</f>
        <v>-1.5230578515056117</v>
      </c>
      <c r="S183" s="8">
        <f>('Upbit (in $)'!R183/Krak!R183)-1</f>
        <v>-5.4706342760057147E-2</v>
      </c>
      <c r="T183" s="4">
        <v>148.9</v>
      </c>
      <c r="U183" s="8">
        <f t="shared" ref="U183" si="1365">LN(T183/T182)*100</f>
        <v>-3.0946664212434252</v>
      </c>
      <c r="V183" s="8">
        <f>('Upbit (in $)'!U183/Krak!U183)-1</f>
        <v>-2.718893236235731E-2</v>
      </c>
      <c r="W183" s="4">
        <v>6.1015940000000004</v>
      </c>
      <c r="X183" s="8">
        <f t="shared" ref="X183" si="1366">LN(W183/W182)*100</f>
        <v>1.1382230808970317</v>
      </c>
      <c r="Y183" s="8">
        <f>('Upbit (in $)'!X183/Krak!X183)-1</f>
        <v>-0.19291600536587661</v>
      </c>
      <c r="Z183" s="4">
        <v>0.80484999999999995</v>
      </c>
      <c r="AA183" s="8">
        <f t="shared" ref="AA183" si="1367">LN(Z183/Z182)*100</f>
        <v>-2.6846427209663815</v>
      </c>
      <c r="AB183" s="11">
        <f>('Upbit (in $)'!AA183/Krak!AA183)-1</f>
        <v>9.5634997408713396E-2</v>
      </c>
      <c r="AC183" s="2">
        <v>44546</v>
      </c>
      <c r="AD183">
        <f t="shared" si="991"/>
        <v>15948.261244696292</v>
      </c>
      <c r="AE183">
        <f t="shared" si="992"/>
        <v>8428.0166052631594</v>
      </c>
      <c r="AF183">
        <f t="shared" si="993"/>
        <v>11432.151808231454</v>
      </c>
      <c r="AG183">
        <f t="shared" si="994"/>
        <v>35808.4296581909</v>
      </c>
      <c r="AH183" s="27">
        <f t="shared" si="995"/>
        <v>-3.2916556745237151</v>
      </c>
      <c r="AI183">
        <f t="shared" si="996"/>
        <v>17.093924853819821</v>
      </c>
      <c r="AJ183">
        <f t="shared" si="997"/>
        <v>13.038467537124893</v>
      </c>
      <c r="AK183">
        <f t="shared" si="998"/>
        <v>25.734669239557018</v>
      </c>
      <c r="AL183">
        <f t="shared" si="999"/>
        <v>55.867061630501738</v>
      </c>
      <c r="AM183" s="27">
        <f t="shared" si="1000"/>
        <v>-1.8940776524447196</v>
      </c>
      <c r="AN183">
        <f t="shared" si="1001"/>
        <v>440.43752818218979</v>
      </c>
      <c r="AO183">
        <f t="shared" si="1002"/>
        <v>1320.323144916204</v>
      </c>
      <c r="AP183">
        <f t="shared" si="1003"/>
        <v>753.61415512966539</v>
      </c>
      <c r="AQ183">
        <f t="shared" si="1004"/>
        <v>2514.3748282280594</v>
      </c>
      <c r="AR183" s="27">
        <f t="shared" si="1005"/>
        <v>-2.3837517613003829</v>
      </c>
      <c r="AS183">
        <f t="shared" si="968"/>
        <v>0.99681678276907248</v>
      </c>
      <c r="AT183">
        <f t="shared" si="969"/>
        <v>6.7052990111316334E-5</v>
      </c>
      <c r="AU183">
        <f t="shared" si="970"/>
        <v>3.116164240816168E-3</v>
      </c>
      <c r="AV183">
        <f t="shared" si="971"/>
        <v>47783.103999999999</v>
      </c>
      <c r="AW183">
        <f t="shared" si="972"/>
        <v>47479.412169419178</v>
      </c>
      <c r="AX183" s="11">
        <f t="shared" si="1006"/>
        <v>-2.5893879325990952</v>
      </c>
      <c r="AY183">
        <f t="shared" si="973"/>
        <v>2.9238227853377034E-2</v>
      </c>
      <c r="AZ183">
        <f t="shared" si="974"/>
        <v>0.82692368077643608</v>
      </c>
      <c r="BA183">
        <f t="shared" si="975"/>
        <v>0.14383809137018694</v>
      </c>
      <c r="BB183">
        <f t="shared" si="976"/>
        <v>42.419876000000002</v>
      </c>
      <c r="BC183">
        <f t="shared" si="977"/>
        <v>29.920734157270051</v>
      </c>
      <c r="BD183" s="11">
        <f t="shared" si="1007"/>
        <v>-3.1419624070545984</v>
      </c>
      <c r="BE183">
        <f t="shared" si="978"/>
        <v>4.3748638472446308E-5</v>
      </c>
      <c r="BF183">
        <f t="shared" si="979"/>
        <v>0.99975300734076544</v>
      </c>
      <c r="BG183">
        <f t="shared" si="980"/>
        <v>2.0324402076215826E-4</v>
      </c>
      <c r="BH183">
        <f t="shared" si="981"/>
        <v>3960.0180953999998</v>
      </c>
      <c r="BI183">
        <f t="shared" si="982"/>
        <v>3958.0623173425843</v>
      </c>
      <c r="BJ183" s="11">
        <f t="shared" si="1008"/>
        <v>-1.5226920697617847</v>
      </c>
      <c r="BK183" s="32">
        <f t="shared" si="1009"/>
        <v>-1.3975780220789955</v>
      </c>
      <c r="BL183" s="32">
        <f t="shared" si="1010"/>
        <v>-1.0666958628373104</v>
      </c>
    </row>
    <row r="184" spans="1:64" x14ac:dyDescent="0.3">
      <c r="A184" s="2">
        <v>44547</v>
      </c>
      <c r="B184" s="6">
        <v>1.2180329999999999</v>
      </c>
      <c r="C184" s="8">
        <f t="shared" si="983"/>
        <v>-1.8101510599183339</v>
      </c>
      <c r="D184" s="8">
        <f>('Upbit (in $)'!C184/Krak!C184)-1</f>
        <v>-0.10750872786195897</v>
      </c>
      <c r="E184" s="4">
        <v>46168.3</v>
      </c>
      <c r="F184" s="8">
        <f t="shared" si="983"/>
        <v>-3.1190394368652981</v>
      </c>
      <c r="G184" s="8">
        <f>('Upbit (in $)'!F184/Krak!F184)-1</f>
        <v>-5.8516856830925001E-2</v>
      </c>
      <c r="H184" s="4">
        <v>0.16846939999999999</v>
      </c>
      <c r="I184" s="8">
        <f t="shared" ref="I184" si="1368">LN(H184/H183)*100</f>
        <v>-2.7954955564149895</v>
      </c>
      <c r="J184" s="8">
        <f>('Upbit (in $)'!I184/Krak!I184)-1</f>
        <v>-1.6514942035035229E-3</v>
      </c>
      <c r="K184" s="4">
        <v>3.1524999999999999</v>
      </c>
      <c r="L184" s="8">
        <f t="shared" ref="L184" si="1369">LN(K184/K183)*100</f>
        <v>-1.6204240349175341</v>
      </c>
      <c r="M184" s="8">
        <f>('Upbit (in $)'!L184/Krak!L184)-1</f>
        <v>4.7299505136051412E-3</v>
      </c>
      <c r="N184" s="4">
        <v>34.442</v>
      </c>
      <c r="O184" s="8">
        <f t="shared" ref="O184" si="1370">LN(N184/N183)*100</f>
        <v>-1.8297403453238481</v>
      </c>
      <c r="P184" s="8">
        <f>('Upbit (in $)'!O184/Krak!O184)-1</f>
        <v>0.18991603276151969</v>
      </c>
      <c r="Q184" s="4">
        <v>3877.5</v>
      </c>
      <c r="R184" s="8">
        <f t="shared" ref="R184" si="1371">LN(Q184/Q183)*100</f>
        <v>-2.0810955565901565</v>
      </c>
      <c r="S184" s="8">
        <f>('Upbit (in $)'!R184/Krak!R184)-1</f>
        <v>-9.1403226071859578E-2</v>
      </c>
      <c r="T184" s="4">
        <v>144</v>
      </c>
      <c r="U184" s="8">
        <f t="shared" ref="U184" si="1372">LN(T184/T183)*100</f>
        <v>-3.3461640113962741</v>
      </c>
      <c r="V184" s="8">
        <f>('Upbit (in $)'!U184/Krak!U184)-1</f>
        <v>-0.12192366858185366</v>
      </c>
      <c r="W184" s="4">
        <v>5.949516</v>
      </c>
      <c r="X184" s="8">
        <f t="shared" ref="X184" si="1373">LN(W184/W183)*100</f>
        <v>-2.524017680770156</v>
      </c>
      <c r="Y184" s="8">
        <f>('Upbit (in $)'!X184/Krak!X184)-1</f>
        <v>4.8886507200187612E-2</v>
      </c>
      <c r="Z184" s="4">
        <v>0.79698000000000002</v>
      </c>
      <c r="AA184" s="8">
        <f t="shared" ref="AA184" si="1374">LN(Z184/Z183)*100</f>
        <v>-0.98263402797714472</v>
      </c>
      <c r="AB184" s="11">
        <f>('Upbit (in $)'!AA184/Krak!AA184)-1</f>
        <v>-0.49243142726223921</v>
      </c>
      <c r="AC184" s="2">
        <v>44547</v>
      </c>
      <c r="AD184">
        <f t="shared" si="991"/>
        <v>15458.506217033275</v>
      </c>
      <c r="AE184">
        <f t="shared" si="992"/>
        <v>8292.5475493421072</v>
      </c>
      <c r="AF184">
        <f t="shared" si="993"/>
        <v>11055.942648659029</v>
      </c>
      <c r="AG184">
        <f t="shared" si="994"/>
        <v>34806.996415034409</v>
      </c>
      <c r="AH184" s="27">
        <f t="shared" si="995"/>
        <v>-2.8364918019301397</v>
      </c>
      <c r="AI184">
        <f t="shared" si="996"/>
        <v>16.787282707862175</v>
      </c>
      <c r="AJ184">
        <f t="shared" si="997"/>
        <v>12.80206679154044</v>
      </c>
      <c r="AK184">
        <f t="shared" si="998"/>
        <v>25.093250451513541</v>
      </c>
      <c r="AL184">
        <f t="shared" si="999"/>
        <v>54.682599950916156</v>
      </c>
      <c r="AM184" s="27">
        <f t="shared" si="1000"/>
        <v>-2.1429409907366805</v>
      </c>
      <c r="AN184">
        <f t="shared" si="1001"/>
        <v>428.29562060716535</v>
      </c>
      <c r="AO184">
        <f t="shared" si="1002"/>
        <v>1293.1298987665143</v>
      </c>
      <c r="AP184">
        <f t="shared" si="1003"/>
        <v>746.24515046933072</v>
      </c>
      <c r="AQ184">
        <f t="shared" si="1004"/>
        <v>2467.6706698430103</v>
      </c>
      <c r="AR184" s="27">
        <f t="shared" si="1005"/>
        <v>-1.8749538362759173</v>
      </c>
      <c r="AS184">
        <f t="shared" si="968"/>
        <v>0.99682282063421501</v>
      </c>
      <c r="AT184">
        <f t="shared" si="969"/>
        <v>6.8065836126722498E-5</v>
      </c>
      <c r="AU184">
        <f t="shared" si="970"/>
        <v>3.1091135296583794E-3</v>
      </c>
      <c r="AV184">
        <f t="shared" si="971"/>
        <v>46315.452499999999</v>
      </c>
      <c r="AW184">
        <f t="shared" si="972"/>
        <v>46021.6459290536</v>
      </c>
      <c r="AX184" s="11">
        <f t="shared" si="1006"/>
        <v>-3.1184339587489585</v>
      </c>
      <c r="AY184">
        <f t="shared" si="973"/>
        <v>2.9272920021315298E-2</v>
      </c>
      <c r="AZ184">
        <f t="shared" si="974"/>
        <v>0.82774268954465235</v>
      </c>
      <c r="BA184">
        <f t="shared" si="975"/>
        <v>0.14298439043403233</v>
      </c>
      <c r="BB184">
        <f t="shared" si="976"/>
        <v>41.609549000000001</v>
      </c>
      <c r="BC184">
        <f t="shared" si="977"/>
        <v>29.395457014526762</v>
      </c>
      <c r="BD184" s="11">
        <f t="shared" si="1007"/>
        <v>-1.7711551057892188</v>
      </c>
      <c r="BE184">
        <f t="shared" si="978"/>
        <v>4.3437127956383435E-5</v>
      </c>
      <c r="BF184">
        <f t="shared" si="979"/>
        <v>0.99975107438429045</v>
      </c>
      <c r="BG184">
        <f t="shared" si="980"/>
        <v>2.054884877531378E-4</v>
      </c>
      <c r="BH184">
        <f t="shared" si="981"/>
        <v>3878.4654494000001</v>
      </c>
      <c r="BI184">
        <f t="shared" si="982"/>
        <v>3876.5349620131278</v>
      </c>
      <c r="BJ184" s="11">
        <f t="shared" si="1008"/>
        <v>-2.0812888110951726</v>
      </c>
      <c r="BK184" s="32">
        <f t="shared" si="1009"/>
        <v>-0.69355081119345918</v>
      </c>
      <c r="BL184" s="32">
        <f t="shared" si="1010"/>
        <v>-1.0371451476537858</v>
      </c>
    </row>
    <row r="185" spans="1:64" x14ac:dyDescent="0.3">
      <c r="A185" s="2">
        <v>44548</v>
      </c>
      <c r="B185" s="6">
        <v>1.242653</v>
      </c>
      <c r="C185" s="8">
        <f t="shared" si="983"/>
        <v>2.0011347723941544</v>
      </c>
      <c r="D185" s="8">
        <f>('Upbit (in $)'!C185/Krak!C185)-1</f>
        <v>-0.6755076469547594</v>
      </c>
      <c r="E185" s="4">
        <v>46864.3</v>
      </c>
      <c r="F185" s="8">
        <f t="shared" si="983"/>
        <v>1.4962776172276311</v>
      </c>
      <c r="G185" s="8">
        <f>('Upbit (in $)'!F185/Krak!F185)-1</f>
        <v>-0.63740252512856355</v>
      </c>
      <c r="H185" s="4">
        <v>0.17233580000000001</v>
      </c>
      <c r="I185" s="8">
        <f t="shared" ref="I185" si="1375">LN(H185/H184)*100</f>
        <v>2.2690768157291408</v>
      </c>
      <c r="J185" s="8">
        <f>('Upbit (in $)'!I185/Krak!I185)-1</f>
        <v>-0.38072817287435357</v>
      </c>
      <c r="K185" s="4">
        <v>3.2462</v>
      </c>
      <c r="L185" s="8">
        <f t="shared" ref="L185" si="1376">LN(K185/K184)*100</f>
        <v>2.9289292631895574</v>
      </c>
      <c r="M185" s="8">
        <f>('Upbit (in $)'!L185/Krak!L185)-1</f>
        <v>-0.35941517293281389</v>
      </c>
      <c r="N185" s="4">
        <v>35.113999999999997</v>
      </c>
      <c r="O185" s="8">
        <f t="shared" ref="O185" si="1377">LN(N185/N184)*100</f>
        <v>1.932316146430892</v>
      </c>
      <c r="P185" s="8">
        <f>('Upbit (in $)'!O185/Krak!O185)-1</f>
        <v>-0.47508537959538688</v>
      </c>
      <c r="Q185" s="4">
        <v>3961.35</v>
      </c>
      <c r="R185" s="8">
        <f t="shared" ref="R185" si="1378">LN(Q185/Q184)*100</f>
        <v>2.1394260192440644</v>
      </c>
      <c r="S185" s="8">
        <f>('Upbit (in $)'!R185/Krak!R185)-1</f>
        <v>-0.41840513614012464</v>
      </c>
      <c r="T185" s="4">
        <v>148.87</v>
      </c>
      <c r="U185" s="8">
        <f t="shared" ref="U185" si="1379">LN(T185/T184)*100</f>
        <v>3.3260142312965204</v>
      </c>
      <c r="V185" s="8">
        <f>('Upbit (in $)'!U185/Krak!U185)-1</f>
        <v>-0.31879728373872329</v>
      </c>
      <c r="W185" s="4">
        <v>6.0519400000000001</v>
      </c>
      <c r="X185" s="8">
        <f t="shared" ref="X185" si="1380">LN(W185/W184)*100</f>
        <v>1.7069010087897123</v>
      </c>
      <c r="Y185" s="8">
        <f>('Upbit (in $)'!X185/Krak!X185)-1</f>
        <v>-0.45246605572842591</v>
      </c>
      <c r="Z185" s="4">
        <v>0.82679000000000002</v>
      </c>
      <c r="AA185" s="8">
        <f t="shared" ref="AA185" si="1381">LN(Z185/Z184)*100</f>
        <v>3.6721148538587691</v>
      </c>
      <c r="AB185" s="11">
        <f>('Upbit (in $)'!AA185/Krak!AA185)-1</f>
        <v>-0.3275642627456522</v>
      </c>
      <c r="AC185" s="2">
        <v>44548</v>
      </c>
      <c r="AD185">
        <f t="shared" si="991"/>
        <v>15691.547510021215</v>
      </c>
      <c r="AE185">
        <f t="shared" si="992"/>
        <v>8539.0223171052639</v>
      </c>
      <c r="AF185">
        <f t="shared" si="993"/>
        <v>11429.848486846317</v>
      </c>
      <c r="AG185">
        <f t="shared" si="994"/>
        <v>35660.418313972797</v>
      </c>
      <c r="AH185" s="27">
        <f t="shared" si="995"/>
        <v>2.4222930005632235</v>
      </c>
      <c r="AI185">
        <f t="shared" si="996"/>
        <v>17.126602660825327</v>
      </c>
      <c r="AJ185">
        <f t="shared" si="997"/>
        <v>13.051848711403256</v>
      </c>
      <c r="AK185">
        <f t="shared" si="998"/>
        <v>25.5252437572288</v>
      </c>
      <c r="AL185">
        <f t="shared" si="999"/>
        <v>55.703695129457387</v>
      </c>
      <c r="AM185" s="27">
        <f t="shared" si="1000"/>
        <v>1.8500925373579911</v>
      </c>
      <c r="AN185">
        <f t="shared" si="1001"/>
        <v>438.12507442795152</v>
      </c>
      <c r="AO185">
        <f t="shared" si="1002"/>
        <v>1321.0935201750437</v>
      </c>
      <c r="AP185">
        <f t="shared" si="1003"/>
        <v>774.15747943052259</v>
      </c>
      <c r="AQ185">
        <f t="shared" si="1004"/>
        <v>2533.3760740335179</v>
      </c>
      <c r="AR185" s="27">
        <f t="shared" si="1005"/>
        <v>2.6278172767682024</v>
      </c>
      <c r="AS185">
        <f t="shared" si="968"/>
        <v>0.99676461516435177</v>
      </c>
      <c r="AT185">
        <f t="shared" si="969"/>
        <v>6.9043969370000593E-5</v>
      </c>
      <c r="AU185">
        <f t="shared" si="970"/>
        <v>3.1663408662781062E-3</v>
      </c>
      <c r="AV185">
        <f t="shared" si="971"/>
        <v>47016.416200000007</v>
      </c>
      <c r="AW185">
        <f t="shared" si="972"/>
        <v>46712.709320759241</v>
      </c>
      <c r="AX185" s="11">
        <f t="shared" si="1006"/>
        <v>1.4904426361570953</v>
      </c>
      <c r="AY185">
        <f t="shared" si="973"/>
        <v>2.9301915298156674E-2</v>
      </c>
      <c r="AZ185">
        <f t="shared" si="974"/>
        <v>0.82799257216574007</v>
      </c>
      <c r="BA185">
        <f t="shared" si="975"/>
        <v>0.14270551253610325</v>
      </c>
      <c r="BB185">
        <f t="shared" si="976"/>
        <v>42.408592999999996</v>
      </c>
      <c r="BC185">
        <f t="shared" si="977"/>
        <v>29.974188491516543</v>
      </c>
      <c r="BD185" s="11">
        <f t="shared" si="1007"/>
        <v>1.949648861435483</v>
      </c>
      <c r="BE185">
        <f t="shared" si="978"/>
        <v>4.3493340573618771E-5</v>
      </c>
      <c r="BF185">
        <f t="shared" si="979"/>
        <v>0.99974784508677073</v>
      </c>
      <c r="BG185">
        <f t="shared" si="980"/>
        <v>2.0866157265560763E-4</v>
      </c>
      <c r="BH185">
        <f t="shared" si="981"/>
        <v>3962.3491257999999</v>
      </c>
      <c r="BI185">
        <f t="shared" si="982"/>
        <v>3960.3513061492404</v>
      </c>
      <c r="BJ185" s="11">
        <f t="shared" si="1008"/>
        <v>2.1391031405619416</v>
      </c>
      <c r="BK185" s="32">
        <f t="shared" si="1009"/>
        <v>0.57220046320523243</v>
      </c>
      <c r="BL185" s="32">
        <f t="shared" si="1010"/>
        <v>-0.64866050440484635</v>
      </c>
    </row>
    <row r="186" spans="1:64" x14ac:dyDescent="0.3">
      <c r="A186" s="2">
        <v>44549</v>
      </c>
      <c r="B186" s="6">
        <v>1.2437640000000001</v>
      </c>
      <c r="C186" s="8">
        <f t="shared" si="983"/>
        <v>8.9365546804017343E-2</v>
      </c>
      <c r="D186" s="8">
        <f>('Upbit (in $)'!C186/Krak!C186)-1</f>
        <v>2.615510335915376</v>
      </c>
      <c r="E186" s="4">
        <v>46688.4</v>
      </c>
      <c r="F186" s="8">
        <f t="shared" si="983"/>
        <v>-0.37604517514385738</v>
      </c>
      <c r="G186" s="8">
        <f>('Upbit (in $)'!F186/Krak!F186)-1</f>
        <v>-0.66739659913293825</v>
      </c>
      <c r="H186" s="4">
        <v>0.16953029999999999</v>
      </c>
      <c r="I186" s="8">
        <f t="shared" ref="I186" si="1382">LN(H186/H185)*100</f>
        <v>-1.6413227177515741</v>
      </c>
      <c r="J186" s="8">
        <f>('Upbit (in $)'!I186/Krak!I186)-1</f>
        <v>0.14419269583513539</v>
      </c>
      <c r="K186" s="4">
        <v>3.1890000000000001</v>
      </c>
      <c r="L186" s="8">
        <f t="shared" ref="L186" si="1383">LN(K186/K185)*100</f>
        <v>-1.7777693460912576</v>
      </c>
      <c r="M186" s="8">
        <f>('Upbit (in $)'!L186/Krak!L186)-1</f>
        <v>-0.22799420207455434</v>
      </c>
      <c r="N186" s="4">
        <v>35.22</v>
      </c>
      <c r="O186" s="8">
        <f t="shared" ref="O186" si="1384">LN(N186/N185)*100</f>
        <v>0.30141917210432206</v>
      </c>
      <c r="P186" s="8">
        <f>('Upbit (in $)'!O186/Krak!O186)-1</f>
        <v>-1.8380766650660623</v>
      </c>
      <c r="Q186" s="4">
        <v>3924.37</v>
      </c>
      <c r="R186" s="8">
        <f t="shared" ref="R186" si="1385">LN(Q186/Q185)*100</f>
        <v>-0.93790474638028687</v>
      </c>
      <c r="S186" s="8">
        <f>('Upbit (in $)'!R186/Krak!R186)-1</f>
        <v>-0.26258827222531789</v>
      </c>
      <c r="T186" s="4">
        <v>153.22</v>
      </c>
      <c r="U186" s="8">
        <f t="shared" ref="U186" si="1386">LN(T186/T185)*100</f>
        <v>2.8801355199708949</v>
      </c>
      <c r="V186" s="8">
        <f>('Upbit (in $)'!U186/Krak!U186)-1</f>
        <v>8.8566692394471458E-2</v>
      </c>
      <c r="W186" s="4">
        <v>5.9558970000000002</v>
      </c>
      <c r="X186" s="8">
        <f t="shared" ref="X186" si="1387">LN(W186/W185)*100</f>
        <v>-1.5997060612306233</v>
      </c>
      <c r="Y186" s="8">
        <f>('Upbit (in $)'!X186/Krak!X186)-1</f>
        <v>0.13165012708038559</v>
      </c>
      <c r="Z186" s="4">
        <v>0.83338000000000001</v>
      </c>
      <c r="AA186" s="8">
        <f t="shared" ref="AA186" si="1388">LN(Z186/Z185)*100</f>
        <v>0.79389877091862393</v>
      </c>
      <c r="AB186" s="11">
        <f>('Upbit (in $)'!AA186/Krak!AA186)-1</f>
        <v>0.82996889466137791</v>
      </c>
      <c r="AC186" s="2">
        <v>44549</v>
      </c>
      <c r="AD186">
        <f t="shared" si="991"/>
        <v>15632.651010830728</v>
      </c>
      <c r="AE186">
        <f t="shared" si="992"/>
        <v>8388.5595986842127</v>
      </c>
      <c r="AF186">
        <f t="shared" si="993"/>
        <v>11763.830087691225</v>
      </c>
      <c r="AG186">
        <f t="shared" si="994"/>
        <v>35785.040697206168</v>
      </c>
      <c r="AH186" s="27">
        <f t="shared" si="995"/>
        <v>0.34886054719177595</v>
      </c>
      <c r="AI186">
        <f t="shared" si="996"/>
        <v>17.141914783804292</v>
      </c>
      <c r="AJ186">
        <f t="shared" si="997"/>
        <v>13.091248835667333</v>
      </c>
      <c r="AK186">
        <f t="shared" si="998"/>
        <v>25.12016357035062</v>
      </c>
      <c r="AL186">
        <f t="shared" si="999"/>
        <v>55.353327189822245</v>
      </c>
      <c r="AM186" s="27">
        <f t="shared" si="1000"/>
        <v>-0.63097154009039591</v>
      </c>
      <c r="AN186">
        <f t="shared" si="1001"/>
        <v>430.99272063780677</v>
      </c>
      <c r="AO186">
        <f t="shared" si="1002"/>
        <v>1308.7608461179486</v>
      </c>
      <c r="AP186">
        <f t="shared" si="1003"/>
        <v>780.32796744978646</v>
      </c>
      <c r="AQ186">
        <f t="shared" si="1004"/>
        <v>2520.0815342055421</v>
      </c>
      <c r="AR186" s="27">
        <f t="shared" si="1005"/>
        <v>-0.52615739674822259</v>
      </c>
      <c r="AS186">
        <f t="shared" si="968"/>
        <v>0.99666112418133668</v>
      </c>
      <c r="AT186">
        <f t="shared" si="969"/>
        <v>6.8075845927773984E-5</v>
      </c>
      <c r="AU186">
        <f t="shared" si="970"/>
        <v>3.2707999727355063E-3</v>
      </c>
      <c r="AV186">
        <f t="shared" si="971"/>
        <v>46844.809000000001</v>
      </c>
      <c r="AW186">
        <f t="shared" si="972"/>
        <v>46532.546493351096</v>
      </c>
      <c r="AX186" s="11">
        <f t="shared" si="1006"/>
        <v>-0.38642834968500922</v>
      </c>
      <c r="AY186">
        <f t="shared" si="973"/>
        <v>2.9320460623200175E-2</v>
      </c>
      <c r="AZ186">
        <f t="shared" si="974"/>
        <v>0.8302753763166566</v>
      </c>
      <c r="BA186">
        <f t="shared" si="975"/>
        <v>0.14040416306014328</v>
      </c>
      <c r="BB186">
        <f t="shared" si="976"/>
        <v>42.419660999999998</v>
      </c>
      <c r="BC186">
        <f t="shared" si="977"/>
        <v>30.114999220816621</v>
      </c>
      <c r="BD186" s="11">
        <f t="shared" si="1007"/>
        <v>0.46867329184698392</v>
      </c>
      <c r="BE186">
        <f t="shared" si="978"/>
        <v>4.3188329841264301E-5</v>
      </c>
      <c r="BF186">
        <f t="shared" si="979"/>
        <v>0.9997445057264831</v>
      </c>
      <c r="BG186">
        <f t="shared" si="980"/>
        <v>2.1230594367563111E-4</v>
      </c>
      <c r="BH186">
        <f t="shared" si="981"/>
        <v>3925.3729103000001</v>
      </c>
      <c r="BI186">
        <f t="shared" si="982"/>
        <v>3923.3675301910962</v>
      </c>
      <c r="BJ186" s="11">
        <f t="shared" si="1008"/>
        <v>-0.93823861631202354</v>
      </c>
      <c r="BK186" s="32">
        <f t="shared" si="1009"/>
        <v>0.97983208728217186</v>
      </c>
      <c r="BL186" s="32">
        <f t="shared" si="1010"/>
        <v>0.55181026662701438</v>
      </c>
    </row>
    <row r="187" spans="1:64" x14ac:dyDescent="0.3">
      <c r="A187" s="2">
        <v>44550</v>
      </c>
      <c r="B187" s="6">
        <v>1.237493</v>
      </c>
      <c r="C187" s="8">
        <f t="shared" si="983"/>
        <v>-0.50547068296677911</v>
      </c>
      <c r="D187" s="8">
        <f>('Upbit (in $)'!C187/Krak!C187)-1</f>
        <v>1.5693271567373461</v>
      </c>
      <c r="E187" s="4">
        <v>46898.1</v>
      </c>
      <c r="F187" s="8">
        <f t="shared" si="983"/>
        <v>0.44814230888637191</v>
      </c>
      <c r="G187" s="8">
        <f>('Upbit (in $)'!F187/Krak!F187)-1</f>
        <v>-2.2198689873354045</v>
      </c>
      <c r="H187" s="4">
        <v>0.16717860000000001</v>
      </c>
      <c r="I187" s="8">
        <f t="shared" ref="I187" si="1389">LN(H187/H186)*100</f>
        <v>-1.3968969878091839</v>
      </c>
      <c r="J187" s="8">
        <f>('Upbit (in $)'!I187/Krak!I187)-1</f>
        <v>0.37013254217939706</v>
      </c>
      <c r="K187" s="4">
        <v>3.1880000000000002</v>
      </c>
      <c r="L187" s="8">
        <f t="shared" ref="L187" si="1390">LN(K187/K186)*100</f>
        <v>-3.1362709995194721E-2</v>
      </c>
      <c r="M187" s="8">
        <f>('Upbit (in $)'!L187/Krak!L187)-1</f>
        <v>31.207344288970802</v>
      </c>
      <c r="N187" s="4">
        <v>34.529000000000003</v>
      </c>
      <c r="O187" s="8">
        <f t="shared" ref="O187" si="1391">LN(N187/N186)*100</f>
        <v>-1.9814552409872888</v>
      </c>
      <c r="P187" s="8">
        <f>('Upbit (in $)'!O187/Krak!O187)-1</f>
        <v>-6.2995446194112792E-2</v>
      </c>
      <c r="Q187" s="4">
        <v>3941.82</v>
      </c>
      <c r="R187" s="8">
        <f t="shared" ref="R187" si="1392">LN(Q187/Q186)*100</f>
        <v>0.44367167903319538</v>
      </c>
      <c r="S187" s="8">
        <f>('Upbit (in $)'!R187/Krak!R187)-1</f>
        <v>-2.523391871627894</v>
      </c>
      <c r="T187" s="4">
        <v>152.75</v>
      </c>
      <c r="U187" s="8">
        <f t="shared" ref="U187" si="1393">LN(T187/T186)*100</f>
        <v>-0.30721990369701402</v>
      </c>
      <c r="V187" s="8">
        <f>('Upbit (in $)'!U187/Krak!U187)-1</f>
        <v>3.1127127055376498</v>
      </c>
      <c r="W187" s="4">
        <v>5.8629389999999999</v>
      </c>
      <c r="X187" s="8">
        <f t="shared" ref="X187" si="1394">LN(W187/W186)*100</f>
        <v>-1.5730807488630587</v>
      </c>
      <c r="Y187" s="8">
        <f>('Upbit (in $)'!X187/Krak!X187)-1</f>
        <v>0.30359033236574096</v>
      </c>
      <c r="Z187" s="4">
        <v>0.88002000000000002</v>
      </c>
      <c r="AA187" s="8">
        <f t="shared" ref="AA187" si="1395">LN(Z187/Z186)*100</f>
        <v>5.4454913866477925</v>
      </c>
      <c r="AB187" s="11">
        <f>('Upbit (in $)'!AA187/Krak!AA187)-1</f>
        <v>-0.13769061864814591</v>
      </c>
      <c r="AC187" s="2">
        <v>44550</v>
      </c>
      <c r="AD187">
        <f t="shared" si="991"/>
        <v>15702.864745226663</v>
      </c>
      <c r="AE187">
        <f t="shared" si="992"/>
        <v>8385.9291315789487</v>
      </c>
      <c r="AF187">
        <f t="shared" si="993"/>
        <v>11727.744719324073</v>
      </c>
      <c r="AG187">
        <f t="shared" si="994"/>
        <v>35816.538596129685</v>
      </c>
      <c r="AH187" s="27">
        <f t="shared" si="995"/>
        <v>8.7981022949957882E-2</v>
      </c>
      <c r="AI187">
        <f t="shared" si="996"/>
        <v>17.055486050049947</v>
      </c>
      <c r="AJ187">
        <f t="shared" si="997"/>
        <v>12.834404629379824</v>
      </c>
      <c r="AK187">
        <f t="shared" si="998"/>
        <v>24.72809497595205</v>
      </c>
      <c r="AL187">
        <f t="shared" si="999"/>
        <v>54.617985655381815</v>
      </c>
      <c r="AM187" s="27">
        <f t="shared" si="1000"/>
        <v>-1.337353306276519</v>
      </c>
      <c r="AN187">
        <f t="shared" si="1001"/>
        <v>425.0140514493259</v>
      </c>
      <c r="AO187">
        <f t="shared" si="1002"/>
        <v>1314.580347532127</v>
      </c>
      <c r="AP187">
        <f t="shared" si="1003"/>
        <v>823.99891755881004</v>
      </c>
      <c r="AQ187">
        <f t="shared" si="1004"/>
        <v>2563.593316540263</v>
      </c>
      <c r="AR187" s="27">
        <f t="shared" si="1005"/>
        <v>1.7118657740860794</v>
      </c>
      <c r="AS187">
        <f t="shared" si="968"/>
        <v>0.99668598048907087</v>
      </c>
      <c r="AT187">
        <f t="shared" si="969"/>
        <v>6.7751889859059495E-5</v>
      </c>
      <c r="AU187">
        <f t="shared" si="970"/>
        <v>3.2462676210700558E-3</v>
      </c>
      <c r="AV187">
        <f t="shared" si="971"/>
        <v>47054.038</v>
      </c>
      <c r="AW187">
        <f t="shared" si="972"/>
        <v>46742.711774509036</v>
      </c>
      <c r="AX187" s="11">
        <f t="shared" si="1006"/>
        <v>0.45063533613672646</v>
      </c>
      <c r="AY187">
        <f t="shared" si="973"/>
        <v>2.9726396459120556E-2</v>
      </c>
      <c r="AZ187">
        <f t="shared" si="974"/>
        <v>0.82943721163430728</v>
      </c>
      <c r="BA187">
        <f t="shared" si="975"/>
        <v>0.14083639190657224</v>
      </c>
      <c r="BB187">
        <f t="shared" si="976"/>
        <v>41.629432000000001</v>
      </c>
      <c r="BC187">
        <f t="shared" si="977"/>
        <v>29.502138862782711</v>
      </c>
      <c r="BD187" s="11">
        <f t="shared" si="1007"/>
        <v>-2.0560596081445137</v>
      </c>
      <c r="BE187">
        <f t="shared" si="978"/>
        <v>4.2400261428881087E-5</v>
      </c>
      <c r="BF187">
        <f t="shared" si="979"/>
        <v>0.99973440682953463</v>
      </c>
      <c r="BG187">
        <f t="shared" si="980"/>
        <v>2.2319290903646718E-4</v>
      </c>
      <c r="BH187">
        <f t="shared" si="981"/>
        <v>3942.8671986000004</v>
      </c>
      <c r="BI187">
        <f t="shared" si="982"/>
        <v>3940.7732830314362</v>
      </c>
      <c r="BJ187" s="11">
        <f t="shared" si="1008"/>
        <v>0.44266199387368754</v>
      </c>
      <c r="BK187" s="32">
        <f t="shared" si="1009"/>
        <v>1.4253343292264768</v>
      </c>
      <c r="BL187" s="32">
        <f t="shared" si="1010"/>
        <v>7.9733422630389184E-3</v>
      </c>
    </row>
    <row r="188" spans="1:64" x14ac:dyDescent="0.3">
      <c r="A188" s="2">
        <v>44551</v>
      </c>
      <c r="B188" s="6">
        <v>1.28006</v>
      </c>
      <c r="C188" s="8">
        <f t="shared" si="983"/>
        <v>3.3819392953873955</v>
      </c>
      <c r="D188" s="8">
        <f>('Upbit (in $)'!C188/Krak!C188)-1</f>
        <v>-0.23689097580574781</v>
      </c>
      <c r="E188" s="4">
        <v>48925.9</v>
      </c>
      <c r="F188" s="8">
        <f t="shared" si="983"/>
        <v>4.2329745711733651</v>
      </c>
      <c r="G188" s="8">
        <f>('Upbit (in $)'!F188/Krak!F188)-1</f>
        <v>-0.19453391953717647</v>
      </c>
      <c r="H188" s="4">
        <v>0.1709058</v>
      </c>
      <c r="I188" s="8">
        <f t="shared" ref="I188" si="1396">LN(H188/H187)*100</f>
        <v>2.2049825492584167</v>
      </c>
      <c r="J188" s="8">
        <f>('Upbit (in $)'!I188/Krak!I188)-1</f>
        <v>-0.34744438422251034</v>
      </c>
      <c r="K188" s="4">
        <v>3.3148</v>
      </c>
      <c r="L188" s="8">
        <f t="shared" ref="L188" si="1397">LN(K188/K187)*100</f>
        <v>3.900352906478159</v>
      </c>
      <c r="M188" s="8">
        <f>('Upbit (in $)'!L188/Krak!L188)-1</f>
        <v>-0.16770925803292813</v>
      </c>
      <c r="N188" s="4">
        <v>35.325000000000003</v>
      </c>
      <c r="O188" s="8">
        <f t="shared" ref="O188" si="1398">LN(N188/N187)*100</f>
        <v>2.2791377912404109</v>
      </c>
      <c r="P188" s="8">
        <f>('Upbit (in $)'!O188/Krak!O188)-1</f>
        <v>-0.20556166896010353</v>
      </c>
      <c r="Q188" s="4">
        <v>4018.2</v>
      </c>
      <c r="R188" s="8">
        <f t="shared" ref="R188" si="1399">LN(Q188/Q187)*100</f>
        <v>1.9191495574395998</v>
      </c>
      <c r="S188" s="8">
        <f>('Upbit (in $)'!R188/Krak!R188)-1</f>
        <v>-0.25576189795175497</v>
      </c>
      <c r="T188" s="4">
        <v>154.69999999999999</v>
      </c>
      <c r="U188" s="8">
        <f t="shared" ref="U188" si="1400">LN(T188/T187)*100</f>
        <v>1.2685159527315641</v>
      </c>
      <c r="V188" s="8">
        <f>('Upbit (in $)'!U188/Krak!U188)-1</f>
        <v>-0.35527920201880947</v>
      </c>
      <c r="W188" s="4">
        <v>6.13544</v>
      </c>
      <c r="X188" s="8">
        <f t="shared" ref="X188" si="1401">LN(W188/W187)*100</f>
        <v>4.5430781534508755</v>
      </c>
      <c r="Y188" s="8">
        <f>('Upbit (in $)'!X188/Krak!X188)-1</f>
        <v>-0.15014439696603255</v>
      </c>
      <c r="Z188" s="4">
        <v>0.94713000000000003</v>
      </c>
      <c r="AA188" s="8">
        <f t="shared" ref="AA188" si="1402">LN(Z188/Z187)*100</f>
        <v>7.3491724885105896</v>
      </c>
      <c r="AB188" s="11">
        <f>('Upbit (in $)'!AA188/Krak!AA188)-1</f>
        <v>-0.15307051270699934</v>
      </c>
      <c r="AC188" s="2">
        <v>44551</v>
      </c>
      <c r="AD188">
        <f t="shared" si="991"/>
        <v>16381.831891664806</v>
      </c>
      <c r="AE188">
        <f t="shared" si="992"/>
        <v>8719.4723605263171</v>
      </c>
      <c r="AF188">
        <f t="shared" si="993"/>
        <v>11877.460609357997</v>
      </c>
      <c r="AG188">
        <f t="shared" si="994"/>
        <v>36978.76486154912</v>
      </c>
      <c r="AH188" s="27">
        <f t="shared" si="995"/>
        <v>3.1934066537346082</v>
      </c>
      <c r="AI188">
        <f t="shared" si="996"/>
        <v>17.642156742080104</v>
      </c>
      <c r="AJ188">
        <f t="shared" si="997"/>
        <v>13.130277260645899</v>
      </c>
      <c r="AK188">
        <f t="shared" si="998"/>
        <v>25.877421381879508</v>
      </c>
      <c r="AL188">
        <f t="shared" si="999"/>
        <v>56.649855384605509</v>
      </c>
      <c r="AM188" s="27">
        <f t="shared" si="1000"/>
        <v>3.6526198567753321</v>
      </c>
      <c r="AN188">
        <f t="shared" si="1001"/>
        <v>434.48962052671931</v>
      </c>
      <c r="AO188">
        <f t="shared" si="1002"/>
        <v>1340.0527554412915</v>
      </c>
      <c r="AP188">
        <f t="shared" si="1003"/>
        <v>886.83677051371069</v>
      </c>
      <c r="AQ188">
        <f t="shared" si="1004"/>
        <v>2661.3791464817214</v>
      </c>
      <c r="AR188" s="27">
        <f t="shared" si="1005"/>
        <v>3.7434550967996918</v>
      </c>
      <c r="AS188">
        <f t="shared" si="968"/>
        <v>0.99678072132909823</v>
      </c>
      <c r="AT188">
        <f t="shared" si="969"/>
        <v>6.7533325601812024E-5</v>
      </c>
      <c r="AU188">
        <f t="shared" si="970"/>
        <v>3.1517453452999636E-3</v>
      </c>
      <c r="AV188">
        <f t="shared" si="971"/>
        <v>49083.914799999999</v>
      </c>
      <c r="AW188">
        <f t="shared" si="972"/>
        <v>48768.428524734976</v>
      </c>
      <c r="AX188" s="11">
        <f t="shared" si="1006"/>
        <v>4.2424801322221084</v>
      </c>
      <c r="AY188">
        <f t="shared" si="973"/>
        <v>2.9949579438705673E-2</v>
      </c>
      <c r="AZ188">
        <f t="shared" si="974"/>
        <v>0.82649945601946628</v>
      </c>
      <c r="BA188">
        <f t="shared" si="975"/>
        <v>0.143550964541828</v>
      </c>
      <c r="BB188">
        <f t="shared" si="976"/>
        <v>42.740500000000004</v>
      </c>
      <c r="BC188">
        <f t="shared" si="977"/>
        <v>30.11517887243247</v>
      </c>
      <c r="BD188" s="11">
        <f t="shared" si="1007"/>
        <v>2.0566561583176495</v>
      </c>
      <c r="BE188">
        <f t="shared" si="978"/>
        <v>4.252109399598261E-5</v>
      </c>
      <c r="BF188">
        <f t="shared" si="979"/>
        <v>0.99972183445299878</v>
      </c>
      <c r="BG188">
        <f t="shared" si="980"/>
        <v>2.3564445300519357E-4</v>
      </c>
      <c r="BH188">
        <f t="shared" si="981"/>
        <v>4019.3180358</v>
      </c>
      <c r="BI188">
        <f t="shared" si="982"/>
        <v>4017.0825056520716</v>
      </c>
      <c r="BJ188" s="11">
        <f t="shared" si="1008"/>
        <v>1.9178925506739646</v>
      </c>
      <c r="BK188" s="32">
        <f t="shared" si="1009"/>
        <v>-0.45921320304072388</v>
      </c>
      <c r="BL188" s="32">
        <f t="shared" si="1010"/>
        <v>2.324587581548144</v>
      </c>
    </row>
    <row r="189" spans="1:64" x14ac:dyDescent="0.3">
      <c r="A189" s="2">
        <v>44552</v>
      </c>
      <c r="B189" s="6">
        <v>1.3265439999999999</v>
      </c>
      <c r="C189" s="8">
        <f t="shared" si="983"/>
        <v>3.5670112208848486</v>
      </c>
      <c r="D189" s="8">
        <f>('Upbit (in $)'!C189/Krak!C189)-1</f>
        <v>5.142353460695781E-2</v>
      </c>
      <c r="E189" s="4">
        <v>48624.9</v>
      </c>
      <c r="F189" s="8">
        <f t="shared" si="983"/>
        <v>-0.61711632350404444</v>
      </c>
      <c r="G189" s="8">
        <f>('Upbit (in $)'!F189/Krak!F189)-1</f>
        <v>-0.26943702928121582</v>
      </c>
      <c r="H189" s="4">
        <v>0.1731878</v>
      </c>
      <c r="I189" s="8">
        <f t="shared" ref="I189" si="1403">LN(H189/H188)*100</f>
        <v>1.3264027327240455</v>
      </c>
      <c r="J189" s="8">
        <f>('Upbit (in $)'!I189/Krak!I189)-1</f>
        <v>6.9406345599519748E-2</v>
      </c>
      <c r="K189" s="4">
        <v>3.3513999999999999</v>
      </c>
      <c r="L189" s="8">
        <f t="shared" ref="L189" si="1404">LN(K189/K188)*100</f>
        <v>1.0980878991736416</v>
      </c>
      <c r="M189" s="8">
        <f>('Upbit (in $)'!L189/Krak!L189)-1</f>
        <v>1.361975011687111E-3</v>
      </c>
      <c r="N189" s="4">
        <v>35.707000000000001</v>
      </c>
      <c r="O189" s="8">
        <f t="shared" ref="O189" si="1405">LN(N189/N188)*100</f>
        <v>1.0755819425511697</v>
      </c>
      <c r="P189" s="8">
        <f>('Upbit (in $)'!O189/Krak!O189)-1</f>
        <v>-2.1328587757822093E-2</v>
      </c>
      <c r="Q189" s="4">
        <v>3980.44</v>
      </c>
      <c r="R189" s="8">
        <f t="shared" ref="R189" si="1406">LN(Q189/Q188)*100</f>
        <v>-0.94416752122633685</v>
      </c>
      <c r="S189" s="8">
        <f>('Upbit (in $)'!R189/Krak!R189)-1</f>
        <v>-7.3292175446198371E-2</v>
      </c>
      <c r="T189" s="4">
        <v>155.41</v>
      </c>
      <c r="U189" s="8">
        <f t="shared" ref="U189" si="1407">LN(T189/T188)*100</f>
        <v>0.45790283485001054</v>
      </c>
      <c r="V189" s="8">
        <f>('Upbit (in $)'!U189/Krak!U189)-1</f>
        <v>-0.31252742066352823</v>
      </c>
      <c r="W189" s="4">
        <v>6.5401550000000004</v>
      </c>
      <c r="X189" s="8">
        <f t="shared" ref="X189" si="1408">LN(W189/W188)*100</f>
        <v>6.3879070261523978</v>
      </c>
      <c r="Y189" s="8">
        <f>('Upbit (in $)'!X189/Krak!X189)-1</f>
        <v>4.6038546519898915E-2</v>
      </c>
      <c r="Z189" s="4">
        <v>0.95459000000000005</v>
      </c>
      <c r="AA189" s="8">
        <f t="shared" ref="AA189" si="1409">LN(Z189/Z188)*100</f>
        <v>0.78455695532309855</v>
      </c>
      <c r="AB189" s="11">
        <f>('Upbit (in $)'!AA189/Krak!AA189)-1</f>
        <v>9.4088024222084954E-2</v>
      </c>
      <c r="AC189" s="2">
        <v>44552</v>
      </c>
      <c r="AD189">
        <f t="shared" si="991"/>
        <v>16281.0482290364</v>
      </c>
      <c r="AE189">
        <f t="shared" si="992"/>
        <v>8815.7474565789489</v>
      </c>
      <c r="AF189">
        <f t="shared" si="993"/>
        <v>11931.972548806247</v>
      </c>
      <c r="AG189">
        <f t="shared" si="994"/>
        <v>37028.768234421594</v>
      </c>
      <c r="AH189" s="27">
        <f t="shared" si="995"/>
        <v>0.13513051547490573</v>
      </c>
      <c r="AI189">
        <f t="shared" si="996"/>
        <v>18.282812659770567</v>
      </c>
      <c r="AJ189">
        <f t="shared" si="997"/>
        <v>13.272266387710774</v>
      </c>
      <c r="AK189">
        <f t="shared" si="998"/>
        <v>27.584386260448504</v>
      </c>
      <c r="AL189">
        <f t="shared" si="999"/>
        <v>59.139465307929846</v>
      </c>
      <c r="AM189" s="27">
        <f t="shared" si="1000"/>
        <v>4.3009038575950269</v>
      </c>
      <c r="AN189">
        <f t="shared" si="1001"/>
        <v>440.29109311595835</v>
      </c>
      <c r="AO189">
        <f t="shared" si="1002"/>
        <v>1327.4599546734196</v>
      </c>
      <c r="AP189">
        <f t="shared" si="1003"/>
        <v>893.82187531245245</v>
      </c>
      <c r="AQ189">
        <f t="shared" si="1004"/>
        <v>2661.5729231018304</v>
      </c>
      <c r="AR189" s="27">
        <f t="shared" si="1005"/>
        <v>7.2807952302283308E-3</v>
      </c>
      <c r="AS189">
        <f t="shared" si="968"/>
        <v>0.99674560302683635</v>
      </c>
      <c r="AT189">
        <f t="shared" si="969"/>
        <v>6.8699230517371536E-5</v>
      </c>
      <c r="AU189">
        <f t="shared" si="970"/>
        <v>3.1856977426462699E-3</v>
      </c>
      <c r="AV189">
        <f t="shared" si="971"/>
        <v>48783.661400000005</v>
      </c>
      <c r="AW189">
        <f t="shared" si="972"/>
        <v>48466.691054000621</v>
      </c>
      <c r="AX189" s="11">
        <f t="shared" si="1006"/>
        <v>-0.62063674234791866</v>
      </c>
      <c r="AY189">
        <f t="shared" si="973"/>
        <v>3.0443685765580746E-2</v>
      </c>
      <c r="AZ189">
        <f t="shared" si="974"/>
        <v>0.81946221733436042</v>
      </c>
      <c r="BA189">
        <f t="shared" si="975"/>
        <v>0.15009409690005893</v>
      </c>
      <c r="BB189">
        <f t="shared" si="976"/>
        <v>43.573698999999998</v>
      </c>
      <c r="BC189">
        <f t="shared" si="977"/>
        <v>30.282560941359627</v>
      </c>
      <c r="BD189" s="11">
        <f t="shared" si="1007"/>
        <v>0.55426742112648864</v>
      </c>
      <c r="BE189">
        <f t="shared" si="978"/>
        <v>4.3497388381943922E-5</v>
      </c>
      <c r="BF189">
        <f t="shared" si="979"/>
        <v>0.99971675031973883</v>
      </c>
      <c r="BG189">
        <f t="shared" si="980"/>
        <v>2.3975229187921928E-4</v>
      </c>
      <c r="BH189">
        <f t="shared" si="981"/>
        <v>3981.5677777999999</v>
      </c>
      <c r="BI189">
        <f t="shared" si="982"/>
        <v>3979.3127780410587</v>
      </c>
      <c r="BJ189" s="11">
        <f t="shared" si="1008"/>
        <v>-0.9446758734508639</v>
      </c>
      <c r="BK189" s="32">
        <f t="shared" si="1009"/>
        <v>-4.1657733421201213</v>
      </c>
      <c r="BL189" s="32">
        <f t="shared" si="1010"/>
        <v>0.32403913110294524</v>
      </c>
    </row>
    <row r="190" spans="1:64" x14ac:dyDescent="0.3">
      <c r="A190" s="2">
        <v>44553</v>
      </c>
      <c r="B190" s="6">
        <v>1.473339</v>
      </c>
      <c r="C190" s="8">
        <f t="shared" si="983"/>
        <v>10.495418952617104</v>
      </c>
      <c r="D190" s="8">
        <f>('Upbit (in $)'!C190/Krak!C190)-1</f>
        <v>-0.13449476554454098</v>
      </c>
      <c r="E190" s="4">
        <v>50818.8</v>
      </c>
      <c r="F190" s="8">
        <f t="shared" si="983"/>
        <v>4.4130619481121416</v>
      </c>
      <c r="G190" s="8">
        <f>('Upbit (in $)'!F190/Krak!F190)-1</f>
        <v>-0.35067394144703323</v>
      </c>
      <c r="H190" s="4">
        <v>0.18493390000000001</v>
      </c>
      <c r="I190" s="8">
        <f t="shared" ref="I190" si="1410">LN(H190/H189)*100</f>
        <v>6.5621909086809884</v>
      </c>
      <c r="J190" s="8">
        <f>('Upbit (in $)'!I190/Krak!I190)-1</f>
        <v>-0.30084926834419801</v>
      </c>
      <c r="K190" s="4">
        <v>3.5032000000000001</v>
      </c>
      <c r="L190" s="8">
        <f t="shared" ref="L190" si="1411">LN(K190/K189)*100</f>
        <v>4.4298667520564932</v>
      </c>
      <c r="M190" s="8">
        <f>('Upbit (in $)'!L190/Krak!L190)-1</f>
        <v>-0.35112057351069448</v>
      </c>
      <c r="N190" s="4">
        <v>37.497999999999998</v>
      </c>
      <c r="O190" s="8">
        <f t="shared" ref="O190" si="1412">LN(N190/N189)*100</f>
        <v>4.8940850224656192</v>
      </c>
      <c r="P190" s="8">
        <f>('Upbit (in $)'!O190/Krak!O190)-1</f>
        <v>-0.31396325095495103</v>
      </c>
      <c r="Q190" s="4">
        <v>4111.8599999999997</v>
      </c>
      <c r="R190" s="8">
        <f t="shared" ref="R190" si="1413">LN(Q190/Q189)*100</f>
        <v>3.2483114930996009</v>
      </c>
      <c r="S190" s="8">
        <f>('Upbit (in $)'!R190/Krak!R190)-1</f>
        <v>-0.51311889764433849</v>
      </c>
      <c r="T190" s="4">
        <v>163.6</v>
      </c>
      <c r="U190" s="8">
        <f t="shared" ref="U190" si="1414">LN(T190/T189)*100</f>
        <v>5.1357638241126065</v>
      </c>
      <c r="V190" s="8">
        <f>('Upbit (in $)'!U190/Krak!U190)-1</f>
        <v>-0.23494872055671923</v>
      </c>
      <c r="W190" s="4">
        <v>6.9038469999999998</v>
      </c>
      <c r="X190" s="8">
        <f t="shared" ref="X190" si="1415">LN(W190/W189)*100</f>
        <v>5.4117926975448194</v>
      </c>
      <c r="Y190" s="8">
        <f>('Upbit (in $)'!X190/Krak!X190)-1</f>
        <v>-0.31241345524378339</v>
      </c>
      <c r="Z190" s="4">
        <v>0.99353000000000002</v>
      </c>
      <c r="AA190" s="8">
        <f t="shared" ref="AA190" si="1416">LN(Z190/Z189)*100</f>
        <v>3.9982328886709939</v>
      </c>
      <c r="AB190" s="11">
        <f>('Upbit (in $)'!AA190/Krak!AA190)-1</f>
        <v>-0.26277885871847795</v>
      </c>
      <c r="AC190" s="2">
        <v>44553</v>
      </c>
      <c r="AD190">
        <f t="shared" si="991"/>
        <v>17015.630546114338</v>
      </c>
      <c r="AE190">
        <f t="shared" si="992"/>
        <v>9215.0523631578963</v>
      </c>
      <c r="AF190">
        <f t="shared" si="993"/>
        <v>12560.779286948729</v>
      </c>
      <c r="AG190">
        <f t="shared" si="994"/>
        <v>38791.462196220964</v>
      </c>
      <c r="AH190" s="27">
        <f t="shared" si="995"/>
        <v>4.6505045544809116</v>
      </c>
      <c r="AI190">
        <f t="shared" si="996"/>
        <v>20.305983760307765</v>
      </c>
      <c r="AJ190">
        <f t="shared" si="997"/>
        <v>13.937979808059444</v>
      </c>
      <c r="AK190">
        <f t="shared" si="998"/>
        <v>29.118328591759465</v>
      </c>
      <c r="AL190">
        <f t="shared" si="999"/>
        <v>63.362292160126671</v>
      </c>
      <c r="AM190" s="27">
        <f t="shared" si="1000"/>
        <v>6.897045036196868</v>
      </c>
      <c r="AN190">
        <f t="shared" si="1001"/>
        <v>470.15291484271603</v>
      </c>
      <c r="AO190">
        <f t="shared" si="1002"/>
        <v>1371.2879704815164</v>
      </c>
      <c r="AP190">
        <f t="shared" si="1003"/>
        <v>930.28299875253344</v>
      </c>
      <c r="AQ190">
        <f t="shared" si="1004"/>
        <v>2771.7238840767659</v>
      </c>
      <c r="AR190" s="27">
        <f t="shared" si="1005"/>
        <v>4.0552194942889113</v>
      </c>
      <c r="AS190">
        <f t="shared" si="968"/>
        <v>0.99672256075675447</v>
      </c>
      <c r="AT190">
        <f t="shared" si="969"/>
        <v>6.8709187836845073E-5</v>
      </c>
      <c r="AU190">
        <f t="shared" si="970"/>
        <v>3.208730055408727E-3</v>
      </c>
      <c r="AV190">
        <f t="shared" si="971"/>
        <v>50985.903200000001</v>
      </c>
      <c r="AW190">
        <f t="shared" si="972"/>
        <v>50652.283849436943</v>
      </c>
      <c r="AX190" s="11">
        <f t="shared" si="1006"/>
        <v>4.4107540877727294</v>
      </c>
      <c r="AY190">
        <f t="shared" si="973"/>
        <v>3.2116251256180194E-2</v>
      </c>
      <c r="AZ190">
        <f t="shared" si="974"/>
        <v>0.81739178125621115</v>
      </c>
      <c r="BA190">
        <f t="shared" si="975"/>
        <v>0.15049196748760865</v>
      </c>
      <c r="BB190">
        <f t="shared" si="976"/>
        <v>45.875185999999999</v>
      </c>
      <c r="BC190">
        <f t="shared" si="977"/>
        <v>31.736848657318358</v>
      </c>
      <c r="BD190" s="11">
        <f t="shared" si="1007"/>
        <v>4.690642367514096</v>
      </c>
      <c r="BE190">
        <f t="shared" si="978"/>
        <v>4.4962842342263182E-5</v>
      </c>
      <c r="BF190">
        <f t="shared" si="979"/>
        <v>0.99971348094350609</v>
      </c>
      <c r="BG190">
        <f t="shared" si="980"/>
        <v>2.4155621415169819E-4</v>
      </c>
      <c r="BH190">
        <f t="shared" si="981"/>
        <v>4113.0384638999994</v>
      </c>
      <c r="BI190">
        <f t="shared" si="982"/>
        <v>4110.6821220608635</v>
      </c>
      <c r="BJ190" s="11">
        <f t="shared" si="1008"/>
        <v>3.2479845621941701</v>
      </c>
      <c r="BK190" s="32">
        <f t="shared" si="1009"/>
        <v>-2.2465404817159564</v>
      </c>
      <c r="BL190" s="32">
        <f t="shared" si="1010"/>
        <v>1.1627695255785593</v>
      </c>
    </row>
    <row r="191" spans="1:64" x14ac:dyDescent="0.3">
      <c r="A191" s="2">
        <v>44554</v>
      </c>
      <c r="B191" s="6">
        <v>1.390444</v>
      </c>
      <c r="C191" s="8">
        <f t="shared" si="983"/>
        <v>-5.7908132970046458</v>
      </c>
      <c r="D191" s="8">
        <f>('Upbit (in $)'!C191/Krak!C191)-1</f>
        <v>-0.10659052976289807</v>
      </c>
      <c r="E191" s="4">
        <v>50834.3</v>
      </c>
      <c r="F191" s="8">
        <f t="shared" si="983"/>
        <v>3.0495872964284621E-2</v>
      </c>
      <c r="G191" s="8">
        <f>('Upbit (in $)'!F191/Krak!F191)-1</f>
        <v>22.857227506666089</v>
      </c>
      <c r="H191" s="4">
        <v>0.1863157</v>
      </c>
      <c r="I191" s="8">
        <f t="shared" ref="I191" si="1417">LN(H191/H190)*100</f>
        <v>0.74440828001358827</v>
      </c>
      <c r="J191" s="8">
        <f>('Upbit (in $)'!I191/Krak!I191)-1</f>
        <v>1.3882386183237307</v>
      </c>
      <c r="K191" s="4">
        <v>3.3757999999999999</v>
      </c>
      <c r="L191" s="8">
        <f t="shared" ref="L191" si="1418">LN(K191/K190)*100</f>
        <v>-3.7044503232361228</v>
      </c>
      <c r="M191" s="8">
        <f>('Upbit (in $)'!L191/Krak!L191)-1</f>
        <v>-0.28957588789088318</v>
      </c>
      <c r="N191" s="4">
        <v>37.414999999999999</v>
      </c>
      <c r="O191" s="8">
        <f t="shared" ref="O191" si="1419">LN(N191/N190)*100</f>
        <v>-0.22159046884371408</v>
      </c>
      <c r="P191" s="8">
        <f>('Upbit (in $)'!O191/Krak!O191)-1</f>
        <v>-2.784513103352896</v>
      </c>
      <c r="Q191" s="4">
        <v>4050.88</v>
      </c>
      <c r="R191" s="8">
        <f t="shared" ref="R191" si="1420">LN(Q191/Q190)*100</f>
        <v>-1.494133941432874</v>
      </c>
      <c r="S191" s="8">
        <f>('Upbit (in $)'!R191/Krak!R191)-1</f>
        <v>-0.54065913065142523</v>
      </c>
      <c r="T191" s="4">
        <v>161.22999999999999</v>
      </c>
      <c r="U191" s="8">
        <f t="shared" ref="U191" si="1421">LN(T191/T190)*100</f>
        <v>-1.4592507192998292</v>
      </c>
      <c r="V191" s="8">
        <f>('Upbit (in $)'!U191/Krak!U191)-1</f>
        <v>-0.35849048703990027</v>
      </c>
      <c r="W191" s="4">
        <v>6.6806729999999996</v>
      </c>
      <c r="X191" s="8">
        <f t="shared" ref="X191" si="1422">LN(W191/W190)*100</f>
        <v>-3.2860061492759352</v>
      </c>
      <c r="Y191" s="8">
        <f>('Upbit (in $)'!X191/Krak!X191)-1</f>
        <v>-0.2435407701767992</v>
      </c>
      <c r="Z191" s="4">
        <v>0.91149999999999998</v>
      </c>
      <c r="AA191" s="8">
        <f t="shared" ref="AA191" si="1423">LN(Z191/Z190)*100</f>
        <v>-8.617266369304815</v>
      </c>
      <c r="AB191" s="11">
        <f>('Upbit (in $)'!AA191/Krak!AA191)-1</f>
        <v>-9.9190407911244671E-2</v>
      </c>
      <c r="AC191" s="2">
        <v>44554</v>
      </c>
      <c r="AD191">
        <f t="shared" si="991"/>
        <v>17020.820402495534</v>
      </c>
      <c r="AE191">
        <f t="shared" si="992"/>
        <v>8879.9308539473695</v>
      </c>
      <c r="AF191">
        <f t="shared" si="993"/>
        <v>12378.816897522882</v>
      </c>
      <c r="AG191">
        <f t="shared" si="994"/>
        <v>38279.568153965789</v>
      </c>
      <c r="AH191" s="27">
        <f t="shared" si="995"/>
        <v>-1.3283890649539525</v>
      </c>
      <c r="AI191">
        <f t="shared" si="996"/>
        <v>19.163500921116846</v>
      </c>
      <c r="AJ191">
        <f t="shared" si="997"/>
        <v>13.907128767362103</v>
      </c>
      <c r="AK191">
        <f t="shared" si="998"/>
        <v>28.177048481534346</v>
      </c>
      <c r="AL191">
        <f t="shared" si="999"/>
        <v>61.247678170013288</v>
      </c>
      <c r="AM191" s="27">
        <f t="shared" si="1000"/>
        <v>-3.3942982343505701</v>
      </c>
      <c r="AN191">
        <f t="shared" si="1001"/>
        <v>473.66583106699761</v>
      </c>
      <c r="AO191">
        <f t="shared" si="1002"/>
        <v>1350.9513976312826</v>
      </c>
      <c r="AP191">
        <f t="shared" si="1003"/>
        <v>853.47493620014916</v>
      </c>
      <c r="AQ191">
        <f t="shared" si="1004"/>
        <v>2678.0921648984295</v>
      </c>
      <c r="AR191" s="27">
        <f t="shared" si="1005"/>
        <v>-3.4364805199929371</v>
      </c>
      <c r="AS191">
        <f t="shared" si="968"/>
        <v>0.99677236604554753</v>
      </c>
      <c r="AT191">
        <f t="shared" si="969"/>
        <v>6.6193577039450898E-5</v>
      </c>
      <c r="AU191">
        <f t="shared" si="970"/>
        <v>3.1614403774129596E-3</v>
      </c>
      <c r="AV191">
        <f t="shared" si="971"/>
        <v>50998.905800000008</v>
      </c>
      <c r="AW191">
        <f t="shared" si="972"/>
        <v>50670.261515124781</v>
      </c>
      <c r="AX191" s="11">
        <f t="shared" si="1006"/>
        <v>3.5486013131260513E-2</v>
      </c>
      <c r="AY191">
        <f t="shared" si="973"/>
        <v>3.0568535889752911E-2</v>
      </c>
      <c r="AZ191">
        <f t="shared" si="974"/>
        <v>0.82255867213286193</v>
      </c>
      <c r="BA191">
        <f t="shared" si="975"/>
        <v>0.14687279197738509</v>
      </c>
      <c r="BB191">
        <f t="shared" si="976"/>
        <v>45.486117</v>
      </c>
      <c r="BC191">
        <f t="shared" si="977"/>
        <v>31.799745650965651</v>
      </c>
      <c r="BD191" s="11">
        <f t="shared" si="1007"/>
        <v>0.19798673466130406</v>
      </c>
      <c r="BE191">
        <f t="shared" si="978"/>
        <v>4.5981421536438743E-5</v>
      </c>
      <c r="BF191">
        <f t="shared" si="979"/>
        <v>0.99972906670521589</v>
      </c>
      <c r="BG191">
        <f t="shared" si="980"/>
        <v>2.2495187324773981E-4</v>
      </c>
      <c r="BH191">
        <f t="shared" si="981"/>
        <v>4051.9778157000001</v>
      </c>
      <c r="BI191">
        <f t="shared" si="982"/>
        <v>4049.7826953455183</v>
      </c>
      <c r="BJ191" s="11">
        <f t="shared" si="1008"/>
        <v>-1.4925756966704773</v>
      </c>
      <c r="BK191" s="32">
        <f t="shared" si="1009"/>
        <v>2.0659091693966176</v>
      </c>
      <c r="BL191" s="32">
        <f t="shared" si="1010"/>
        <v>1.5280617098017377</v>
      </c>
    </row>
    <row r="192" spans="1:64" x14ac:dyDescent="0.3">
      <c r="A192" s="2">
        <v>44555</v>
      </c>
      <c r="B192" s="6">
        <v>1.4553879999999999</v>
      </c>
      <c r="C192" s="8">
        <f t="shared" si="983"/>
        <v>4.5649411142986303</v>
      </c>
      <c r="D192" s="8">
        <f>('Upbit (in $)'!C192/Krak!C192)-1</f>
        <v>-0.17565052263705816</v>
      </c>
      <c r="E192" s="4">
        <v>50436</v>
      </c>
      <c r="F192" s="8">
        <f t="shared" si="983"/>
        <v>-0.78661177810100558</v>
      </c>
      <c r="G192" s="8">
        <f>('Upbit (in $)'!F192/Krak!F192)-1</f>
        <v>0.5736769033110356</v>
      </c>
      <c r="H192" s="4">
        <v>0.19074830000000001</v>
      </c>
      <c r="I192" s="8">
        <f t="shared" ref="I192" si="1424">LN(H192/H191)*100</f>
        <v>2.3512211200848299</v>
      </c>
      <c r="J192" s="8">
        <f>('Upbit (in $)'!I192/Krak!I192)-1</f>
        <v>-0.2570799534260495</v>
      </c>
      <c r="K192" s="4">
        <v>3.4220000000000002</v>
      </c>
      <c r="L192" s="8">
        <f t="shared" ref="L192" si="1425">LN(K192/K191)*100</f>
        <v>1.3592842197311554</v>
      </c>
      <c r="M192" s="8">
        <f>('Upbit (in $)'!L192/Krak!L192)-1</f>
        <v>-0.82186884436212748</v>
      </c>
      <c r="N192" s="4">
        <v>38.180999999999997</v>
      </c>
      <c r="O192" s="8">
        <f t="shared" ref="O192" si="1426">LN(N192/N191)*100</f>
        <v>2.0266316145697756</v>
      </c>
      <c r="P192" s="8">
        <f>('Upbit (in $)'!O192/Krak!O192)-1</f>
        <v>-0.44062321121311465</v>
      </c>
      <c r="Q192" s="4">
        <v>4098</v>
      </c>
      <c r="R192" s="8">
        <f t="shared" ref="R192" si="1427">LN(Q192/Q191)*100</f>
        <v>1.1564908350381584</v>
      </c>
      <c r="S192" s="8">
        <f>('Upbit (in $)'!R192/Krak!R192)-1</f>
        <v>-0.70276705302824738</v>
      </c>
      <c r="T192" s="4">
        <v>157.74</v>
      </c>
      <c r="U192" s="8">
        <f t="shared" ref="U192" si="1428">LN(T192/T191)*100</f>
        <v>-2.1883809005803454</v>
      </c>
      <c r="V192" s="8">
        <f>('Upbit (in $)'!U192/Krak!U192)-1</f>
        <v>8.1331664621411726E-2</v>
      </c>
      <c r="W192" s="4">
        <v>6.86</v>
      </c>
      <c r="X192" s="8">
        <f t="shared" ref="X192" si="1429">LN(W192/W191)*100</f>
        <v>2.6488710761035108</v>
      </c>
      <c r="Y192" s="8">
        <f>('Upbit (in $)'!X192/Krak!X192)-1</f>
        <v>-0.49356405303741446</v>
      </c>
      <c r="Z192" s="4">
        <v>0.92627000000000004</v>
      </c>
      <c r="AA192" s="8">
        <f t="shared" ref="AA192" si="1430">LN(Z192/Z191)*100</f>
        <v>1.6074174701110684</v>
      </c>
      <c r="AB192" s="11">
        <f>('Upbit (in $)'!AA192/Krak!AA192)-1</f>
        <v>-0.72164789308828747</v>
      </c>
      <c r="AC192" s="2">
        <v>44555</v>
      </c>
      <c r="AD192">
        <f t="shared" si="991"/>
        <v>16887.45783497097</v>
      </c>
      <c r="AE192">
        <f t="shared" si="992"/>
        <v>9001.4584342105281</v>
      </c>
      <c r="AF192">
        <f t="shared" si="993"/>
        <v>12110.863843051911</v>
      </c>
      <c r="AG192">
        <f t="shared" si="994"/>
        <v>37999.780112233413</v>
      </c>
      <c r="AH192" s="27">
        <f t="shared" si="995"/>
        <v>-0.73359120872864692</v>
      </c>
      <c r="AI192">
        <f t="shared" si="996"/>
        <v>20.058577892085118</v>
      </c>
      <c r="AJ192">
        <f t="shared" si="997"/>
        <v>14.191850420062874</v>
      </c>
      <c r="AK192">
        <f t="shared" si="998"/>
        <v>28.93339527070486</v>
      </c>
      <c r="AL192">
        <f t="shared" si="999"/>
        <v>63.183823582852852</v>
      </c>
      <c r="AM192" s="27">
        <f t="shared" si="1000"/>
        <v>3.1122371144997087</v>
      </c>
      <c r="AN192">
        <f t="shared" si="1001"/>
        <v>484.93472125063522</v>
      </c>
      <c r="AO192">
        <f t="shared" si="1002"/>
        <v>1366.6657189284788</v>
      </c>
      <c r="AP192">
        <f t="shared" si="1003"/>
        <v>867.30469462875726</v>
      </c>
      <c r="AQ192">
        <f t="shared" si="1004"/>
        <v>2718.905134807871</v>
      </c>
      <c r="AR192" s="27">
        <f t="shared" si="1005"/>
        <v>1.5124613058178971</v>
      </c>
      <c r="AS192">
        <f t="shared" si="968"/>
        <v>0.99681480158906943</v>
      </c>
      <c r="AT192">
        <f t="shared" si="969"/>
        <v>6.7632251785189072E-5</v>
      </c>
      <c r="AU192">
        <f t="shared" si="970"/>
        <v>3.1175661591454481E-3</v>
      </c>
      <c r="AV192">
        <f t="shared" si="971"/>
        <v>50597.161999999997</v>
      </c>
      <c r="AW192">
        <f t="shared" si="972"/>
        <v>50275.387839907911</v>
      </c>
      <c r="AX192" s="11">
        <f t="shared" si="1006"/>
        <v>-0.78235306195886378</v>
      </c>
      <c r="AY192">
        <f t="shared" si="973"/>
        <v>3.130109805518657E-2</v>
      </c>
      <c r="AZ192">
        <f t="shared" si="974"/>
        <v>0.82116055982671177</v>
      </c>
      <c r="BA192">
        <f t="shared" si="975"/>
        <v>0.14753834211810174</v>
      </c>
      <c r="BB192">
        <f t="shared" si="976"/>
        <v>46.496387999999996</v>
      </c>
      <c r="BC192">
        <f t="shared" si="977"/>
        <v>32.410399604170202</v>
      </c>
      <c r="BD192" s="11">
        <f t="shared" si="1007"/>
        <v>1.9021055377202847</v>
      </c>
      <c r="BE192">
        <f t="shared" si="978"/>
        <v>4.6533997236094466E-5</v>
      </c>
      <c r="BF192">
        <f t="shared" si="979"/>
        <v>0.99972749782574799</v>
      </c>
      <c r="BG192">
        <f t="shared" si="980"/>
        <v>2.2596817701587497E-4</v>
      </c>
      <c r="BH192">
        <f t="shared" si="981"/>
        <v>4099.1170183000004</v>
      </c>
      <c r="BI192">
        <f t="shared" si="982"/>
        <v>4096.8835042737401</v>
      </c>
      <c r="BJ192" s="11">
        <f t="shared" si="1008"/>
        <v>1.1563339554342302</v>
      </c>
      <c r="BK192" s="32">
        <f t="shared" si="1009"/>
        <v>-3.8458283232283557</v>
      </c>
      <c r="BL192" s="32">
        <f t="shared" si="1010"/>
        <v>-1.9386870173930939</v>
      </c>
    </row>
    <row r="193" spans="1:64" x14ac:dyDescent="0.3">
      <c r="A193" s="2">
        <v>44556</v>
      </c>
      <c r="B193" s="6">
        <v>1.4566920000000001</v>
      </c>
      <c r="C193" s="8">
        <f t="shared" si="983"/>
        <v>8.9557985162351E-2</v>
      </c>
      <c r="D193" s="8">
        <f>('Upbit (in $)'!C193/Krak!C193)-1</f>
        <v>-1</v>
      </c>
      <c r="E193" s="4">
        <v>50797.3</v>
      </c>
      <c r="F193" s="8">
        <f t="shared" si="983"/>
        <v>0.71379977546666351</v>
      </c>
      <c r="G193" s="8">
        <f>('Upbit (in $)'!F193/Krak!F193)-1</f>
        <v>-0.33746917443787716</v>
      </c>
      <c r="H193" s="4">
        <v>0.19001770000000001</v>
      </c>
      <c r="I193" s="8">
        <f t="shared" ref="I193" si="1431">LN(H193/H192)*100</f>
        <v>-0.38375322198281531</v>
      </c>
      <c r="J193" s="8">
        <f>('Upbit (in $)'!I193/Krak!I193)-1</f>
        <v>0.13051861198249903</v>
      </c>
      <c r="K193" s="4">
        <v>3.3982000000000001</v>
      </c>
      <c r="L193" s="8">
        <f t="shared" ref="L193" si="1432">LN(K193/K192)*100</f>
        <v>-0.69792958004804406</v>
      </c>
      <c r="M193" s="8">
        <f>('Upbit (in $)'!L193/Krak!L193)-1</f>
        <v>-0.13110145480667101</v>
      </c>
      <c r="N193" s="4">
        <v>37.893999999999998</v>
      </c>
      <c r="O193" s="8">
        <f t="shared" ref="O193" si="1433">LN(N193/N192)*100</f>
        <v>-0.75452214678493124</v>
      </c>
      <c r="P193" s="8">
        <f>('Upbit (in $)'!O193/Krak!O193)-1</f>
        <v>-0.48183777180134268</v>
      </c>
      <c r="Q193" s="4">
        <v>4064.33</v>
      </c>
      <c r="R193" s="8">
        <f t="shared" ref="R193" si="1434">LN(Q193/Q192)*100</f>
        <v>-0.82501420497312161</v>
      </c>
      <c r="S193" s="8">
        <f>('Upbit (in $)'!R193/Krak!R193)-1</f>
        <v>-9.1319568538837825E-2</v>
      </c>
      <c r="T193" s="4">
        <v>156</v>
      </c>
      <c r="U193" s="8">
        <f t="shared" ref="U193" si="1435">LN(T193/T192)*100</f>
        <v>-1.1092100720307903</v>
      </c>
      <c r="V193" s="8">
        <f>('Upbit (in $)'!U193/Krak!U193)-1</f>
        <v>0.5144376787250089</v>
      </c>
      <c r="W193" s="4">
        <v>6.8179090000000002</v>
      </c>
      <c r="X193" s="8">
        <f t="shared" ref="X193" si="1436">LN(W193/W192)*100</f>
        <v>-0.61546151337421406</v>
      </c>
      <c r="Y193" s="8">
        <f>('Upbit (in $)'!X193/Krak!X193)-1</f>
        <v>-1.0983831072516341</v>
      </c>
      <c r="Z193" s="4">
        <v>0.92018</v>
      </c>
      <c r="AA193" s="8">
        <f t="shared" ref="AA193" si="1437">LN(Z193/Z192)*100</f>
        <v>-0.65964657402197002</v>
      </c>
      <c r="AB193" s="11">
        <f>('Upbit (in $)'!AA193/Krak!AA193)-1</f>
        <v>-1</v>
      </c>
      <c r="AC193" s="2">
        <v>44556</v>
      </c>
      <c r="AD193">
        <f t="shared" si="991"/>
        <v>17008.431713069451</v>
      </c>
      <c r="AE193">
        <f t="shared" si="992"/>
        <v>8938.8533171052659</v>
      </c>
      <c r="AF193">
        <f t="shared" si="993"/>
        <v>11977.271202713948</v>
      </c>
      <c r="AG193">
        <f t="shared" si="994"/>
        <v>37924.556232888666</v>
      </c>
      <c r="AH193" s="27">
        <f t="shared" si="995"/>
        <v>-0.19815491996379603</v>
      </c>
      <c r="AI193">
        <f t="shared" si="996"/>
        <v>20.076549996823708</v>
      </c>
      <c r="AJ193">
        <f t="shared" si="997"/>
        <v>14.085172725121462</v>
      </c>
      <c r="AK193">
        <f t="shared" si="998"/>
        <v>28.755868224008175</v>
      </c>
      <c r="AL193">
        <f t="shared" si="999"/>
        <v>62.917590945953343</v>
      </c>
      <c r="AM193" s="27">
        <f t="shared" si="1000"/>
        <v>-0.42225225381460063</v>
      </c>
      <c r="AN193">
        <f t="shared" si="1001"/>
        <v>483.07733480291478</v>
      </c>
      <c r="AO193">
        <f t="shared" si="1002"/>
        <v>1355.4369159132707</v>
      </c>
      <c r="AP193">
        <f t="shared" si="1003"/>
        <v>861.60237717241171</v>
      </c>
      <c r="AQ193">
        <f t="shared" si="1004"/>
        <v>2700.1166278885971</v>
      </c>
      <c r="AR193" s="27">
        <f t="shared" si="1005"/>
        <v>-0.69343077140136156</v>
      </c>
      <c r="AS193">
        <f t="shared" si="968"/>
        <v>0.99687188916019676</v>
      </c>
      <c r="AT193">
        <f t="shared" si="969"/>
        <v>6.6687994317496808E-5</v>
      </c>
      <c r="AU193">
        <f t="shared" si="970"/>
        <v>3.0614228454856987E-3</v>
      </c>
      <c r="AV193">
        <f t="shared" si="971"/>
        <v>50956.698200000006</v>
      </c>
      <c r="AW193">
        <f t="shared" si="972"/>
        <v>50638.435767823459</v>
      </c>
      <c r="AX193" s="11">
        <f t="shared" si="1006"/>
        <v>0.71952380997593779</v>
      </c>
      <c r="AY193">
        <f t="shared" si="973"/>
        <v>3.1551573330108058E-2</v>
      </c>
      <c r="AZ193">
        <f t="shared" si="974"/>
        <v>0.8207742747067428</v>
      </c>
      <c r="BA193">
        <f t="shared" si="975"/>
        <v>0.14767415196314918</v>
      </c>
      <c r="BB193">
        <f t="shared" si="976"/>
        <v>46.168600999999995</v>
      </c>
      <c r="BC193">
        <f t="shared" si="977"/>
        <v>32.155210219931611</v>
      </c>
      <c r="BD193" s="11">
        <f t="shared" si="1007"/>
        <v>-0.79048494627341825</v>
      </c>
      <c r="BE193">
        <f t="shared" si="978"/>
        <v>4.6739760212805847E-5</v>
      </c>
      <c r="BF193">
        <f t="shared" si="979"/>
        <v>0.99972691820663639</v>
      </c>
      <c r="BG193">
        <f t="shared" si="980"/>
        <v>2.2634203315069956E-4</v>
      </c>
      <c r="BH193">
        <f t="shared" si="981"/>
        <v>4065.4401977000002</v>
      </c>
      <c r="BI193">
        <f t="shared" si="982"/>
        <v>4063.2203226315723</v>
      </c>
      <c r="BJ193" s="11">
        <f t="shared" si="1008"/>
        <v>-0.82507216385455762</v>
      </c>
      <c r="BK193" s="32">
        <f t="shared" si="1009"/>
        <v>0.2240973338508046</v>
      </c>
      <c r="BL193" s="32">
        <f t="shared" si="1010"/>
        <v>1.5445959738304955</v>
      </c>
    </row>
    <row r="194" spans="1:64" x14ac:dyDescent="0.3">
      <c r="A194" s="2">
        <v>44557</v>
      </c>
      <c r="B194" s="6">
        <v>1.514799</v>
      </c>
      <c r="C194" s="8">
        <f t="shared" si="983"/>
        <v>3.9114645299619251</v>
      </c>
      <c r="D194" s="8">
        <f>('Upbit (in $)'!C194/Krak!C194)-1</f>
        <v>6.6881014433723518E-2</v>
      </c>
      <c r="E194" s="4">
        <v>50687.4</v>
      </c>
      <c r="F194" s="8">
        <f t="shared" si="983"/>
        <v>-0.21658445649573657</v>
      </c>
      <c r="G194" s="8">
        <f>('Upbit (in $)'!F194/Krak!F194)-1</f>
        <v>-1.307871687129927</v>
      </c>
      <c r="H194" s="4">
        <v>0.18781429999999999</v>
      </c>
      <c r="I194" s="8">
        <f t="shared" ref="I194" si="1438">LN(H194/H193)*100</f>
        <v>-1.1663517006073394</v>
      </c>
      <c r="J194" s="8">
        <f>('Upbit (in $)'!I194/Krak!I194)-1</f>
        <v>0.12567173648874319</v>
      </c>
      <c r="K194" s="4">
        <v>3.3931</v>
      </c>
      <c r="L194" s="8">
        <f t="shared" ref="L194" si="1439">LN(K194/K193)*100</f>
        <v>-0.15019218584665645</v>
      </c>
      <c r="M194" s="8">
        <f>('Upbit (in $)'!L194/Krak!L194)-1</f>
        <v>-2.6180168359576266</v>
      </c>
      <c r="N194" s="4">
        <v>37.604999999999997</v>
      </c>
      <c r="O194" s="8">
        <f t="shared" ref="O194" si="1440">LN(N194/N193)*100</f>
        <v>-0.7655767931804065</v>
      </c>
      <c r="P194" s="8">
        <f>('Upbit (in $)'!O194/Krak!O194)-1</f>
        <v>-0.31597241391182673</v>
      </c>
      <c r="Q194" s="4">
        <v>4038.76</v>
      </c>
      <c r="R194" s="8">
        <f t="shared" ref="R194" si="1441">LN(Q194/Q193)*100</f>
        <v>-0.63111935998530377</v>
      </c>
      <c r="S194" s="8">
        <f>('Upbit (in $)'!R194/Krak!R194)-1</f>
        <v>-0.32183300162475359</v>
      </c>
      <c r="T194" s="4">
        <v>155.84</v>
      </c>
      <c r="U194" s="8">
        <f t="shared" ref="U194" si="1442">LN(T194/T193)*100</f>
        <v>-0.10261673553120061</v>
      </c>
      <c r="V194" s="8">
        <f>('Upbit (in $)'!U194/Krak!U194)-1</f>
        <v>-1.5157448728405285</v>
      </c>
      <c r="W194" s="4">
        <v>6.8740009999999998</v>
      </c>
      <c r="X194" s="8">
        <f t="shared" ref="X194" si="1443">LN(W194/W193)*100</f>
        <v>0.81934972992853405</v>
      </c>
      <c r="Y194" s="8">
        <f>('Upbit (in $)'!X194/Krak!X194)-1</f>
        <v>-4.3333017964815257E-2</v>
      </c>
      <c r="Z194" s="4">
        <v>0.92769999999999997</v>
      </c>
      <c r="AA194" s="8">
        <f t="shared" ref="AA194" si="1444">LN(Z194/Z193)*100</f>
        <v>0.81391015796172961</v>
      </c>
      <c r="AB194" s="11">
        <f>('Upbit (in $)'!AA194/Krak!AA194)-1</f>
        <v>-0.45272210872323082</v>
      </c>
      <c r="AC194" s="2">
        <v>44557</v>
      </c>
      <c r="AD194">
        <f t="shared" si="991"/>
        <v>16971.633957179543</v>
      </c>
      <c r="AE194">
        <f t="shared" si="992"/>
        <v>8925.4379348684233</v>
      </c>
      <c r="AF194">
        <f t="shared" si="993"/>
        <v>11964.986821993216</v>
      </c>
      <c r="AG194">
        <f t="shared" si="994"/>
        <v>37862.058714041181</v>
      </c>
      <c r="AH194" s="27">
        <f t="shared" si="995"/>
        <v>-0.16493026653424031</v>
      </c>
      <c r="AI194">
        <f t="shared" si="996"/>
        <v>20.877397458514601</v>
      </c>
      <c r="AJ194">
        <f t="shared" si="997"/>
        <v>13.97775163160903</v>
      </c>
      <c r="AK194">
        <f t="shared" si="998"/>
        <v>28.992447233851379</v>
      </c>
      <c r="AL194">
        <f t="shared" si="999"/>
        <v>63.847596323975012</v>
      </c>
      <c r="AM194" s="27">
        <f t="shared" si="1000"/>
        <v>1.4673146215174624</v>
      </c>
      <c r="AN194">
        <f t="shared" si="1001"/>
        <v>477.47568506447067</v>
      </c>
      <c r="AO194">
        <f t="shared" si="1002"/>
        <v>1346.9094287407474</v>
      </c>
      <c r="AP194">
        <f t="shared" si="1003"/>
        <v>868.64366243870359</v>
      </c>
      <c r="AQ194">
        <f t="shared" si="1004"/>
        <v>2693.028776243922</v>
      </c>
      <c r="AR194" s="27">
        <f t="shared" si="1005"/>
        <v>-0.26284682478549976</v>
      </c>
      <c r="AS194">
        <f t="shared" si="968"/>
        <v>0.99686836491834507</v>
      </c>
      <c r="AT194">
        <f t="shared" si="969"/>
        <v>6.6732048773549961E-5</v>
      </c>
      <c r="AU194">
        <f t="shared" si="970"/>
        <v>3.0649030328814436E-3</v>
      </c>
      <c r="AV194">
        <f t="shared" si="971"/>
        <v>50846.633099999999</v>
      </c>
      <c r="AW194">
        <f t="shared" si="972"/>
        <v>50528.700846581851</v>
      </c>
      <c r="AX194" s="11">
        <f t="shared" si="1006"/>
        <v>-0.21693796612261254</v>
      </c>
      <c r="AY194">
        <f t="shared" si="973"/>
        <v>3.2934852088759792E-2</v>
      </c>
      <c r="AZ194">
        <f t="shared" si="974"/>
        <v>0.817610199635603</v>
      </c>
      <c r="BA194">
        <f t="shared" si="975"/>
        <v>0.14945494827563716</v>
      </c>
      <c r="BB194">
        <f t="shared" si="976"/>
        <v>45.9938</v>
      </c>
      <c r="BC194">
        <f t="shared" si="977"/>
        <v>31.823474702207729</v>
      </c>
      <c r="BD194" s="11">
        <f t="shared" si="1007"/>
        <v>-1.037028163680398</v>
      </c>
      <c r="BE194">
        <f t="shared" si="978"/>
        <v>4.6490120632477718E-5</v>
      </c>
      <c r="BF194">
        <f t="shared" si="979"/>
        <v>0.99972387409066155</v>
      </c>
      <c r="BG194">
        <f t="shared" si="980"/>
        <v>2.2963578870591634E-4</v>
      </c>
      <c r="BH194">
        <f t="shared" si="981"/>
        <v>4039.8755143000003</v>
      </c>
      <c r="BI194">
        <f t="shared" si="982"/>
        <v>4037.6450154870313</v>
      </c>
      <c r="BJ194" s="11">
        <f t="shared" si="1008"/>
        <v>-0.63142370722355301</v>
      </c>
      <c r="BK194" s="32">
        <f t="shared" si="1009"/>
        <v>-1.6322448880517026</v>
      </c>
      <c r="BL194" s="32">
        <f t="shared" si="1010"/>
        <v>0.4144857411009405</v>
      </c>
    </row>
    <row r="195" spans="1:64" x14ac:dyDescent="0.3">
      <c r="A195" s="2">
        <v>44558</v>
      </c>
      <c r="B195" s="6">
        <v>1.398307</v>
      </c>
      <c r="C195" s="8">
        <f t="shared" si="983"/>
        <v>-8.002053776118176</v>
      </c>
      <c r="D195" s="8">
        <f>('Upbit (in $)'!C195/Krak!C195)-1</f>
        <v>-0.15482446405854533</v>
      </c>
      <c r="E195" s="4">
        <v>47548.1</v>
      </c>
      <c r="F195" s="8">
        <f t="shared" si="983"/>
        <v>-6.393552874664131</v>
      </c>
      <c r="G195" s="8">
        <f>('Upbit (in $)'!F195/Krak!F195)-1</f>
        <v>-0.15522364552498236</v>
      </c>
      <c r="H195" s="4">
        <v>0.17374529999999999</v>
      </c>
      <c r="I195" s="8">
        <f t="shared" ref="I195" si="1445">LN(H195/H194)*100</f>
        <v>-7.786327499090083</v>
      </c>
      <c r="J195" s="8">
        <f>('Upbit (in $)'!I195/Krak!I195)-1</f>
        <v>-0.2425954024353193</v>
      </c>
      <c r="K195" s="4">
        <v>3.1335999999999999</v>
      </c>
      <c r="L195" s="8">
        <f t="shared" ref="L195" si="1446">LN(K195/K194)*100</f>
        <v>-7.956145444157027</v>
      </c>
      <c r="M195" s="8">
        <f>('Upbit (in $)'!L195/Krak!L195)-1</f>
        <v>-0.11539077238102813</v>
      </c>
      <c r="N195" s="4">
        <v>35.003</v>
      </c>
      <c r="O195" s="8">
        <f t="shared" ref="O195" si="1447">LN(N195/N194)*100</f>
        <v>-7.1703248176497869</v>
      </c>
      <c r="P195" s="8">
        <f>('Upbit (in $)'!O195/Krak!O195)-1</f>
        <v>-8.9137370438910568E-2</v>
      </c>
      <c r="Q195" s="4">
        <v>3792.09</v>
      </c>
      <c r="R195" s="8">
        <f t="shared" ref="R195" si="1448">LN(Q195/Q194)*100</f>
        <v>-6.3020395878784274</v>
      </c>
      <c r="S195" s="8">
        <f>('Upbit (in $)'!R195/Krak!R195)-1</f>
        <v>-0.18198981628240418</v>
      </c>
      <c r="T195" s="4">
        <v>145.63999999999999</v>
      </c>
      <c r="U195" s="8">
        <f t="shared" ref="U195" si="1449">LN(T195/T194)*100</f>
        <v>-6.7692016586992336</v>
      </c>
      <c r="V195" s="8">
        <f>('Upbit (in $)'!U195/Krak!U195)-1</f>
        <v>-0.17628641755902597</v>
      </c>
      <c r="W195" s="4">
        <v>6.2683239999999998</v>
      </c>
      <c r="X195" s="8">
        <f t="shared" ref="X195" si="1450">LN(W195/W194)*100</f>
        <v>-9.223730961595626</v>
      </c>
      <c r="Y195" s="8">
        <f>('Upbit (in $)'!X195/Krak!X195)-1</f>
        <v>-8.3262636560732628E-2</v>
      </c>
      <c r="Z195" s="4">
        <v>0.85179000000000005</v>
      </c>
      <c r="AA195" s="8">
        <f t="shared" ref="AA195" si="1451">LN(Z195/Z194)*100</f>
        <v>-8.5368387084059236</v>
      </c>
      <c r="AB195" s="11">
        <f>('Upbit (in $)'!AA195/Krak!AA195)-1</f>
        <v>-7.9725819046522095E-2</v>
      </c>
      <c r="AC195" s="2">
        <v>44558</v>
      </c>
      <c r="AD195">
        <f t="shared" si="991"/>
        <v>15920.503883792986</v>
      </c>
      <c r="AE195">
        <f t="shared" si="992"/>
        <v>8242.8317210526329</v>
      </c>
      <c r="AF195">
        <f t="shared" si="993"/>
        <v>11181.857551046533</v>
      </c>
      <c r="AG195">
        <f t="shared" si="994"/>
        <v>35345.19315589215</v>
      </c>
      <c r="AH195" s="27">
        <f t="shared" si="995"/>
        <v>-6.87871168447509</v>
      </c>
      <c r="AI195">
        <f t="shared" si="996"/>
        <v>19.27187105881584</v>
      </c>
      <c r="AJ195">
        <f t="shared" si="997"/>
        <v>13.010590090711633</v>
      </c>
      <c r="AK195">
        <f t="shared" si="998"/>
        <v>26.437885710910461</v>
      </c>
      <c r="AL195">
        <f t="shared" si="999"/>
        <v>58.720346860437928</v>
      </c>
      <c r="AM195" s="27">
        <f t="shared" si="1000"/>
        <v>-8.3712644787382562</v>
      </c>
      <c r="AN195">
        <f t="shared" si="1001"/>
        <v>441.70841168234784</v>
      </c>
      <c r="AO195">
        <f t="shared" si="1002"/>
        <v>1264.6460239364312</v>
      </c>
      <c r="AP195">
        <f t="shared" si="1003"/>
        <v>797.56600757644003</v>
      </c>
      <c r="AQ195">
        <f t="shared" si="1004"/>
        <v>2503.9204431952189</v>
      </c>
      <c r="AR195" s="27">
        <f t="shared" si="1005"/>
        <v>-7.2808818497602568</v>
      </c>
      <c r="AS195">
        <f t="shared" ref="AS195:AS200" si="1452">E195/$AV195</f>
        <v>0.99688085216553901</v>
      </c>
      <c r="AT195">
        <f t="shared" ref="AT195:AT200" si="1453">K195/$AV195</f>
        <v>6.5698226392767184E-5</v>
      </c>
      <c r="AU195">
        <f t="shared" ref="AU195:AU200" si="1454">T195/$AV195</f>
        <v>3.0534496080682318E-3</v>
      </c>
      <c r="AV195">
        <f t="shared" ref="AV195:AV200" si="1455">E195+K195+T195</f>
        <v>47696.873599999999</v>
      </c>
      <c r="AW195">
        <f t="shared" ref="AW195:AW200" si="1456">AS195*E195+K195*AT195*T195</f>
        <v>47399.820430044841</v>
      </c>
      <c r="AX195" s="11">
        <f t="shared" si="1006"/>
        <v>-6.3923068138445043</v>
      </c>
      <c r="AY195">
        <f t="shared" ref="AY195:AY200" si="1457">B195/$BB195</f>
        <v>3.2770543527784433E-2</v>
      </c>
      <c r="AZ195">
        <f t="shared" ref="AZ195:AZ200" si="1458">N195/$BB195</f>
        <v>0.82032581908196012</v>
      </c>
      <c r="BA195">
        <f t="shared" ref="BA195:BA200" si="1459">W195/$BB195</f>
        <v>0.14690363739025536</v>
      </c>
      <c r="BB195">
        <f t="shared" ref="BB195:BB200" si="1460">B195+N195+W195</f>
        <v>42.669631000000003</v>
      </c>
      <c r="BC195">
        <f t="shared" ref="BC195:BC200" si="1461">AY195*B195+N195*AZ195+BA195*W195</f>
        <v>29.680527521675188</v>
      </c>
      <c r="BD195" s="11">
        <f t="shared" si="1007"/>
        <v>-6.9713023851924181</v>
      </c>
      <c r="BE195">
        <f t="shared" ref="BE195:BE200" si="1462">H195/$BH195</f>
        <v>4.580543312827363E-5</v>
      </c>
      <c r="BF195">
        <f t="shared" ref="BF195:BF200" si="1463">Q195/$BH195</f>
        <v>0.99972963246427471</v>
      </c>
      <c r="BG195">
        <f t="shared" ref="BG195:BG200" si="1464">Z195/$BH195</f>
        <v>2.2456210259691743E-4</v>
      </c>
      <c r="BH195">
        <f t="shared" ref="BH195:BH200" si="1465">H195+Q195+Z195</f>
        <v>3793.1155353000004</v>
      </c>
      <c r="BI195">
        <f t="shared" ref="BI195:BI200" si="1466">BE195*H195+Q195*BF195+BG195*Z195</f>
        <v>3791.0649412096836</v>
      </c>
      <c r="BJ195" s="11">
        <f t="shared" si="1008"/>
        <v>-6.3014638300848986</v>
      </c>
      <c r="BK195" s="32">
        <f t="shared" si="1009"/>
        <v>1.4925527942631662</v>
      </c>
      <c r="BL195" s="32">
        <f t="shared" si="1010"/>
        <v>-9.0842983759605644E-2</v>
      </c>
    </row>
    <row r="196" spans="1:64" x14ac:dyDescent="0.3">
      <c r="A196" s="2">
        <v>44559</v>
      </c>
      <c r="B196" s="6">
        <v>1.3310839999999999</v>
      </c>
      <c r="C196" s="8">
        <f t="shared" ref="C196:F200" si="1467">LN(B196/B195)*100</f>
        <v>-4.926857126607751</v>
      </c>
      <c r="D196" s="8">
        <f>('Upbit (in $)'!C196/Krak!C196)-1</f>
        <v>3.1754412457094316E-2</v>
      </c>
      <c r="E196" s="4">
        <v>46473.2</v>
      </c>
      <c r="F196" s="8">
        <f t="shared" si="1467"/>
        <v>-2.2866027896854479</v>
      </c>
      <c r="G196" s="8">
        <f>('Upbit (in $)'!F196/Krak!F196)-1</f>
        <v>-0.10152426867360653</v>
      </c>
      <c r="H196" s="4">
        <v>0.16797419999999999</v>
      </c>
      <c r="I196" s="8">
        <f t="shared" ref="I196" si="1468">LN(H196/H195)*100</f>
        <v>-3.3780037537933483</v>
      </c>
      <c r="J196" s="8">
        <f>('Upbit (in $)'!I196/Krak!I196)-1</f>
        <v>0.12788051787941224</v>
      </c>
      <c r="K196" s="4">
        <v>3.0295999999999998</v>
      </c>
      <c r="L196" s="8">
        <f t="shared" ref="L196" si="1469">LN(K196/K195)*100</f>
        <v>-3.3751905764036474</v>
      </c>
      <c r="M196" s="8">
        <f>('Upbit (in $)'!L196/Krak!L196)-1</f>
        <v>-5.9350943424079095E-2</v>
      </c>
      <c r="N196" s="4">
        <v>33.86</v>
      </c>
      <c r="O196" s="8">
        <f t="shared" ref="O196" si="1470">LN(N196/N195)*100</f>
        <v>-3.3199395396879217</v>
      </c>
      <c r="P196" s="8">
        <f>('Upbit (in $)'!O196/Krak!O196)-1</f>
        <v>-0.33859794914647212</v>
      </c>
      <c r="Q196" s="4">
        <v>3628.29</v>
      </c>
      <c r="R196" s="8">
        <f t="shared" ref="R196" si="1471">LN(Q196/Q195)*100</f>
        <v>-4.4155855382139064</v>
      </c>
      <c r="S196" s="8">
        <f>('Upbit (in $)'!R196/Krak!R196)-1</f>
        <v>-3.487959625123882E-2</v>
      </c>
      <c r="T196" s="4">
        <v>145.47999999999999</v>
      </c>
      <c r="U196" s="8">
        <f t="shared" ref="U196" si="1472">LN(T196/T195)*100</f>
        <v>-0.10992031884444414</v>
      </c>
      <c r="V196" s="8">
        <f>('Upbit (in $)'!U196/Krak!U196)-1</f>
        <v>1.2931672065010615</v>
      </c>
      <c r="W196" s="4">
        <v>5.9148319999999996</v>
      </c>
      <c r="X196" s="8">
        <f t="shared" ref="X196" si="1473">LN(W196/W195)*100</f>
        <v>-5.8045919627249543</v>
      </c>
      <c r="Y196" s="8">
        <f>('Upbit (in $)'!X196/Krak!X196)-1</f>
        <v>-0.14593849234878831</v>
      </c>
      <c r="Z196" s="4">
        <v>0.81703999999999999</v>
      </c>
      <c r="AA196" s="8">
        <f t="shared" ref="AA196" si="1474">LN(Z196/Z195)*100</f>
        <v>-4.1651964305323066</v>
      </c>
      <c r="AB196" s="11">
        <f>('Upbit (in $)'!AA196/Krak!AA196)-1</f>
        <v>-0.17811387258230094</v>
      </c>
      <c r="AC196" s="2">
        <v>44559</v>
      </c>
      <c r="AD196">
        <f t="shared" ref="AD196:AD200" si="1475">$AD$2*E196</f>
        <v>15560.595714493076</v>
      </c>
      <c r="AE196">
        <f t="shared" ref="AE196:AE200" si="1476">$AE$2*K196</f>
        <v>7969.2631421052638</v>
      </c>
      <c r="AF196">
        <f t="shared" ref="AF196:AF200" si="1477">$AF$2*T196</f>
        <v>11169.573170325801</v>
      </c>
      <c r="AG196">
        <f t="shared" ref="AG196:AG200" si="1478">SUM(AD196:AF196)</f>
        <v>34699.432026924143</v>
      </c>
      <c r="AH196" s="27">
        <f t="shared" ref="AH196:AH200" si="1479">LN(AG196/AG195)*100</f>
        <v>-1.8439085761053269</v>
      </c>
      <c r="AI196">
        <f t="shared" ref="AI196:AI200" si="1480">$AI$2*B196</f>
        <v>18.345384251421773</v>
      </c>
      <c r="AJ196">
        <f t="shared" ref="AJ196:AJ200" si="1481">$AJ$2*N196</f>
        <v>12.585737807373535</v>
      </c>
      <c r="AK196">
        <f t="shared" ref="AK196:AK200" si="1482">$AK$2*W196</f>
        <v>24.946963879856231</v>
      </c>
      <c r="AL196">
        <f t="shared" ref="AL196:AL200" si="1483">SUM(AI196:AK196)</f>
        <v>55.878085938651537</v>
      </c>
      <c r="AM196" s="27">
        <f t="shared" ref="AM196:AM200" si="1484">LN(AL196/AL195)*100</f>
        <v>-4.9614010576873833</v>
      </c>
      <c r="AN196">
        <f t="shared" ref="AN196:AN200" si="1485">$AN$2*H196</f>
        <v>427.03668580164776</v>
      </c>
      <c r="AO196">
        <f t="shared" ref="AO196:AO200" si="1486">$AO$2*Q196</f>
        <v>1210.0194146732576</v>
      </c>
      <c r="AP196">
        <f t="shared" ref="AP196:AP200" si="1487">$AP$2*Z196</f>
        <v>765.02815345361478</v>
      </c>
      <c r="AQ196">
        <f t="shared" ref="AQ196:AQ200" si="1488">SUM(AN196:AP196)</f>
        <v>2402.0842539285204</v>
      </c>
      <c r="AR196" s="27">
        <f t="shared" ref="AR196:AR200" si="1489">LN(AQ196/AQ195)*100</f>
        <v>-4.1520881230525744</v>
      </c>
      <c r="AS196">
        <f t="shared" si="1452"/>
        <v>0.99681458270676537</v>
      </c>
      <c r="AT196">
        <f t="shared" si="1453"/>
        <v>6.4982602010802275E-5</v>
      </c>
      <c r="AU196">
        <f t="shared" si="1454"/>
        <v>3.1204346912237636E-3</v>
      </c>
      <c r="AV196">
        <f t="shared" si="1455"/>
        <v>46621.709600000002</v>
      </c>
      <c r="AW196">
        <f t="shared" si="1456"/>
        <v>46325.192105883471</v>
      </c>
      <c r="AX196" s="11">
        <f t="shared" ref="AX196:AX200" si="1490">LN(AW196/AW195)*100</f>
        <v>-2.2932521219356228</v>
      </c>
      <c r="AY196">
        <f t="shared" si="1457"/>
        <v>3.2381810929599526E-2</v>
      </c>
      <c r="AZ196">
        <f t="shared" si="1458"/>
        <v>0.82372571383642212</v>
      </c>
      <c r="BA196">
        <f t="shared" si="1459"/>
        <v>0.1438924752339785</v>
      </c>
      <c r="BB196">
        <f t="shared" si="1460"/>
        <v>41.105915999999993</v>
      </c>
      <c r="BC196">
        <f t="shared" si="1461"/>
        <v>28.785555397993811</v>
      </c>
      <c r="BD196" s="11">
        <f t="shared" ref="BD196:BD200" si="1491">LN(BC196/BC195)*100</f>
        <v>-3.0617479139058386</v>
      </c>
      <c r="BE196">
        <f t="shared" si="1462"/>
        <v>4.6283127991893577E-5</v>
      </c>
      <c r="BF196">
        <f t="shared" si="1463"/>
        <v>0.99972859202012909</v>
      </c>
      <c r="BG196">
        <f t="shared" si="1464"/>
        <v>2.2512485187901912E-4</v>
      </c>
      <c r="BH196">
        <f t="shared" si="1465"/>
        <v>3629.2750142</v>
      </c>
      <c r="BI196">
        <f t="shared" si="1466"/>
        <v>3627.3054448510948</v>
      </c>
      <c r="BJ196" s="11">
        <f t="shared" ref="BJ196:BJ200" si="1492">LN(BI196/BI195)*100</f>
        <v>-4.4156895810882624</v>
      </c>
      <c r="BK196" s="32">
        <f t="shared" ref="BK196:BK200" si="1493">AH196-AM196</f>
        <v>3.1174924815820564</v>
      </c>
      <c r="BL196" s="32">
        <f t="shared" ref="BL196:BL200" si="1494">AX196-BJ196</f>
        <v>2.1224374591526396</v>
      </c>
    </row>
    <row r="197" spans="1:64" x14ac:dyDescent="0.3">
      <c r="A197" s="2">
        <v>44560</v>
      </c>
      <c r="B197" s="6">
        <v>1.358981</v>
      </c>
      <c r="C197" s="8">
        <f t="shared" si="1467"/>
        <v>2.0741506338117914</v>
      </c>
      <c r="D197" s="8">
        <f>('Upbit (in $)'!C197/Krak!C197)-1</f>
        <v>-0.41203532207271665</v>
      </c>
      <c r="E197" s="4">
        <v>47143.8</v>
      </c>
      <c r="F197" s="8">
        <f t="shared" si="1467"/>
        <v>1.4326702848021784</v>
      </c>
      <c r="G197" s="8">
        <f>('Upbit (in $)'!F197/Krak!F197)-1</f>
        <v>-0.86441787855253882</v>
      </c>
      <c r="H197" s="4">
        <v>0.17118269999999999</v>
      </c>
      <c r="I197" s="8">
        <f t="shared" ref="I197" si="1495">LN(H197/H196)*100</f>
        <v>1.8921011018347529</v>
      </c>
      <c r="J197" s="8">
        <f>('Upbit (in $)'!I197/Krak!I197)-1</f>
        <v>-0.48935546296295551</v>
      </c>
      <c r="K197" s="4">
        <v>3.0762</v>
      </c>
      <c r="L197" s="8">
        <f t="shared" ref="L197" si="1496">LN(K197/K196)*100</f>
        <v>1.5264471430124886</v>
      </c>
      <c r="M197" s="8">
        <f>('Upbit (in $)'!L197/Krak!L197)-1</f>
        <v>-0.64873050692057244</v>
      </c>
      <c r="N197" s="4">
        <v>34.526000000000003</v>
      </c>
      <c r="O197" s="8">
        <f t="shared" ref="O197" si="1497">LN(N197/N196)*100</f>
        <v>1.9478286689367956</v>
      </c>
      <c r="P197" s="8">
        <f>('Upbit (in $)'!O197/Krak!O197)-1</f>
        <v>-0.80428199251762711</v>
      </c>
      <c r="Q197" s="4">
        <v>3710</v>
      </c>
      <c r="R197" s="8">
        <f t="shared" ref="R197" si="1498">LN(Q197/Q196)*100</f>
        <v>2.2270413713143373</v>
      </c>
      <c r="S197" s="8">
        <f>('Upbit (in $)'!R197/Krak!R197)-1</f>
        <v>-0.49896128878448698</v>
      </c>
      <c r="T197" s="4">
        <v>148.06</v>
      </c>
      <c r="U197" s="8">
        <f t="shared" ref="U197" si="1499">LN(T197/T196)*100</f>
        <v>1.7578976896164142</v>
      </c>
      <c r="V197" s="8">
        <f>('Upbit (in $)'!U197/Krak!U197)-1</f>
        <v>-0.55507826384792835</v>
      </c>
      <c r="W197" s="4">
        <v>6.065404</v>
      </c>
      <c r="X197" s="8">
        <f t="shared" ref="X197" si="1500">LN(W197/W196)*100</f>
        <v>2.5138057223933741</v>
      </c>
      <c r="Y197" s="8">
        <f>('Upbit (in $)'!X197/Krak!X197)-1</f>
        <v>-0.59227191848986793</v>
      </c>
      <c r="Z197" s="4">
        <v>0.83877000000000002</v>
      </c>
      <c r="AA197" s="8">
        <f t="shared" ref="AA197" si="1501">LN(Z197/Z196)*100</f>
        <v>2.6248479739211859</v>
      </c>
      <c r="AB197" s="11">
        <f>('Upbit (in $)'!AA197/Krak!AA197)-1</f>
        <v>-0.43558309157962982</v>
      </c>
      <c r="AC197" s="2">
        <v>44560</v>
      </c>
      <c r="AD197">
        <f t="shared" si="1475"/>
        <v>15785.132339604734</v>
      </c>
      <c r="AE197">
        <f t="shared" si="1476"/>
        <v>8091.842909210528</v>
      </c>
      <c r="AF197">
        <f t="shared" si="1477"/>
        <v>11367.65880944761</v>
      </c>
      <c r="AG197">
        <f t="shared" si="1478"/>
        <v>35244.634058262876</v>
      </c>
      <c r="AH197" s="27">
        <f t="shared" si="1479"/>
        <v>1.5589973654638196</v>
      </c>
      <c r="AI197">
        <f t="shared" si="1480"/>
        <v>18.729868765142854</v>
      </c>
      <c r="AJ197">
        <f t="shared" si="1481"/>
        <v>12.833289531523294</v>
      </c>
      <c r="AK197">
        <f t="shared" si="1482"/>
        <v>25.582030817567688</v>
      </c>
      <c r="AL197">
        <f t="shared" si="1483"/>
        <v>57.14518911423383</v>
      </c>
      <c r="AM197" s="27">
        <f t="shared" si="1484"/>
        <v>2.2422925983329076</v>
      </c>
      <c r="AN197">
        <f t="shared" si="1485"/>
        <v>435.19357660032153</v>
      </c>
      <c r="AO197">
        <f t="shared" si="1486"/>
        <v>1237.2693551060654</v>
      </c>
      <c r="AP197">
        <f t="shared" si="1487"/>
        <v>785.37484611804621</v>
      </c>
      <c r="AQ197">
        <f t="shared" si="1488"/>
        <v>2457.837777824433</v>
      </c>
      <c r="AR197" s="27">
        <f t="shared" si="1489"/>
        <v>2.2945211719790124</v>
      </c>
      <c r="AS197">
        <f t="shared" si="1452"/>
        <v>0.99680438938830829</v>
      </c>
      <c r="AT197">
        <f t="shared" si="1453"/>
        <v>6.5042904106930576E-5</v>
      </c>
      <c r="AU197">
        <f t="shared" si="1454"/>
        <v>3.1305677075847286E-3</v>
      </c>
      <c r="AV197">
        <f t="shared" si="1455"/>
        <v>47294.936200000004</v>
      </c>
      <c r="AW197">
        <f t="shared" si="1456"/>
        <v>46993.176397026909</v>
      </c>
      <c r="AX197" s="11">
        <f t="shared" si="1490"/>
        <v>1.4316489049179824</v>
      </c>
      <c r="AY197">
        <f t="shared" si="1457"/>
        <v>3.2394958949721199E-2</v>
      </c>
      <c r="AZ197">
        <f t="shared" si="1458"/>
        <v>0.82301986024681295</v>
      </c>
      <c r="BA197">
        <f t="shared" si="1459"/>
        <v>0.1445851808034658</v>
      </c>
      <c r="BB197">
        <f t="shared" si="1460"/>
        <v>41.950385000000004</v>
      </c>
      <c r="BC197">
        <f t="shared" si="1461"/>
        <v>29.336575362575982</v>
      </c>
      <c r="BD197" s="11">
        <f t="shared" si="1491"/>
        <v>1.896133078346194</v>
      </c>
      <c r="BE197">
        <f t="shared" si="1462"/>
        <v>4.612833222811852E-5</v>
      </c>
      <c r="BF197">
        <f t="shared" si="1463"/>
        <v>0.99972784963854244</v>
      </c>
      <c r="BG197">
        <f t="shared" si="1464"/>
        <v>2.2602202922946638E-4</v>
      </c>
      <c r="BH197">
        <f t="shared" si="1465"/>
        <v>3711.0099526999998</v>
      </c>
      <c r="BI197">
        <f t="shared" si="1466"/>
        <v>3708.9905196358627</v>
      </c>
      <c r="BJ197" s="11">
        <f t="shared" si="1492"/>
        <v>2.2269671520482994</v>
      </c>
      <c r="BK197" s="32">
        <f t="shared" si="1493"/>
        <v>-0.683295232869088</v>
      </c>
      <c r="BL197" s="32">
        <f t="shared" si="1494"/>
        <v>-0.79531824713031707</v>
      </c>
    </row>
    <row r="198" spans="1:64" x14ac:dyDescent="0.3">
      <c r="A198" s="2">
        <v>44561</v>
      </c>
      <c r="B198" s="6">
        <v>1.3075399999999999</v>
      </c>
      <c r="C198" s="8">
        <f t="shared" si="1467"/>
        <v>-3.8587644979769582</v>
      </c>
      <c r="D198" s="8">
        <f>('Upbit (in $)'!C198/Krak!C198)-1</f>
        <v>-0.2834097197430181</v>
      </c>
      <c r="E198" s="4">
        <v>46150</v>
      </c>
      <c r="F198" s="8">
        <f t="shared" si="1467"/>
        <v>-2.1305544256354145</v>
      </c>
      <c r="G198" s="8">
        <f>('Upbit (in $)'!F198/Krak!F198)-1</f>
        <v>-0.65739891955895202</v>
      </c>
      <c r="H198" s="4">
        <v>0.17022200000000001</v>
      </c>
      <c r="I198" s="8">
        <f t="shared" ref="I198" si="1502">LN(H198/H197)*100</f>
        <v>-0.56279397192992076</v>
      </c>
      <c r="J198" s="8">
        <f>('Upbit (in $)'!I198/Krak!I198)-1</f>
        <v>-1.852207468933273</v>
      </c>
      <c r="K198" s="4">
        <v>3.0409000000000002</v>
      </c>
      <c r="L198" s="8">
        <f t="shared" ref="L198" si="1503">LN(K198/K197)*100</f>
        <v>-1.1541544800796353</v>
      </c>
      <c r="M198" s="8">
        <f>('Upbit (in $)'!L198/Krak!L198)-1</f>
        <v>-0.41888773361991072</v>
      </c>
      <c r="N198" s="4">
        <v>34.158999999999999</v>
      </c>
      <c r="O198" s="8">
        <f t="shared" ref="O198" si="1504">LN(N198/N197)*100</f>
        <v>-1.0686568907163978</v>
      </c>
      <c r="P198" s="8">
        <f>('Upbit (in $)'!O198/Krak!O198)-1</f>
        <v>-0.37482198749549545</v>
      </c>
      <c r="Q198" s="4">
        <v>3676.9</v>
      </c>
      <c r="R198" s="8">
        <f t="shared" ref="R198" si="1505">LN(Q198/Q197)*100</f>
        <v>-0.8961870753792891</v>
      </c>
      <c r="S198" s="8">
        <f>('Upbit (in $)'!R198/Krak!R198)-1</f>
        <v>-0.97523385955354258</v>
      </c>
      <c r="T198" s="4">
        <v>146.22</v>
      </c>
      <c r="U198" s="8">
        <f t="shared" ref="U198" si="1506">LN(T198/T197)*100</f>
        <v>-1.2505260149782429</v>
      </c>
      <c r="V198" s="8">
        <f>('Upbit (in $)'!U198/Krak!U198)-1</f>
        <v>-0.73255376675186179</v>
      </c>
      <c r="W198" s="4">
        <v>5.8862319999999997</v>
      </c>
      <c r="X198" s="8">
        <f t="shared" ref="X198" si="1507">LN(W198/W197)*100</f>
        <v>-2.9985087287205592</v>
      </c>
      <c r="Y198" s="8">
        <f>('Upbit (in $)'!X198/Krak!X198)-1</f>
        <v>-0.31282092312909504</v>
      </c>
      <c r="Z198" s="4">
        <v>0.82918000000000003</v>
      </c>
      <c r="AA198" s="8">
        <f t="shared" ref="AA198" si="1508">LN(Z198/Z197)*100</f>
        <v>-1.1499272371695468</v>
      </c>
      <c r="AB198" s="11">
        <f>('Upbit (in $)'!AA198/Krak!AA198)-1</f>
        <v>-1</v>
      </c>
      <c r="AC198" s="2">
        <v>44561</v>
      </c>
      <c r="AD198">
        <f t="shared" si="1475"/>
        <v>15452.378838209021</v>
      </c>
      <c r="AE198">
        <f t="shared" si="1476"/>
        <v>7998.9874203947384</v>
      </c>
      <c r="AF198">
        <f t="shared" si="1477"/>
        <v>11226.388431159188</v>
      </c>
      <c r="AG198">
        <f t="shared" si="1478"/>
        <v>34677.754689762951</v>
      </c>
      <c r="AH198" s="27">
        <f t="shared" si="1479"/>
        <v>-1.621488622006579</v>
      </c>
      <c r="AI198">
        <f t="shared" si="1480"/>
        <v>18.020894041325736</v>
      </c>
      <c r="AJ198">
        <f t="shared" si="1481"/>
        <v>12.696875893741069</v>
      </c>
      <c r="AK198">
        <f t="shared" si="1482"/>
        <v>24.826337771293232</v>
      </c>
      <c r="AL198">
        <f t="shared" si="1483"/>
        <v>55.544107706360037</v>
      </c>
      <c r="AM198" s="27">
        <f t="shared" si="1484"/>
        <v>-2.8417768152166407</v>
      </c>
      <c r="AN198">
        <f t="shared" si="1485"/>
        <v>432.75121257031196</v>
      </c>
      <c r="AO198">
        <f t="shared" si="1486"/>
        <v>1226.2306446871946</v>
      </c>
      <c r="AP198">
        <f t="shared" si="1487"/>
        <v>776.39533472127232</v>
      </c>
      <c r="AQ198">
        <f t="shared" si="1488"/>
        <v>2435.3771919787787</v>
      </c>
      <c r="AR198" s="27">
        <f t="shared" si="1489"/>
        <v>-0.91803624939655859</v>
      </c>
      <c r="AS198">
        <f t="shared" si="1452"/>
        <v>0.99677617099930849</v>
      </c>
      <c r="AT198">
        <f t="shared" si="1453"/>
        <v>6.567923420133906E-5</v>
      </c>
      <c r="AU198">
        <f t="shared" si="1454"/>
        <v>3.1581497664901169E-3</v>
      </c>
      <c r="AV198">
        <f t="shared" si="1455"/>
        <v>46299.260900000001</v>
      </c>
      <c r="AW198">
        <f t="shared" si="1456"/>
        <v>46001.249495258919</v>
      </c>
      <c r="AX198" s="11">
        <f t="shared" si="1490"/>
        <v>-2.1333849067399684</v>
      </c>
      <c r="AY198">
        <f t="shared" si="1457"/>
        <v>3.1619162072133881E-2</v>
      </c>
      <c r="AZ198">
        <f t="shared" si="1458"/>
        <v>0.82603894123470123</v>
      </c>
      <c r="BA198">
        <f t="shared" si="1459"/>
        <v>0.14234189669316483</v>
      </c>
      <c r="BB198">
        <f t="shared" si="1460"/>
        <v>41.352772000000002</v>
      </c>
      <c r="BC198">
        <f t="shared" si="1461"/>
        <v>29.095864940067958</v>
      </c>
      <c r="BD198" s="11">
        <f t="shared" si="1491"/>
        <v>-0.82389776259030112</v>
      </c>
      <c r="BE198">
        <f t="shared" si="1462"/>
        <v>4.6282396932182322E-5</v>
      </c>
      <c r="BF198">
        <f t="shared" si="1463"/>
        <v>0.99972826826110117</v>
      </c>
      <c r="BG198">
        <f t="shared" si="1464"/>
        <v>2.2544934196653155E-4</v>
      </c>
      <c r="BH198">
        <f t="shared" si="1465"/>
        <v>3677.8994020000005</v>
      </c>
      <c r="BI198">
        <f t="shared" si="1466"/>
        <v>3675.9010643856104</v>
      </c>
      <c r="BJ198" s="11">
        <f t="shared" si="1492"/>
        <v>-0.89614522618547343</v>
      </c>
      <c r="BK198" s="32">
        <f t="shared" si="1493"/>
        <v>1.2202881932100618</v>
      </c>
      <c r="BL198" s="32">
        <f t="shared" si="1494"/>
        <v>-1.237239680554495</v>
      </c>
    </row>
    <row r="199" spans="1:64" x14ac:dyDescent="0.3">
      <c r="A199" s="2">
        <v>44562</v>
      </c>
      <c r="B199" s="6">
        <v>1.378835</v>
      </c>
      <c r="C199" s="8">
        <f t="shared" si="1467"/>
        <v>5.309143050740178</v>
      </c>
      <c r="D199" s="8">
        <f>('Upbit (in $)'!C199/Krak!C199)-1</f>
        <v>-0.19592656880663639</v>
      </c>
      <c r="E199" s="4">
        <v>47738.3</v>
      </c>
      <c r="F199" s="8">
        <f t="shared" si="1467"/>
        <v>3.3837049776049248</v>
      </c>
      <c r="G199" s="8">
        <f>('Upbit (in $)'!F199/Krak!F199)-1</f>
        <v>-0.41715301390937842</v>
      </c>
      <c r="H199" s="4">
        <v>0.1731182</v>
      </c>
      <c r="I199" s="8">
        <f t="shared" ref="I199" si="1509">LN(H199/H198)*100</f>
        <v>1.687113071142714</v>
      </c>
      <c r="J199" s="8">
        <f>('Upbit (in $)'!I199/Krak!I199)-1</f>
        <v>-0.43549239975926257</v>
      </c>
      <c r="K199" s="4">
        <v>3.1486000000000001</v>
      </c>
      <c r="L199" s="8">
        <f t="shared" ref="L199" si="1510">LN(K199/K198)*100</f>
        <v>3.4804385363615049</v>
      </c>
      <c r="M199" s="8">
        <f>('Upbit (in $)'!L199/Krak!L199)-1</f>
        <v>-4.9151763946689964E-2</v>
      </c>
      <c r="N199" s="4">
        <v>34.886000000000003</v>
      </c>
      <c r="O199" s="8">
        <f t="shared" ref="O199" si="1511">LN(N199/N198)*100</f>
        <v>2.1059508108750009</v>
      </c>
      <c r="P199" s="8">
        <f>('Upbit (in $)'!O199/Krak!O199)-1</f>
        <v>-0.27796010719274211</v>
      </c>
      <c r="Q199" s="4">
        <v>3769.04</v>
      </c>
      <c r="R199" s="8">
        <f t="shared" ref="R199" si="1512">LN(Q199/Q198)*100</f>
        <v>2.4750321257798218</v>
      </c>
      <c r="S199" s="8">
        <f>('Upbit (in $)'!R199/Krak!R199)-1</f>
        <v>-0.35936707867143658</v>
      </c>
      <c r="T199" s="4">
        <v>150.80000000000001</v>
      </c>
      <c r="U199" s="8">
        <f t="shared" ref="U199" si="1513">LN(T199/T198)*100</f>
        <v>3.0842118708685939</v>
      </c>
      <c r="V199" s="8">
        <f>('Upbit (in $)'!U199/Krak!U199)-1</f>
        <v>-0.2484353621119697</v>
      </c>
      <c r="W199" s="4">
        <v>6.1094280000000003</v>
      </c>
      <c r="X199" s="8">
        <f t="shared" ref="X199" si="1514">LN(W199/W198)*100</f>
        <v>3.7217087183021142</v>
      </c>
      <c r="Y199" s="8">
        <f>('Upbit (in $)'!X199/Krak!X199)-1</f>
        <v>-0.13761065621068935</v>
      </c>
      <c r="Z199" s="4">
        <v>0.84977000000000003</v>
      </c>
      <c r="AA199" s="8">
        <f t="shared" ref="AA199" si="1515">LN(Z199/Z198)*100</f>
        <v>2.452846399610622</v>
      </c>
      <c r="AB199" s="11">
        <f>('Upbit (in $)'!AA199/Krak!AA199)-1</f>
        <v>-0.40482211101885046</v>
      </c>
      <c r="AC199" s="2">
        <v>44562</v>
      </c>
      <c r="AD199">
        <f t="shared" si="1475"/>
        <v>15984.188444031934</v>
      </c>
      <c r="AE199">
        <f t="shared" si="1476"/>
        <v>8282.2887276315814</v>
      </c>
      <c r="AF199">
        <f t="shared" si="1477"/>
        <v>11578.02882929015</v>
      </c>
      <c r="AG199">
        <f t="shared" si="1478"/>
        <v>35844.506000953668</v>
      </c>
      <c r="AH199" s="27">
        <f t="shared" si="1479"/>
        <v>3.3091899523724133</v>
      </c>
      <c r="AI199">
        <f t="shared" si="1480"/>
        <v>19.003502329161151</v>
      </c>
      <c r="AJ199">
        <f t="shared" si="1481"/>
        <v>12.967101274306946</v>
      </c>
      <c r="AK199">
        <f t="shared" si="1482"/>
        <v>25.767710670832631</v>
      </c>
      <c r="AL199">
        <f t="shared" si="1483"/>
        <v>57.738314274300734</v>
      </c>
      <c r="AM199" s="27">
        <f t="shared" si="1484"/>
        <v>3.8743540130865202</v>
      </c>
      <c r="AN199">
        <f t="shared" si="1485"/>
        <v>440.11415074426202</v>
      </c>
      <c r="AO199">
        <f t="shared" si="1486"/>
        <v>1256.9589461371872</v>
      </c>
      <c r="AP199">
        <f t="shared" si="1487"/>
        <v>795.67459850224986</v>
      </c>
      <c r="AQ199">
        <f t="shared" si="1488"/>
        <v>2492.747695383699</v>
      </c>
      <c r="AR199" s="27">
        <f t="shared" si="1489"/>
        <v>2.3283945357167082</v>
      </c>
      <c r="AS199">
        <f t="shared" si="1452"/>
        <v>0.99678552157185618</v>
      </c>
      <c r="AT199">
        <f t="shared" si="1453"/>
        <v>6.5743415522151948E-5</v>
      </c>
      <c r="AU199">
        <f t="shared" si="1454"/>
        <v>3.1487350126216456E-3</v>
      </c>
      <c r="AV199">
        <f t="shared" si="1455"/>
        <v>47892.248600000006</v>
      </c>
      <c r="AW199">
        <f t="shared" si="1456"/>
        <v>47584.877480011237</v>
      </c>
      <c r="AX199" s="11">
        <f t="shared" si="1490"/>
        <v>3.3846451699673903</v>
      </c>
      <c r="AY199">
        <f t="shared" si="1457"/>
        <v>3.2539444992825003E-2</v>
      </c>
      <c r="AZ199">
        <f t="shared" si="1458"/>
        <v>0.82328275538385165</v>
      </c>
      <c r="BA199">
        <f t="shared" si="1459"/>
        <v>0.14417779962332322</v>
      </c>
      <c r="BB199">
        <f t="shared" si="1460"/>
        <v>42.374263000000006</v>
      </c>
      <c r="BC199">
        <f t="shared" si="1461"/>
        <v>29.646752615954853</v>
      </c>
      <c r="BD199" s="11">
        <f t="shared" si="1491"/>
        <v>1.8756529730641458</v>
      </c>
      <c r="BE199">
        <f t="shared" si="1462"/>
        <v>4.5919180961634978E-5</v>
      </c>
      <c r="BF199">
        <f t="shared" si="1463"/>
        <v>0.99972868139595195</v>
      </c>
      <c r="BG199">
        <f t="shared" si="1464"/>
        <v>2.2539942308647245E-4</v>
      </c>
      <c r="BH199">
        <f t="shared" si="1465"/>
        <v>3770.0628881999996</v>
      </c>
      <c r="BI199">
        <f t="shared" si="1466"/>
        <v>3768.0175888157128</v>
      </c>
      <c r="BJ199" s="11">
        <f t="shared" si="1492"/>
        <v>2.4750734448786869</v>
      </c>
      <c r="BK199" s="32">
        <f t="shared" si="1493"/>
        <v>-0.56516406071410685</v>
      </c>
      <c r="BL199" s="32">
        <f t="shared" si="1494"/>
        <v>0.90957172508870343</v>
      </c>
    </row>
    <row r="200" spans="1:64" x14ac:dyDescent="0.3">
      <c r="A200" s="2">
        <v>44563</v>
      </c>
      <c r="B200" s="6">
        <v>1.3779030000000001</v>
      </c>
      <c r="C200" s="8">
        <f t="shared" si="1467"/>
        <v>-6.7616148905600235E-2</v>
      </c>
      <c r="D200" s="8">
        <f>('Upbit (in $)'!C200/Krak!C200)-1</f>
        <v>-1</v>
      </c>
      <c r="E200" s="4">
        <v>47304.6</v>
      </c>
      <c r="F200" s="8">
        <f t="shared" si="1467"/>
        <v>-0.91264683700283222</v>
      </c>
      <c r="G200" s="8">
        <f>('Upbit (in $)'!F200/Krak!F200)-1</f>
        <v>-0.27107779755549</v>
      </c>
      <c r="H200" s="4">
        <v>0.174401</v>
      </c>
      <c r="I200" s="8">
        <f t="shared" ref="I200" si="1516">LN(H200/H199)*100</f>
        <v>0.73826472115306963</v>
      </c>
      <c r="J200" s="8">
        <f>('Upbit (in $)'!I200/Krak!I200)-1</f>
        <v>-0.35956018749464569</v>
      </c>
      <c r="K200" s="4">
        <v>3.2534999999999998</v>
      </c>
      <c r="L200" s="8">
        <f t="shared" ref="L200" si="1517">LN(K200/K199)*100</f>
        <v>3.2773430354510045</v>
      </c>
      <c r="M200" s="8">
        <f>('Upbit (in $)'!L200/Krak!L200)-1</f>
        <v>-0.13822837561133394</v>
      </c>
      <c r="N200" s="4">
        <v>35.387</v>
      </c>
      <c r="O200" s="8">
        <f t="shared" ref="O200" si="1518">LN(N200/N199)*100</f>
        <v>1.4258918459316714</v>
      </c>
      <c r="P200" s="8">
        <f>('Upbit (in $)'!O200/Krak!O200)-1</f>
        <v>1.5444294622279919E-3</v>
      </c>
      <c r="Q200" s="4">
        <v>3832</v>
      </c>
      <c r="R200" s="8">
        <f t="shared" ref="R200" si="1519">LN(Q200/Q199)*100</f>
        <v>1.6566532985264997</v>
      </c>
      <c r="S200" s="8">
        <f>('Upbit (in $)'!R200/Krak!R200)-1</f>
        <v>-1.8897134399250115E-2</v>
      </c>
      <c r="T200" s="4">
        <v>151.26</v>
      </c>
      <c r="U200" s="8">
        <f t="shared" ref="U200" si="1520">LN(T200/T199)*100</f>
        <v>0.30457548540275658</v>
      </c>
      <c r="V200" s="8">
        <f>('Upbit (in $)'!U200/Krak!U200)-1</f>
        <v>-0.64195652597462294</v>
      </c>
      <c r="W200" s="4">
        <v>6.29</v>
      </c>
      <c r="X200" s="8">
        <f t="shared" ref="X200" si="1521">LN(W200/W199)*100</f>
        <v>2.9127918932468591</v>
      </c>
      <c r="Y200" s="8">
        <f>('Upbit (in $)'!X200/Krak!X200)-1</f>
        <v>-2.1963074990193676E-2</v>
      </c>
      <c r="Z200" s="4">
        <v>0.85894999999999999</v>
      </c>
      <c r="AA200" s="8">
        <f t="shared" ref="AA200" si="1522">LN(Z200/Z199)*100</f>
        <v>1.0744988438988363</v>
      </c>
      <c r="AB200" s="11">
        <f>('Upbit (in $)'!AA200/Krak!AA200)-1</f>
        <v>-0.10512154070337321</v>
      </c>
      <c r="AC200" s="2">
        <v>44563</v>
      </c>
      <c r="AD200">
        <f t="shared" si="1475"/>
        <v>15838.972914191601</v>
      </c>
      <c r="AE200">
        <f t="shared" si="1476"/>
        <v>8558.2247269736854</v>
      </c>
      <c r="AF200">
        <f t="shared" si="1477"/>
        <v>11613.346423862255</v>
      </c>
      <c r="AG200">
        <f t="shared" si="1478"/>
        <v>36010.544065027541</v>
      </c>
      <c r="AH200" s="27">
        <f t="shared" si="1479"/>
        <v>0.46214805902308181</v>
      </c>
      <c r="AI200">
        <f t="shared" si="1480"/>
        <v>18.990657235897071</v>
      </c>
      <c r="AJ200">
        <f t="shared" si="1481"/>
        <v>13.153322616347527</v>
      </c>
      <c r="AK200">
        <f t="shared" si="1482"/>
        <v>26.52930849165212</v>
      </c>
      <c r="AL200">
        <f t="shared" si="1483"/>
        <v>58.673288343896715</v>
      </c>
      <c r="AM200" s="27">
        <f t="shared" si="1484"/>
        <v>1.606359080122453</v>
      </c>
      <c r="AN200">
        <f t="shared" si="1485"/>
        <v>443.37538169845828</v>
      </c>
      <c r="AO200">
        <f t="shared" si="1486"/>
        <v>1277.9558406378551</v>
      </c>
      <c r="AP200">
        <f t="shared" si="1487"/>
        <v>804.27021003743073</v>
      </c>
      <c r="AQ200">
        <f t="shared" si="1488"/>
        <v>2525.601432373744</v>
      </c>
      <c r="AR200" s="27">
        <f t="shared" si="1489"/>
        <v>1.3093631204760636</v>
      </c>
      <c r="AS200">
        <f t="shared" si="1452"/>
        <v>0.99674428179110419</v>
      </c>
      <c r="AT200">
        <f t="shared" si="1453"/>
        <v>6.8553745741584484E-5</v>
      </c>
      <c r="AU200">
        <f t="shared" si="1454"/>
        <v>3.1871644631541632E-3</v>
      </c>
      <c r="AV200">
        <f t="shared" si="1455"/>
        <v>47459.113499999999</v>
      </c>
      <c r="AW200">
        <f t="shared" si="1456"/>
        <v>47150.623289387149</v>
      </c>
      <c r="AX200" s="11">
        <f t="shared" si="1490"/>
        <v>-0.91677824810734354</v>
      </c>
      <c r="AY200">
        <f t="shared" si="1457"/>
        <v>3.2003393434657142E-2</v>
      </c>
      <c r="AZ200">
        <f t="shared" si="1458"/>
        <v>0.82190406978735964</v>
      </c>
      <c r="BA200">
        <f t="shared" si="1459"/>
        <v>0.1460925367779832</v>
      </c>
      <c r="BB200">
        <f t="shared" si="1460"/>
        <v>43.054903000000003</v>
      </c>
      <c r="BC200">
        <f t="shared" si="1461"/>
        <v>30.047738945722603</v>
      </c>
      <c r="BD200" s="11">
        <f t="shared" si="1491"/>
        <v>1.3434819547799897</v>
      </c>
      <c r="BE200">
        <f t="shared" si="1462"/>
        <v>4.5499473662158594E-5</v>
      </c>
      <c r="BF200">
        <f t="shared" si="1463"/>
        <v>0.99973040907673538</v>
      </c>
      <c r="BG200">
        <f t="shared" si="1464"/>
        <v>2.2409144960241698E-4</v>
      </c>
      <c r="BH200">
        <f t="shared" si="1465"/>
        <v>3833.033351</v>
      </c>
      <c r="BI200">
        <f t="shared" si="1466"/>
        <v>3830.9671280005546</v>
      </c>
      <c r="BJ200" s="11">
        <f t="shared" si="1492"/>
        <v>1.6568260506622356</v>
      </c>
      <c r="BK200" s="32">
        <f t="shared" si="1493"/>
        <v>-1.1442110210993712</v>
      </c>
      <c r="BL200" s="32">
        <f t="shared" si="1494"/>
        <v>-2.5736042987695793</v>
      </c>
    </row>
    <row r="202" spans="1:64" x14ac:dyDescent="0.3">
      <c r="D202" s="15">
        <f>AVERAGE(D3:D200)</f>
        <v>-2.0360954977432427E-2</v>
      </c>
      <c r="G202" s="14">
        <f>AVERAGE(G3:G200)</f>
        <v>2.0302470869210928E-2</v>
      </c>
      <c r="J202" s="16">
        <f>AVERAGE(J3:J200)</f>
        <v>-0.40401334416079071</v>
      </c>
      <c r="M202" s="14">
        <f>AVERAGE(M3:M200)</f>
        <v>-1.1693458804948322E-2</v>
      </c>
      <c r="P202" s="15">
        <f>AVERAGE(P3:P200)</f>
        <v>-6.527346681764748E-2</v>
      </c>
      <c r="S202" s="16">
        <f>AVERAGE(S3:S200)</f>
        <v>-0.25485133773133062</v>
      </c>
      <c r="V202" s="14">
        <f>AVERAGE(V3:V200)</f>
        <v>0.10117026881706823</v>
      </c>
      <c r="Y202" s="15">
        <f>AVERAGE(Y3:Y200)</f>
        <v>-7.4359113348167818E-2</v>
      </c>
      <c r="AB202" s="16">
        <f>AVERAGE(AB3:AB200)</f>
        <v>-0.33979057130252738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70D4-892F-48BD-A2F5-9F79FF9536B7}">
  <dimension ref="A1:BL202"/>
  <sheetViews>
    <sheetView tabSelected="1" topLeftCell="BA162" zoomScale="70" zoomScaleNormal="70" workbookViewId="0">
      <selection activeCell="BK3" sqref="BK3:BL200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4" width="10.109375" customWidth="1"/>
    <col min="5" max="5" width="9.6640625" style="4" bestFit="1" customWidth="1"/>
    <col min="6" max="7" width="9.6640625" style="4" customWidth="1"/>
    <col min="8" max="8" width="11.21875" style="4" bestFit="1" customWidth="1"/>
    <col min="9" max="10" width="11.21875" style="4" customWidth="1"/>
    <col min="11" max="11" width="9.77734375" style="4" bestFit="1" customWidth="1"/>
    <col min="12" max="13" width="9.77734375" style="4" customWidth="1"/>
    <col min="14" max="14" width="9.5546875" style="4" bestFit="1" customWidth="1"/>
    <col min="15" max="16" width="9.5546875" style="4" customWidth="1"/>
    <col min="17" max="17" width="9.6640625" style="4" bestFit="1" customWidth="1"/>
    <col min="18" max="19" width="9.6640625" style="4" customWidth="1"/>
    <col min="20" max="22" width="9.44140625" style="4" customWidth="1"/>
    <col min="23" max="23" width="10.77734375" style="4" bestFit="1" customWidth="1"/>
    <col min="24" max="25" width="10.77734375" style="4" customWidth="1"/>
    <col min="26" max="26" width="9.77734375" style="4" bestFit="1" customWidth="1"/>
    <col min="29" max="29" width="11.5546875" bestFit="1" customWidth="1"/>
  </cols>
  <sheetData>
    <row r="1" spans="1:64" x14ac:dyDescent="0.3">
      <c r="A1" s="1" t="s">
        <v>0</v>
      </c>
      <c r="B1" s="7" t="s">
        <v>1</v>
      </c>
      <c r="C1" s="7" t="s">
        <v>10</v>
      </c>
      <c r="D1" s="7" t="s">
        <v>19</v>
      </c>
      <c r="E1" s="7" t="s">
        <v>2</v>
      </c>
      <c r="F1" s="7" t="s">
        <v>11</v>
      </c>
      <c r="G1" s="7" t="s">
        <v>20</v>
      </c>
      <c r="H1" s="7" t="s">
        <v>3</v>
      </c>
      <c r="I1" s="7" t="s">
        <v>12</v>
      </c>
      <c r="J1" s="7" t="s">
        <v>21</v>
      </c>
      <c r="K1" s="7" t="s">
        <v>4</v>
      </c>
      <c r="L1" s="7" t="s">
        <v>13</v>
      </c>
      <c r="M1" s="7" t="s">
        <v>22</v>
      </c>
      <c r="N1" s="7" t="s">
        <v>8</v>
      </c>
      <c r="O1" s="7" t="s">
        <v>14</v>
      </c>
      <c r="P1" s="7" t="s">
        <v>23</v>
      </c>
      <c r="Q1" s="7" t="s">
        <v>9</v>
      </c>
      <c r="R1" s="7" t="s">
        <v>15</v>
      </c>
      <c r="S1" s="7" t="s">
        <v>24</v>
      </c>
      <c r="T1" s="7" t="s">
        <v>7</v>
      </c>
      <c r="U1" s="7" t="s">
        <v>16</v>
      </c>
      <c r="V1" s="7" t="s">
        <v>25</v>
      </c>
      <c r="W1" s="7" t="s">
        <v>6</v>
      </c>
      <c r="X1" s="7" t="s">
        <v>17</v>
      </c>
      <c r="Y1" s="7" t="s">
        <v>26</v>
      </c>
      <c r="Z1" s="7" t="s">
        <v>5</v>
      </c>
      <c r="AA1" s="5" t="s">
        <v>18</v>
      </c>
      <c r="AB1" s="5" t="s">
        <v>27</v>
      </c>
      <c r="AC1" s="26" t="s">
        <v>0</v>
      </c>
      <c r="AD1" s="17" t="s">
        <v>29</v>
      </c>
      <c r="AE1" s="17" t="s">
        <v>38</v>
      </c>
      <c r="AF1" s="17" t="s">
        <v>34</v>
      </c>
      <c r="AG1" s="18" t="s">
        <v>31</v>
      </c>
      <c r="AH1" s="21" t="s">
        <v>32</v>
      </c>
      <c r="AI1" s="29" t="s">
        <v>28</v>
      </c>
      <c r="AJ1" s="19" t="s">
        <v>39</v>
      </c>
      <c r="AK1" s="19" t="s">
        <v>40</v>
      </c>
      <c r="AL1" s="18" t="s">
        <v>36</v>
      </c>
      <c r="AM1" s="21" t="s">
        <v>37</v>
      </c>
      <c r="AN1" s="30" t="s">
        <v>33</v>
      </c>
      <c r="AO1" s="20" t="s">
        <v>30</v>
      </c>
      <c r="AP1" s="20" t="s">
        <v>35</v>
      </c>
      <c r="AQ1" s="18" t="s">
        <v>41</v>
      </c>
      <c r="AR1" s="21" t="s">
        <v>42</v>
      </c>
      <c r="AS1" s="31" t="s">
        <v>44</v>
      </c>
      <c r="AT1" s="17" t="s">
        <v>51</v>
      </c>
      <c r="AU1" s="17" t="s">
        <v>48</v>
      </c>
      <c r="AV1" s="18" t="s">
        <v>45</v>
      </c>
      <c r="AW1" s="18" t="s">
        <v>46</v>
      </c>
      <c r="AX1" s="21" t="s">
        <v>47</v>
      </c>
      <c r="AY1" s="29" t="s">
        <v>43</v>
      </c>
      <c r="AZ1" s="19" t="s">
        <v>52</v>
      </c>
      <c r="BA1" s="19" t="s">
        <v>53</v>
      </c>
      <c r="BB1" s="18" t="s">
        <v>45</v>
      </c>
      <c r="BC1" s="18" t="s">
        <v>49</v>
      </c>
      <c r="BD1" s="21" t="s">
        <v>50</v>
      </c>
      <c r="BE1" s="30" t="s">
        <v>33</v>
      </c>
      <c r="BF1" s="20" t="s">
        <v>30</v>
      </c>
      <c r="BG1" s="20" t="s">
        <v>35</v>
      </c>
      <c r="BH1" s="18" t="s">
        <v>45</v>
      </c>
      <c r="BI1" s="18" t="s">
        <v>54</v>
      </c>
      <c r="BJ1" s="21" t="s">
        <v>55</v>
      </c>
      <c r="BK1" s="22" t="s">
        <v>56</v>
      </c>
      <c r="BL1" s="22" t="s">
        <v>57</v>
      </c>
    </row>
    <row r="2" spans="1:64" x14ac:dyDescent="0.3">
      <c r="A2" s="2">
        <v>44365</v>
      </c>
      <c r="B2" s="9">
        <v>1.4800799999999998</v>
      </c>
      <c r="C2" s="33"/>
      <c r="D2" s="10"/>
      <c r="E2" s="9">
        <v>37529.718999999997</v>
      </c>
      <c r="F2" s="33"/>
      <c r="G2" s="10"/>
      <c r="H2" s="9">
        <v>0.30658799999999997</v>
      </c>
      <c r="I2" s="33"/>
      <c r="J2" s="10"/>
      <c r="K2" s="9">
        <v>4.7750199999999996</v>
      </c>
      <c r="L2" s="33"/>
      <c r="M2" s="10"/>
      <c r="N2" s="9">
        <v>54.92154</v>
      </c>
      <c r="O2" s="33"/>
      <c r="P2" s="10"/>
      <c r="Q2" s="9">
        <v>2334.6499999999996</v>
      </c>
      <c r="R2" s="33"/>
      <c r="S2" s="10"/>
      <c r="T2" s="9">
        <v>163.38145</v>
      </c>
      <c r="U2" s="33"/>
      <c r="V2" s="10"/>
      <c r="W2" s="9">
        <v>4.8366899999999999</v>
      </c>
      <c r="X2" s="33"/>
      <c r="Y2" s="10"/>
      <c r="Z2" s="9">
        <v>0.83254499999999998</v>
      </c>
      <c r="AA2" s="33"/>
      <c r="AB2" s="10"/>
      <c r="AC2" s="2">
        <v>44365</v>
      </c>
      <c r="AD2">
        <f>(AG2/3)/E2</f>
        <v>0.33482687387027865</v>
      </c>
      <c r="AE2">
        <f>(AG2/3)/K2</f>
        <v>2631.6033210332102</v>
      </c>
      <c r="AF2">
        <f>(AG2/3)/T2</f>
        <v>76.911782151523312</v>
      </c>
      <c r="AG2">
        <f>E2+K2+T2</f>
        <v>37697.875469999999</v>
      </c>
      <c r="AH2" s="27"/>
      <c r="AI2">
        <f>(AL2/3)/B2</f>
        <v>13.791666666666668</v>
      </c>
      <c r="AJ2">
        <f>(AL2/3)/N2</f>
        <v>0.37167147898620467</v>
      </c>
      <c r="AK2">
        <f>(AL2/3)/W2</f>
        <v>4.2204007285974496</v>
      </c>
      <c r="AL2">
        <f>B2+N2+W2</f>
        <v>61.238309999999998</v>
      </c>
      <c r="AM2" s="27"/>
      <c r="AN2">
        <f>(AQ2/3)/H2</f>
        <v>2539.5526819923371</v>
      </c>
      <c r="AO2">
        <f>(AQ2/3)/Q2</f>
        <v>0.33349597484276733</v>
      </c>
      <c r="AP2">
        <f>(AQ2/3)/Z2</f>
        <v>935.20035273368603</v>
      </c>
      <c r="AQ2">
        <f>H2+Q2+Z2</f>
        <v>2335.7891329999998</v>
      </c>
      <c r="AR2" s="27"/>
      <c r="AS2">
        <f>E2/$AV2</f>
        <v>0.99553936480760508</v>
      </c>
      <c r="AT2">
        <f>K2/$AV2</f>
        <v>1.2666549349180074E-4</v>
      </c>
      <c r="AU2">
        <f>T2/$AV2</f>
        <v>4.3339696989030353E-3</v>
      </c>
      <c r="AV2">
        <f>E2+K2+T2</f>
        <v>37697.875469999999</v>
      </c>
      <c r="AW2">
        <f>AS2*E2+K2*AT2*T2</f>
        <v>37362.411432713561</v>
      </c>
      <c r="AX2" s="27"/>
      <c r="AY2">
        <f>B2/$BB2</f>
        <v>2.4169184290030208E-2</v>
      </c>
      <c r="AZ2">
        <f>N2/$BB2</f>
        <v>0.89684937419076394</v>
      </c>
      <c r="BA2">
        <f>W2/$BB2</f>
        <v>7.8981441519205872E-2</v>
      </c>
      <c r="BB2">
        <f>B2+N2+W2</f>
        <v>61.238309999999998</v>
      </c>
      <c r="BC2">
        <f>AY2*B2+N2*AZ2+BA2*W2</f>
        <v>49.674129853258528</v>
      </c>
      <c r="BD2" s="27"/>
      <c r="BE2">
        <f>H2/$BH2</f>
        <v>1.312567113480102E-4</v>
      </c>
      <c r="BF2">
        <f>Q2/$BH2</f>
        <v>0.99951231342593971</v>
      </c>
      <c r="BG2">
        <f>Z2/$BH2</f>
        <v>3.5642986271226909E-4</v>
      </c>
      <c r="BH2">
        <f>H2+Q2+Z2</f>
        <v>2335.7891329999998</v>
      </c>
      <c r="BI2">
        <f>BE2*H2+Q2*BF2+BG2*Z2</f>
        <v>2333.5117595255024</v>
      </c>
      <c r="BJ2" s="27"/>
    </row>
    <row r="3" spans="1:64" x14ac:dyDescent="0.3">
      <c r="A3" s="2">
        <v>44366</v>
      </c>
      <c r="B3" s="4">
        <v>1.4492449999999999</v>
      </c>
      <c r="C3" s="8">
        <f>LN(B3/B2)*100</f>
        <v>-2.1053409197832265</v>
      </c>
      <c r="D3" s="11">
        <f>('Upbit (in $)'!C3/Krak!C3)-1</f>
        <v>-5.0735482558356693E-2</v>
      </c>
      <c r="E3" s="4">
        <v>37079.527999999998</v>
      </c>
      <c r="F3" s="8">
        <f>LN(E3/E2)*100</f>
        <v>-1.2068114392891998</v>
      </c>
      <c r="G3" s="11">
        <f>('Upbit (in $)'!F3/Krak!F3)-1</f>
        <v>0.29029275864484827</v>
      </c>
      <c r="H3" s="4">
        <v>0.29953999999999997</v>
      </c>
      <c r="I3" s="8">
        <f>LN(H3/H2)*100</f>
        <v>-2.3256862164267234</v>
      </c>
      <c r="J3" s="11">
        <f>('Upbit (in $)'!I3/Krak!I3)-1</f>
        <v>-2.6097419934569266E-2</v>
      </c>
      <c r="K3" s="4">
        <v>4.6692999999999998</v>
      </c>
      <c r="L3" s="8">
        <f>LN(K3/K2)*100</f>
        <v>-2.2388994893478613</v>
      </c>
      <c r="M3" s="11">
        <f>('Upbit (in $)'!L3/Krak!L3)-1</f>
        <v>5.1136384137017599E-2</v>
      </c>
      <c r="N3" s="4">
        <v>53.291689999999996</v>
      </c>
      <c r="O3" s="8">
        <f>LN(N3/N2)*100</f>
        <v>-3.0125212220368249</v>
      </c>
      <c r="P3" s="11">
        <f>('Upbit (in $)'!O3/Krak!O3)-1</f>
        <v>1.6253559936206807E-2</v>
      </c>
      <c r="Q3" s="4">
        <v>2267.694</v>
      </c>
      <c r="R3" s="8">
        <f>LN(Q3/Q2)*100</f>
        <v>-2.909853082419573</v>
      </c>
      <c r="S3" s="11">
        <f>('Upbit (in $)'!R3/Krak!R3)-1</f>
        <v>-3.9474750940524328E-2</v>
      </c>
      <c r="T3" s="4">
        <v>159.59314999999998</v>
      </c>
      <c r="U3" s="8">
        <f>LN(T3/T2)*100</f>
        <v>-2.345988659451371</v>
      </c>
      <c r="V3" s="11">
        <f>('Upbit (in $)'!U3/Krak!U3)-1</f>
        <v>5.678003430385048E-2</v>
      </c>
      <c r="W3" s="4">
        <v>4.6869199999999998</v>
      </c>
      <c r="X3" s="8">
        <f>LN(W3/W2)*100</f>
        <v>-3.1454952167886248</v>
      </c>
      <c r="Y3" s="11">
        <f>('Upbit (in $)'!X3/Krak!X3)-1</f>
        <v>-4.7090901972790644E-2</v>
      </c>
      <c r="Z3" s="4">
        <v>0.79378099999999996</v>
      </c>
      <c r="AA3" s="8">
        <f>LN(Z3/Z2)*100</f>
        <v>-4.7679669885404863</v>
      </c>
      <c r="AB3" s="11">
        <f>('Upbit (in $)'!AA3/Krak!AA3)-1</f>
        <v>6.8124647213422262E-2</v>
      </c>
      <c r="AC3" s="2">
        <v>44366</v>
      </c>
      <c r="AD3">
        <f>$AD$2*E3</f>
        <v>12415.222444825466</v>
      </c>
      <c r="AE3">
        <f>$AE$2*K3</f>
        <v>12287.745386900368</v>
      </c>
      <c r="AF3">
        <f>$AF$2*T3</f>
        <v>12274.59358567538</v>
      </c>
      <c r="AG3">
        <f>SUM(AD3:AF3)</f>
        <v>36977.561417401215</v>
      </c>
      <c r="AH3" s="27">
        <f>LN(AG3/AG2)*100</f>
        <v>-1.9292458783338289</v>
      </c>
      <c r="AI3">
        <f>$AI$2*B3</f>
        <v>19.987503958333335</v>
      </c>
      <c r="AJ3">
        <f>$AJ$2*N3</f>
        <v>19.807001239974333</v>
      </c>
      <c r="AK3">
        <f>$AK$2*W3</f>
        <v>19.780680582877956</v>
      </c>
      <c r="AL3">
        <f>SUM(AI3:AK3)</f>
        <v>59.575185781185624</v>
      </c>
      <c r="AM3" s="27">
        <f>LN(AL3/AL2)*100</f>
        <v>-2.7533832644435128</v>
      </c>
      <c r="AN3">
        <f>$AN$2*H3</f>
        <v>760.69761036398461</v>
      </c>
      <c r="AO3">
        <f>$AO$2*Q3</f>
        <v>756.26682117509438</v>
      </c>
      <c r="AP3">
        <f>$AP$2*Z3</f>
        <v>742.34427119329803</v>
      </c>
      <c r="AQ3">
        <f>SUM(AN3:AP3)</f>
        <v>2259.3087027323772</v>
      </c>
      <c r="AR3" s="27">
        <f>LN(AQ3/AQ2)*100</f>
        <v>-3.3290909738525074</v>
      </c>
      <c r="AS3">
        <f t="shared" ref="AS3:AS66" si="0">E3/$AV3</f>
        <v>0.9955895345770317</v>
      </c>
      <c r="AT3">
        <f t="shared" ref="AT3:AT66" si="1">K3/$AV3</f>
        <v>1.2537123487118106E-4</v>
      </c>
      <c r="AU3">
        <f t="shared" ref="AU3:AU66" si="2">T3/$AV3</f>
        <v>4.2850941880970654E-3</v>
      </c>
      <c r="AV3">
        <f t="shared" ref="AV3:AV66" si="3">E3+K3+T3</f>
        <v>37243.79045</v>
      </c>
      <c r="AW3">
        <f t="shared" ref="AW3:AW66" si="4">AS3*E3+K3*AT3*T3</f>
        <v>36916.083449032805</v>
      </c>
      <c r="AX3" s="11">
        <f>LN(AW3/AW2)*100</f>
        <v>-1.2017835209147476</v>
      </c>
      <c r="AY3">
        <f t="shared" ref="AY3:AY66" si="5">B3/$BB3</f>
        <v>2.4386628122452007E-2</v>
      </c>
      <c r="AZ3">
        <f t="shared" ref="AZ3:AZ66" si="6">N3/$BB3</f>
        <v>0.89674597880068196</v>
      </c>
      <c r="BA3">
        <f t="shared" ref="BA3:BA66" si="7">W3/$BB3</f>
        <v>7.8867393076866063E-2</v>
      </c>
      <c r="BB3">
        <f t="shared" ref="BB3:BB66" si="8">B3+N3+W3</f>
        <v>59.427854999999994</v>
      </c>
      <c r="BC3">
        <f t="shared" ref="BC3:BC66" si="9">AY3*B3+N3*AZ3+BA3*W3</f>
        <v>48.194096071825655</v>
      </c>
      <c r="BD3" s="11">
        <f>LN(BC3/BC2)*100</f>
        <v>-3.0247746072596358</v>
      </c>
      <c r="BE3">
        <f t="shared" ref="BE3:BE66" si="10">H3/$BH3</f>
        <v>1.3202647829853594E-4</v>
      </c>
      <c r="BF3">
        <f t="shared" ref="BF3:BF66" si="11">Q3/$BH3</f>
        <v>0.99951810335421043</v>
      </c>
      <c r="BG3">
        <f t="shared" ref="BG3:BG66" si="12">Z3/$BH3</f>
        <v>3.4987016749112027E-4</v>
      </c>
      <c r="BH3">
        <f t="shared" ref="BH3:BH66" si="13">H3+Q3+Z3</f>
        <v>2268.7873209999998</v>
      </c>
      <c r="BI3">
        <f t="shared" ref="BI3:BI66" si="14">BE3*H3+Q3*BF3+BG3*Z3</f>
        <v>2266.6015231352253</v>
      </c>
      <c r="BJ3" s="11">
        <f>LN(BI3/BI2)*100</f>
        <v>-2.9092742524046877</v>
      </c>
      <c r="BK3" s="32">
        <f>AH3-AM3</f>
        <v>0.8241373861096839</v>
      </c>
      <c r="BL3" s="32">
        <f>AX3-BJ3</f>
        <v>1.7074907314899401</v>
      </c>
    </row>
    <row r="4" spans="1:64" x14ac:dyDescent="0.3">
      <c r="A4" s="2">
        <v>44367</v>
      </c>
      <c r="B4" s="4">
        <v>1.4756749999999998</v>
      </c>
      <c r="C4" s="8">
        <f t="shared" ref="C4:F67" si="15">LN(B4/B3)*100</f>
        <v>1.80727810596946</v>
      </c>
      <c r="D4" s="11">
        <f>('Upbit (in $)'!C4/Krak!C4)-1</f>
        <v>-0.38341560019526932</v>
      </c>
      <c r="E4" s="4">
        <v>36862.801999999996</v>
      </c>
      <c r="F4" s="8">
        <f t="shared" si="15"/>
        <v>-0.58620446670496218</v>
      </c>
      <c r="G4" s="11">
        <f>('Upbit (in $)'!F4/Krak!F4)-1</f>
        <v>-2.9938089760812474</v>
      </c>
      <c r="H4" s="4">
        <v>0.29161100000000001</v>
      </c>
      <c r="I4" s="8">
        <f t="shared" ref="I4" si="16">LN(H4/H3)*100</f>
        <v>-2.6827242233144073</v>
      </c>
      <c r="J4" s="11">
        <f>('Upbit (in $)'!I4/Krak!I4)-1</f>
        <v>0.32020882464140676</v>
      </c>
      <c r="K4" s="4">
        <v>4.6692999999999998</v>
      </c>
      <c r="L4" s="8">
        <f t="shared" ref="L4" si="17">LN(K4/K3)*100</f>
        <v>0</v>
      </c>
      <c r="M4" s="11">
        <f>('Upbit (in $)'!L4/Krak!L4)-1</f>
        <v>-1</v>
      </c>
      <c r="N4" s="4">
        <v>52.754279999999994</v>
      </c>
      <c r="O4" s="8">
        <f t="shared" ref="O4" si="18">LN(N4/N3)*100</f>
        <v>-1.0135502567395251</v>
      </c>
      <c r="P4" s="11">
        <f>('Upbit (in $)'!O4/Krak!O4)-1</f>
        <v>-35.433342623602236</v>
      </c>
      <c r="Q4" s="4">
        <v>2323.1969999999997</v>
      </c>
      <c r="R4" s="8">
        <f t="shared" ref="R4" si="19">LN(Q4/Q3)*100</f>
        <v>2.4180798197214615</v>
      </c>
      <c r="S4" s="11">
        <f>('Upbit (in $)'!R4/Krak!R4)-1</f>
        <v>-0.30618706918703908</v>
      </c>
      <c r="T4" s="4">
        <v>160.51819999999998</v>
      </c>
      <c r="U4" s="8">
        <f t="shared" ref="U4" si="20">LN(T4/T3)*100</f>
        <v>0.5779567484771686</v>
      </c>
      <c r="V4" s="11">
        <f>('Upbit (in $)'!U4/Krak!U4)-1</f>
        <v>-0.56841865067069564</v>
      </c>
      <c r="W4" s="4">
        <v>4.7441849999999999</v>
      </c>
      <c r="X4" s="8">
        <f t="shared" ref="X4" si="21">LN(W4/W3)*100</f>
        <v>1.2144007254798932</v>
      </c>
      <c r="Y4" s="11">
        <f>('Upbit (in $)'!X4/Krak!X4)-1</f>
        <v>-0.51148800818838491</v>
      </c>
      <c r="Z4" s="4">
        <v>0.80170999999999992</v>
      </c>
      <c r="AA4" s="8">
        <f t="shared" ref="AA4" si="22">LN(Z4/Z3)*100</f>
        <v>0.99393419025577046</v>
      </c>
      <c r="AB4" s="11">
        <f>('Upbit (in $)'!AA4/Krak!AA4)-1</f>
        <v>-0.4363187498381359</v>
      </c>
      <c r="AC4" s="2">
        <v>44367</v>
      </c>
      <c r="AD4">
        <f t="shared" ref="AD4:AD67" si="23">$AD$2*E4</f>
        <v>12342.656755759055</v>
      </c>
      <c r="AE4">
        <f t="shared" ref="AE4:AE67" si="24">$AE$2*K4</f>
        <v>12287.745386900368</v>
      </c>
      <c r="AF4">
        <f t="shared" ref="AF4:AF67" si="25">$AF$2*T4</f>
        <v>12345.740829754648</v>
      </c>
      <c r="AG4">
        <f t="shared" ref="AG4:AG67" si="26">SUM(AD4:AF4)</f>
        <v>36976.142972414069</v>
      </c>
      <c r="AH4" s="27">
        <f t="shared" ref="AH4:AH67" si="27">LN(AG4/AG3)*100</f>
        <v>-3.8360349870832037E-3</v>
      </c>
      <c r="AI4">
        <f t="shared" ref="AI4:AI67" si="28">$AI$2*B4</f>
        <v>20.352017708333332</v>
      </c>
      <c r="AJ4">
        <f t="shared" ref="AJ4:AJ67" si="29">$AJ$2*N4</f>
        <v>19.607261270452355</v>
      </c>
      <c r="AK4">
        <f t="shared" ref="AK4:AK67" si="30">$AK$2*W4</f>
        <v>20.022361830601092</v>
      </c>
      <c r="AL4">
        <f t="shared" ref="AL4:AL67" si="31">SUM(AI4:AK4)</f>
        <v>59.981640809386782</v>
      </c>
      <c r="AM4" s="27">
        <f t="shared" ref="AM4:AM67" si="32">LN(AL4/AL3)*100</f>
        <v>0.67993874664546217</v>
      </c>
      <c r="AN4">
        <f t="shared" ref="AN4:AN67" si="33">$AN$2*H4</f>
        <v>740.56149714846742</v>
      </c>
      <c r="AO4">
        <f t="shared" ref="AO4:AO67" si="34">$AO$2*Q4</f>
        <v>774.7768482667924</v>
      </c>
      <c r="AP4">
        <f t="shared" ref="AP4:AP67" si="35">$AP$2*Z4</f>
        <v>749.75947479012336</v>
      </c>
      <c r="AQ4">
        <f t="shared" ref="AQ4:AQ67" si="36">SUM(AN4:AP4)</f>
        <v>2265.0978202053834</v>
      </c>
      <c r="AR4" s="27">
        <f t="shared" ref="AR4:AR67" si="37">LN(AQ4/AQ3)*100</f>
        <v>0.25590629855969882</v>
      </c>
      <c r="AS4">
        <f t="shared" si="0"/>
        <v>0.99553884771410561</v>
      </c>
      <c r="AT4">
        <f t="shared" si="1"/>
        <v>1.2610190461461593E-4</v>
      </c>
      <c r="AU4">
        <f t="shared" si="2"/>
        <v>4.335050381279815E-3</v>
      </c>
      <c r="AV4">
        <f t="shared" si="3"/>
        <v>37027.989499999996</v>
      </c>
      <c r="AW4">
        <f t="shared" si="4"/>
        <v>36698.445940933052</v>
      </c>
      <c r="AX4" s="11">
        <f t="shared" ref="AX4:AX67" si="38">LN(AW4/AW3)*100</f>
        <v>-0.59129126817635769</v>
      </c>
      <c r="AY4">
        <f t="shared" si="5"/>
        <v>2.5022408126680606E-2</v>
      </c>
      <c r="AZ4">
        <f t="shared" si="6"/>
        <v>0.89453241708993125</v>
      </c>
      <c r="BA4">
        <f t="shared" si="7"/>
        <v>8.0445174783388113E-2</v>
      </c>
      <c r="BB4">
        <f t="shared" si="8"/>
        <v>58.974139999999998</v>
      </c>
      <c r="BC4">
        <f t="shared" si="9"/>
        <v>47.60898533388108</v>
      </c>
      <c r="BD4" s="11">
        <f t="shared" ref="BD4:BD67" si="39">LN(BC4/BC3)*100</f>
        <v>-1.2215014476334844</v>
      </c>
      <c r="BE4">
        <f t="shared" si="10"/>
        <v>1.2546238194312045E-4</v>
      </c>
      <c r="BF4">
        <f t="shared" si="11"/>
        <v>0.99952961082782044</v>
      </c>
      <c r="BG4">
        <f t="shared" si="12"/>
        <v>3.4492679023637336E-4</v>
      </c>
      <c r="BH4">
        <f t="shared" si="13"/>
        <v>2324.2903209999999</v>
      </c>
      <c r="BI4">
        <f t="shared" si="14"/>
        <v>2322.1045064038271</v>
      </c>
      <c r="BJ4" s="11">
        <f t="shared" ref="BJ4:BJ67" si="40">LN(BI4/BI3)*100</f>
        <v>2.4192306019764627</v>
      </c>
      <c r="BK4" s="32">
        <f t="shared" ref="BK4:BK67" si="41">AH4-AM4</f>
        <v>-0.68377478163254535</v>
      </c>
      <c r="BL4" s="32">
        <f t="shared" ref="BL4:BL67" si="42">AX4-BJ4</f>
        <v>-3.0105218701528202</v>
      </c>
    </row>
    <row r="5" spans="1:64" x14ac:dyDescent="0.3">
      <c r="A5" s="2">
        <v>44368</v>
      </c>
      <c r="B5" s="4">
        <v>1.2289949999999998</v>
      </c>
      <c r="C5" s="8">
        <f t="shared" si="15"/>
        <v>-18.291875000370091</v>
      </c>
      <c r="D5" s="11">
        <f>('Upbit (in $)'!C5/Krak!C5)-1</f>
        <v>-5.5999161768094274E-2</v>
      </c>
      <c r="E5" s="4">
        <v>32943.233</v>
      </c>
      <c r="F5" s="8">
        <f t="shared" si="15"/>
        <v>-11.241709863407085</v>
      </c>
      <c r="G5" s="11">
        <f>('Upbit (in $)'!F5/Krak!F5)-1</f>
        <v>-4.1649901436840553E-2</v>
      </c>
      <c r="H5" s="4">
        <v>0.18765299999999999</v>
      </c>
      <c r="I5" s="8">
        <f t="shared" ref="I5" si="43">LN(H5/H4)*100</f>
        <v>-44.082620966763784</v>
      </c>
      <c r="J5" s="11">
        <f>('Upbit (in $)'!I5/Krak!I5)-1</f>
        <v>-2.4347373011250228E-2</v>
      </c>
      <c r="K5" s="4">
        <v>3.6737699999999998</v>
      </c>
      <c r="L5" s="8">
        <f t="shared" ref="L5" si="44">LN(K5/K4)*100</f>
        <v>-23.979078474736614</v>
      </c>
      <c r="M5" s="11">
        <f>('Upbit (in $)'!L5/Krak!L5)-1</f>
        <v>-1.9237659455174416E-2</v>
      </c>
      <c r="N5" s="4">
        <v>41.25723</v>
      </c>
      <c r="O5" s="8">
        <f t="shared" ref="O5" si="45">LN(N5/N4)*100</f>
        <v>-24.581853635597717</v>
      </c>
      <c r="P5" s="11">
        <f>('Upbit (in $)'!O5/Krak!O5)-1</f>
        <v>-4.343755155861273E-2</v>
      </c>
      <c r="Q5" s="4">
        <v>1967.2729999999999</v>
      </c>
      <c r="R5" s="8">
        <f t="shared" ref="R5" si="46">LN(Q5/Q4)*100</f>
        <v>-16.629593451312875</v>
      </c>
      <c r="S5" s="11">
        <f>('Upbit (in $)'!R5/Krak!R5)-1</f>
        <v>-3.8533217499234884E-2</v>
      </c>
      <c r="T5" s="4">
        <v>129.85939999999999</v>
      </c>
      <c r="U5" s="8">
        <f t="shared" ref="U5" si="47">LN(T5/T4)*100</f>
        <v>-21.195500507062171</v>
      </c>
      <c r="V5" s="11">
        <f>('Upbit (in $)'!U5/Krak!U5)-1</f>
        <v>-2.1855197877883814E-2</v>
      </c>
      <c r="W5" s="4">
        <v>3.6120999999999999</v>
      </c>
      <c r="X5" s="8">
        <f t="shared" ref="X5" si="48">LN(W5/W4)*100</f>
        <v>-27.263033689808978</v>
      </c>
      <c r="Y5" s="11">
        <f>('Upbit (in $)'!X5/Krak!X5)-1</f>
        <v>-3.3791302047739058E-2</v>
      </c>
      <c r="Z5" s="4">
        <v>0.63255799999999995</v>
      </c>
      <c r="AA5" s="8">
        <f t="shared" ref="AA5" si="49">LN(Z5/Z4)*100</f>
        <v>-23.697503046267158</v>
      </c>
      <c r="AB5" s="11">
        <f>('Upbit (in $)'!AA5/Krak!AA5)-1</f>
        <v>-1.7304453942242004E-2</v>
      </c>
      <c r="AC5" s="2">
        <v>44368</v>
      </c>
      <c r="AD5">
        <f t="shared" si="23"/>
        <v>11030.279720570201</v>
      </c>
      <c r="AE5">
        <f t="shared" si="24"/>
        <v>9667.9053327121765</v>
      </c>
      <c r="AF5">
        <f t="shared" si="25"/>
        <v>9987.7178831275251</v>
      </c>
      <c r="AG5">
        <f t="shared" si="26"/>
        <v>30685.902936409904</v>
      </c>
      <c r="AH5" s="27">
        <f t="shared" si="27"/>
        <v>-18.646955875684558</v>
      </c>
      <c r="AI5">
        <f t="shared" si="28"/>
        <v>16.949889374999998</v>
      </c>
      <c r="AJ5">
        <f t="shared" si="29"/>
        <v>15.334135692974012</v>
      </c>
      <c r="AK5">
        <f t="shared" si="30"/>
        <v>15.244509471766847</v>
      </c>
      <c r="AL5">
        <f t="shared" si="31"/>
        <v>47.528534539740861</v>
      </c>
      <c r="AM5" s="27">
        <f t="shared" si="32"/>
        <v>-23.270827105974796</v>
      </c>
      <c r="AN5">
        <f t="shared" si="33"/>
        <v>476.55467943390801</v>
      </c>
      <c r="AO5">
        <f t="shared" si="34"/>
        <v>656.07762691685537</v>
      </c>
      <c r="AP5">
        <f t="shared" si="35"/>
        <v>591.56846472451491</v>
      </c>
      <c r="AQ5">
        <f t="shared" si="36"/>
        <v>1724.2007710752782</v>
      </c>
      <c r="AR5" s="27">
        <f t="shared" si="37"/>
        <v>-27.285432372993089</v>
      </c>
      <c r="AS5">
        <f t="shared" si="0"/>
        <v>0.99596293152378623</v>
      </c>
      <c r="AT5">
        <f t="shared" si="1"/>
        <v>1.1106799198925436E-4</v>
      </c>
      <c r="AU5">
        <f t="shared" si="2"/>
        <v>3.9260004842244824E-3</v>
      </c>
      <c r="AV5">
        <f t="shared" si="3"/>
        <v>33076.766170000003</v>
      </c>
      <c r="AW5">
        <f t="shared" si="4"/>
        <v>32810.291900154356</v>
      </c>
      <c r="AX5" s="11">
        <f t="shared" si="38"/>
        <v>-11.199216561426665</v>
      </c>
      <c r="AY5">
        <f t="shared" si="5"/>
        <v>2.6660296225513615E-2</v>
      </c>
      <c r="AZ5">
        <f t="shared" si="6"/>
        <v>0.89498327759197338</v>
      </c>
      <c r="BA5">
        <f t="shared" si="7"/>
        <v>7.835642618251315E-2</v>
      </c>
      <c r="BB5">
        <f t="shared" si="8"/>
        <v>46.098324999999996</v>
      </c>
      <c r="BC5">
        <f t="shared" si="9"/>
        <v>37.240327547539422</v>
      </c>
      <c r="BD5" s="11">
        <f t="shared" si="39"/>
        <v>-24.562926298758743</v>
      </c>
      <c r="BE5">
        <f t="shared" si="10"/>
        <v>9.5347618167257624E-5</v>
      </c>
      <c r="BF5">
        <f t="shared" si="11"/>
        <v>0.99958324585674307</v>
      </c>
      <c r="BG5">
        <f t="shared" si="12"/>
        <v>3.21406525089629E-4</v>
      </c>
      <c r="BH5">
        <f t="shared" si="13"/>
        <v>1968.0932109999999</v>
      </c>
      <c r="BI5">
        <f t="shared" si="14"/>
        <v>1966.4533520268678</v>
      </c>
      <c r="BJ5" s="11">
        <f t="shared" si="40"/>
        <v>-16.624229803771861</v>
      </c>
      <c r="BK5" s="32">
        <f t="shared" si="41"/>
        <v>4.6238712302902378</v>
      </c>
      <c r="BL5" s="32">
        <f t="shared" si="42"/>
        <v>5.4250132423451962</v>
      </c>
    </row>
    <row r="6" spans="1:64" x14ac:dyDescent="0.3">
      <c r="A6" s="2">
        <v>44369</v>
      </c>
      <c r="B6" s="4">
        <v>1.1849449999999999</v>
      </c>
      <c r="C6" s="8">
        <f t="shared" si="15"/>
        <v>-3.6500402219526413</v>
      </c>
      <c r="D6" s="11">
        <f>('Upbit (in $)'!C6/Krak!C6)-1</f>
        <v>1.1091067370675747</v>
      </c>
      <c r="E6" s="4">
        <v>33287.703999999998</v>
      </c>
      <c r="F6" s="8">
        <f t="shared" si="15"/>
        <v>1.0402211466430251</v>
      </c>
      <c r="G6" s="11">
        <f>('Upbit (in $)'!F6/Krak!F6)-1</f>
        <v>-0.61237838860447991</v>
      </c>
      <c r="H6" s="4">
        <v>0.19558199999999998</v>
      </c>
      <c r="I6" s="8">
        <f t="shared" ref="I6" si="50">LN(H6/H5)*100</f>
        <v>4.1385216162854279</v>
      </c>
      <c r="J6" s="11">
        <f>('Upbit (in $)'!I6/Krak!I6)-1</f>
        <v>-0.37377744692075121</v>
      </c>
      <c r="K6" s="4">
        <v>3.4755449999999999</v>
      </c>
      <c r="L6" s="8">
        <f t="shared" ref="L6" si="51">LN(K6/K5)*100</f>
        <v>-5.5467081512872509</v>
      </c>
      <c r="M6" s="11">
        <f>('Upbit (in $)'!L6/Krak!L6)-1</f>
        <v>0.30169791488329722</v>
      </c>
      <c r="N6" s="4">
        <v>37.574649999999998</v>
      </c>
      <c r="O6" s="8">
        <f t="shared" ref="O6" si="52">LN(N6/N5)*100</f>
        <v>-9.3496749257762275</v>
      </c>
      <c r="P6" s="11">
        <f>('Upbit (in $)'!O6/Krak!O6)-1</f>
        <v>0.15817107993480195</v>
      </c>
      <c r="Q6" s="4">
        <v>1925.866</v>
      </c>
      <c r="R6" s="8">
        <f t="shared" ref="R6" si="53">LN(Q6/Q5)*100</f>
        <v>-2.1272583103674023</v>
      </c>
      <c r="S6" s="11">
        <f>('Upbit (in $)'!R6/Krak!R6)-1</f>
        <v>4.8233322294663763</v>
      </c>
      <c r="T6" s="4">
        <v>122.72329999999999</v>
      </c>
      <c r="U6" s="8">
        <f t="shared" ref="U6" si="54">LN(T6/T5)*100</f>
        <v>-5.6520098969476242</v>
      </c>
      <c r="V6" s="11">
        <f>('Upbit (in $)'!U6/Krak!U6)-1</f>
        <v>0.35884545271725221</v>
      </c>
      <c r="W6" s="4">
        <v>3.405065</v>
      </c>
      <c r="X6" s="8">
        <f t="shared" ref="X6" si="55">LN(W6/W5)*100</f>
        <v>-5.9025291670876774</v>
      </c>
      <c r="Y6" s="11">
        <f>('Upbit (in $)'!X6/Krak!X6)-1</f>
        <v>0.39783277889822211</v>
      </c>
      <c r="Z6" s="4">
        <v>0.56295899999999999</v>
      </c>
      <c r="AA6" s="8">
        <f t="shared" ref="AA6" si="56">LN(Z6/Z5)*100</f>
        <v>-11.656511467068938</v>
      </c>
      <c r="AB6" s="11">
        <f>('Upbit (in $)'!AA6/Krak!AA6)-1</f>
        <v>8.6600921296845712E-2</v>
      </c>
      <c r="AC6" s="2">
        <v>44369</v>
      </c>
      <c r="AD6">
        <f t="shared" si="23"/>
        <v>11145.617868639169</v>
      </c>
      <c r="AE6">
        <f t="shared" si="24"/>
        <v>9146.2557644003682</v>
      </c>
      <c r="AF6">
        <f t="shared" si="25"/>
        <v>9438.86771451604</v>
      </c>
      <c r="AG6">
        <f t="shared" si="26"/>
        <v>29730.741347555577</v>
      </c>
      <c r="AH6" s="27">
        <f t="shared" si="27"/>
        <v>-3.162178868670714</v>
      </c>
      <c r="AI6">
        <f t="shared" si="28"/>
        <v>16.342366458333334</v>
      </c>
      <c r="AJ6">
        <f t="shared" si="29"/>
        <v>13.965425737888994</v>
      </c>
      <c r="AK6">
        <f t="shared" si="30"/>
        <v>14.370738806921675</v>
      </c>
      <c r="AL6">
        <f t="shared" si="31"/>
        <v>44.678531003144002</v>
      </c>
      <c r="AM6" s="27">
        <f t="shared" si="32"/>
        <v>-6.1837162343140335</v>
      </c>
      <c r="AN6">
        <f t="shared" si="33"/>
        <v>496.69079264942519</v>
      </c>
      <c r="AO6">
        <f t="shared" si="34"/>
        <v>642.2685590865409</v>
      </c>
      <c r="AP6">
        <f t="shared" si="35"/>
        <v>526.47945537460316</v>
      </c>
      <c r="AQ6">
        <f t="shared" si="36"/>
        <v>1665.4388071105691</v>
      </c>
      <c r="AR6" s="27">
        <f t="shared" si="37"/>
        <v>-3.4674985477211351</v>
      </c>
      <c r="AS6">
        <f t="shared" si="0"/>
        <v>0.99622316358596574</v>
      </c>
      <c r="AT6">
        <f t="shared" si="1"/>
        <v>1.0401493701954888E-4</v>
      </c>
      <c r="AU6">
        <f t="shared" si="2"/>
        <v>3.6728214770147425E-3</v>
      </c>
      <c r="AV6">
        <f t="shared" si="3"/>
        <v>33413.902844999997</v>
      </c>
      <c r="AW6">
        <f t="shared" si="4"/>
        <v>33162.026152920873</v>
      </c>
      <c r="AX6" s="11">
        <f t="shared" si="38"/>
        <v>1.0663187104130418</v>
      </c>
      <c r="AY6">
        <f t="shared" si="5"/>
        <v>2.81027998328458E-2</v>
      </c>
      <c r="AZ6">
        <f t="shared" si="6"/>
        <v>0.89114082741328882</v>
      </c>
      <c r="BA6">
        <f t="shared" si="7"/>
        <v>8.0756372753865449E-2</v>
      </c>
      <c r="BB6">
        <f t="shared" si="8"/>
        <v>42.164659999999998</v>
      </c>
      <c r="BC6">
        <f t="shared" si="9"/>
        <v>33.792585661303804</v>
      </c>
      <c r="BD6" s="11">
        <f t="shared" si="39"/>
        <v>-9.7150828660734856</v>
      </c>
      <c r="BE6">
        <f t="shared" si="10"/>
        <v>1.0151536837503617E-4</v>
      </c>
      <c r="BF6">
        <f t="shared" si="11"/>
        <v>0.99960628499022108</v>
      </c>
      <c r="BG6">
        <f t="shared" si="12"/>
        <v>2.9219964140382034E-4</v>
      </c>
      <c r="BH6">
        <f t="shared" si="13"/>
        <v>1926.6245410000001</v>
      </c>
      <c r="BI6">
        <f t="shared" si="14"/>
        <v>1925.1079419999739</v>
      </c>
      <c r="BJ6" s="11">
        <f t="shared" si="40"/>
        <v>-2.1249551355825846</v>
      </c>
      <c r="BK6" s="32">
        <f t="shared" si="41"/>
        <v>3.0215373656433195</v>
      </c>
      <c r="BL6" s="32">
        <f t="shared" si="42"/>
        <v>3.1912738459956262</v>
      </c>
    </row>
    <row r="7" spans="1:64" x14ac:dyDescent="0.3">
      <c r="A7" s="2">
        <v>44370</v>
      </c>
      <c r="B7" s="4">
        <v>1.273045</v>
      </c>
      <c r="C7" s="8">
        <f t="shared" si="15"/>
        <v>7.1715308510593072</v>
      </c>
      <c r="D7" s="11">
        <f>('Upbit (in $)'!C7/Krak!C7)-1</f>
        <v>-9.9238738316097419E-2</v>
      </c>
      <c r="E7" s="4">
        <v>34426.837</v>
      </c>
      <c r="F7" s="8">
        <f t="shared" si="15"/>
        <v>3.364832602512871</v>
      </c>
      <c r="G7" s="11">
        <f>('Upbit (in $)'!F7/Krak!F7)-1</f>
        <v>-4.5809460773257871E-2</v>
      </c>
      <c r="H7" s="4">
        <v>0.24051299999999998</v>
      </c>
      <c r="I7" s="8">
        <f t="shared" ref="I7" si="57">LN(H7/H6)*100</f>
        <v>20.679441331268038</v>
      </c>
      <c r="J7" s="11">
        <f>('Upbit (in $)'!I7/Krak!I7)-1</f>
        <v>-4.5452777598886662E-3</v>
      </c>
      <c r="K7" s="4">
        <v>3.7530599999999996</v>
      </c>
      <c r="L7" s="8">
        <f t="shared" ref="L7" si="58">LN(K7/K6)*100</f>
        <v>7.6820205983441401</v>
      </c>
      <c r="M7" s="11">
        <f>('Upbit (in $)'!L7/Krak!L7)-1</f>
        <v>-5.1009100698918286E-2</v>
      </c>
      <c r="N7" s="4">
        <v>41.61844</v>
      </c>
      <c r="O7" s="8">
        <f t="shared" ref="O7" si="59">LN(N7/N6)*100</f>
        <v>10.221371739147338</v>
      </c>
      <c r="P7" s="11">
        <f>('Upbit (in $)'!O7/Krak!O7)-1</f>
        <v>-8.2516152297984702E-2</v>
      </c>
      <c r="Q7" s="4">
        <v>2010.4419999999998</v>
      </c>
      <c r="R7" s="8">
        <f t="shared" ref="R7" si="60">LN(Q7/Q6)*100</f>
        <v>4.2978861685537035</v>
      </c>
      <c r="S7" s="11">
        <f>('Upbit (in $)'!R7/Krak!R7)-1</f>
        <v>-5.705739567445145E-2</v>
      </c>
      <c r="T7" s="4">
        <v>131.75354999999999</v>
      </c>
      <c r="U7" s="8">
        <f t="shared" ref="U7" si="61">LN(T7/T6)*100</f>
        <v>7.1000904290196978</v>
      </c>
      <c r="V7" s="11">
        <f>('Upbit (in $)'!U7/Krak!U7)-1</f>
        <v>-5.8604432250518035E-2</v>
      </c>
      <c r="W7" s="4">
        <v>3.79711</v>
      </c>
      <c r="X7" s="8">
        <f t="shared" ref="X7" si="62">LN(W7/W6)*100</f>
        <v>10.897622207627112</v>
      </c>
      <c r="Y7" s="11">
        <f>('Upbit (in $)'!X7/Krak!X7)-1</f>
        <v>-2.3835872357324539E-2</v>
      </c>
      <c r="Z7" s="4">
        <v>0.65193999999999996</v>
      </c>
      <c r="AA7" s="8">
        <f t="shared" ref="AA7" si="63">LN(Z7/Z6)*100</f>
        <v>14.674573182068068</v>
      </c>
      <c r="AB7" s="11">
        <f>('Upbit (in $)'!AA7/Krak!AA7)-1</f>
        <v>-5.0837789064272165E-2</v>
      </c>
      <c r="AC7" s="2">
        <v>44370</v>
      </c>
      <c r="AD7">
        <f t="shared" si="23"/>
        <v>11527.030209951643</v>
      </c>
      <c r="AE7">
        <f t="shared" si="24"/>
        <v>9876.5651600368983</v>
      </c>
      <c r="AF7">
        <f t="shared" si="25"/>
        <v>10133.400335289833</v>
      </c>
      <c r="AG7">
        <f t="shared" si="26"/>
        <v>31536.995705278376</v>
      </c>
      <c r="AH7" s="27">
        <f t="shared" si="27"/>
        <v>5.8979750810804425</v>
      </c>
      <c r="AI7">
        <f t="shared" si="28"/>
        <v>17.557412291666669</v>
      </c>
      <c r="AJ7">
        <f t="shared" si="29"/>
        <v>15.468387147898619</v>
      </c>
      <c r="AK7">
        <f t="shared" si="30"/>
        <v>16.025325810564663</v>
      </c>
      <c r="AL7">
        <f t="shared" si="31"/>
        <v>49.051125250129957</v>
      </c>
      <c r="AM7" s="27">
        <f t="shared" si="32"/>
        <v>9.3370031141972074</v>
      </c>
      <c r="AN7">
        <f t="shared" si="33"/>
        <v>610.79543420402285</v>
      </c>
      <c r="AO7">
        <f t="shared" si="34"/>
        <v>670.47431465484271</v>
      </c>
      <c r="AP7">
        <f t="shared" si="35"/>
        <v>609.69451796119927</v>
      </c>
      <c r="AQ7">
        <f t="shared" si="36"/>
        <v>1890.9642668200649</v>
      </c>
      <c r="AR7" s="27">
        <f t="shared" si="37"/>
        <v>12.69982565275518</v>
      </c>
      <c r="AS7">
        <f t="shared" si="0"/>
        <v>0.99607935701557004</v>
      </c>
      <c r="AT7">
        <f t="shared" si="1"/>
        <v>1.0858812244763744E-4</v>
      </c>
      <c r="AU7">
        <f t="shared" si="2"/>
        <v>3.8120548619822014E-3</v>
      </c>
      <c r="AV7">
        <f t="shared" si="3"/>
        <v>34562.343610000004</v>
      </c>
      <c r="AW7">
        <f t="shared" si="4"/>
        <v>34291.91535758369</v>
      </c>
      <c r="AX7" s="11">
        <f t="shared" si="38"/>
        <v>3.3504191808727697</v>
      </c>
      <c r="AY7">
        <f t="shared" si="5"/>
        <v>2.7266723275780731E-2</v>
      </c>
      <c r="AZ7">
        <f t="shared" si="6"/>
        <v>0.89140484951410492</v>
      </c>
      <c r="BA7">
        <f t="shared" si="7"/>
        <v>8.1328427210114157E-2</v>
      </c>
      <c r="BB7">
        <f t="shared" si="8"/>
        <v>46.688595000000007</v>
      </c>
      <c r="BC7">
        <f t="shared" si="9"/>
        <v>37.442403995188215</v>
      </c>
      <c r="BD7" s="11">
        <f t="shared" si="39"/>
        <v>10.256243952803766</v>
      </c>
      <c r="BE7">
        <f t="shared" si="10"/>
        <v>1.195788197439086E-4</v>
      </c>
      <c r="BF7">
        <f t="shared" si="11"/>
        <v>0.99955628811574881</v>
      </c>
      <c r="BG7">
        <f t="shared" si="12"/>
        <v>3.2413306450729804E-4</v>
      </c>
      <c r="BH7">
        <f t="shared" si="13"/>
        <v>2011.3344529999997</v>
      </c>
      <c r="BI7">
        <f t="shared" si="14"/>
        <v>2009.5501830675728</v>
      </c>
      <c r="BJ7" s="11">
        <f t="shared" si="40"/>
        <v>4.2928867573860066</v>
      </c>
      <c r="BK7" s="32">
        <f t="shared" si="41"/>
        <v>-3.4390280331167649</v>
      </c>
      <c r="BL7" s="32">
        <f t="shared" si="42"/>
        <v>-0.94246757651323687</v>
      </c>
    </row>
    <row r="8" spans="1:64" x14ac:dyDescent="0.3">
      <c r="A8" s="2">
        <v>44371</v>
      </c>
      <c r="B8" s="4">
        <v>1.38317</v>
      </c>
      <c r="C8" s="8">
        <f t="shared" si="15"/>
        <v>8.2966297795821191</v>
      </c>
      <c r="D8" s="11">
        <f>('Upbit (in $)'!C8/Krak!C8)-1</f>
        <v>-4.6829004977492206E-3</v>
      </c>
      <c r="E8" s="4">
        <v>35326.337999999996</v>
      </c>
      <c r="F8" s="8">
        <f t="shared" si="15"/>
        <v>2.5792399138043423</v>
      </c>
      <c r="G8" s="11">
        <f>('Upbit (in $)'!F8/Krak!F8)-1</f>
        <v>-0.10363761048437126</v>
      </c>
      <c r="H8" s="4">
        <v>0.26870499999999997</v>
      </c>
      <c r="I8" s="8">
        <f t="shared" ref="I8" si="64">LN(H8/H7)*100</f>
        <v>11.083998142245191</v>
      </c>
      <c r="J8" s="11">
        <f>('Upbit (in $)'!I8/Krak!I8)-1</f>
        <v>-4.7763396979310757E-2</v>
      </c>
      <c r="K8" s="4">
        <v>3.9953349999999999</v>
      </c>
      <c r="L8" s="8">
        <f t="shared" ref="L8" si="65">LN(K8/K7)*100</f>
        <v>6.2555923285820967</v>
      </c>
      <c r="M8" s="11">
        <f>('Upbit (in $)'!L8/Krak!L8)-1</f>
        <v>-5.9367221621822397E-2</v>
      </c>
      <c r="N8" s="4">
        <v>43.944279999999999</v>
      </c>
      <c r="O8" s="8">
        <f t="shared" ref="O8" si="66">LN(N8/N7)*100</f>
        <v>5.4379129482674067</v>
      </c>
      <c r="P8" s="11">
        <f>('Upbit (in $)'!O8/Krak!O8)-1</f>
        <v>-6.500507081029927E-2</v>
      </c>
      <c r="Q8" s="4">
        <v>2031.5859999999998</v>
      </c>
      <c r="R8" s="8">
        <f t="shared" ref="R8" si="67">LN(Q8/Q7)*100</f>
        <v>1.0462170406983451</v>
      </c>
      <c r="S8" s="11">
        <f>('Upbit (in $)'!R8/Krak!R8)-1</f>
        <v>5.9792244434946351E-3</v>
      </c>
      <c r="T8" s="4">
        <v>137.17169999999999</v>
      </c>
      <c r="U8" s="8">
        <f t="shared" ref="U8" si="68">LN(T8/T7)*100</f>
        <v>4.0300293763995692</v>
      </c>
      <c r="V8" s="11">
        <f>('Upbit (in $)'!U8/Krak!U8)-1</f>
        <v>-3.4911562406806929E-2</v>
      </c>
      <c r="W8" s="4">
        <v>3.9821199999999997</v>
      </c>
      <c r="X8" s="8">
        <f t="shared" ref="X8" si="69">LN(W8/W7)*100</f>
        <v>4.7574089728483413</v>
      </c>
      <c r="Y8" s="11">
        <f>('Upbit (in $)'!X8/Krak!X8)-1</f>
        <v>6.0821180218946891E-2</v>
      </c>
      <c r="Z8" s="4">
        <v>0.68718000000000001</v>
      </c>
      <c r="AA8" s="8">
        <f t="shared" ref="AA8" si="70">LN(Z8/Z7)*100</f>
        <v>5.2643733485422093</v>
      </c>
      <c r="AB8" s="11">
        <f>('Upbit (in $)'!AA8/Krak!AA8)-1</f>
        <v>6.1940106798400896E-2</v>
      </c>
      <c r="AC8" s="2">
        <v>44371</v>
      </c>
      <c r="AD8">
        <f t="shared" si="23"/>
        <v>11828.20731782483</v>
      </c>
      <c r="AE8">
        <f t="shared" si="24"/>
        <v>10514.136854640221</v>
      </c>
      <c r="AF8">
        <f t="shared" si="25"/>
        <v>10550.11990775411</v>
      </c>
      <c r="AG8">
        <f t="shared" si="26"/>
        <v>32892.464080219157</v>
      </c>
      <c r="AH8" s="27">
        <f t="shared" si="27"/>
        <v>4.2082252702481036</v>
      </c>
      <c r="AI8">
        <f t="shared" si="28"/>
        <v>19.076219583333334</v>
      </c>
      <c r="AJ8">
        <f t="shared" si="29"/>
        <v>16.332835540583893</v>
      </c>
      <c r="AK8">
        <f t="shared" si="30"/>
        <v>16.806142149362476</v>
      </c>
      <c r="AL8">
        <f t="shared" si="31"/>
        <v>52.215197273279699</v>
      </c>
      <c r="AM8" s="27">
        <f t="shared" si="32"/>
        <v>6.2510461392778547</v>
      </c>
      <c r="AN8">
        <f t="shared" si="33"/>
        <v>682.39050341475081</v>
      </c>
      <c r="AO8">
        <f t="shared" si="34"/>
        <v>677.52575354691828</v>
      </c>
      <c r="AP8">
        <f t="shared" si="35"/>
        <v>642.65097839153441</v>
      </c>
      <c r="AQ8">
        <f t="shared" si="36"/>
        <v>2002.5672353532036</v>
      </c>
      <c r="AR8" s="27">
        <f t="shared" si="37"/>
        <v>5.7343082052203984</v>
      </c>
      <c r="AS8">
        <f t="shared" si="0"/>
        <v>0.99601982054106453</v>
      </c>
      <c r="AT8">
        <f t="shared" si="1"/>
        <v>1.1264776014149654E-4</v>
      </c>
      <c r="AU8">
        <f t="shared" si="2"/>
        <v>3.8675316987940482E-3</v>
      </c>
      <c r="AV8">
        <f t="shared" si="3"/>
        <v>35467.505034999995</v>
      </c>
      <c r="AW8">
        <f t="shared" si="4"/>
        <v>35185.794571388047</v>
      </c>
      <c r="AX8" s="11">
        <f t="shared" si="38"/>
        <v>2.5732815308783086</v>
      </c>
      <c r="AY8">
        <f t="shared" si="5"/>
        <v>2.8050741468643916E-2</v>
      </c>
      <c r="AZ8">
        <f t="shared" si="6"/>
        <v>0.89119170984455953</v>
      </c>
      <c r="BA8">
        <f t="shared" si="7"/>
        <v>8.0757548686796493E-2</v>
      </c>
      <c r="BB8">
        <f t="shared" si="8"/>
        <v>49.309570000000001</v>
      </c>
      <c r="BC8">
        <f t="shared" si="9"/>
        <v>39.523163224941932</v>
      </c>
      <c r="BD8" s="11">
        <f t="shared" si="39"/>
        <v>5.4083051972245801</v>
      </c>
      <c r="BE8">
        <f t="shared" si="10"/>
        <v>1.3220145768361375E-4</v>
      </c>
      <c r="BF8">
        <f t="shared" si="11"/>
        <v>0.99952970956856824</v>
      </c>
      <c r="BG8">
        <f t="shared" si="12"/>
        <v>3.3808897374825814E-4</v>
      </c>
      <c r="BH8">
        <f t="shared" si="13"/>
        <v>2032.5418849999996</v>
      </c>
      <c r="BI8">
        <f t="shared" si="14"/>
        <v>2030.6308323947428</v>
      </c>
      <c r="BJ8" s="11">
        <f t="shared" si="40"/>
        <v>1.0435592145905357</v>
      </c>
      <c r="BK8" s="32">
        <f t="shared" si="41"/>
        <v>-2.0428208690297511</v>
      </c>
      <c r="BL8" s="32">
        <f t="shared" si="42"/>
        <v>1.5297223162877729</v>
      </c>
    </row>
    <row r="9" spans="1:64" x14ac:dyDescent="0.3">
      <c r="A9" s="2">
        <v>44372</v>
      </c>
      <c r="B9" s="4">
        <v>1.2950699999999999</v>
      </c>
      <c r="C9" s="8">
        <f t="shared" si="15"/>
        <v>-6.5813218569571852</v>
      </c>
      <c r="D9" s="11">
        <f>('Upbit (in $)'!C9/Krak!C9)-1</f>
        <v>-0.17319790295855275</v>
      </c>
      <c r="E9" s="4">
        <v>32730.911999999997</v>
      </c>
      <c r="F9" s="8">
        <f t="shared" si="15"/>
        <v>-7.6308852241507044</v>
      </c>
      <c r="G9" s="11">
        <f>('Upbit (in $)'!F9/Krak!F9)-1</f>
        <v>-0.18066866373970769</v>
      </c>
      <c r="H9" s="4">
        <v>0.24579899999999999</v>
      </c>
      <c r="I9" s="8">
        <f t="shared" ref="I9" si="71">LN(H9/H8)*100</f>
        <v>-8.9099994786045933</v>
      </c>
      <c r="J9" s="11">
        <f>('Upbit (in $)'!I9/Krak!I9)-1</f>
        <v>-0.13657510235048798</v>
      </c>
      <c r="K9" s="4">
        <v>3.6649599999999998</v>
      </c>
      <c r="L9" s="8">
        <f t="shared" ref="L9" si="72">LN(K9/K8)*100</f>
        <v>-8.6310009293928083</v>
      </c>
      <c r="M9" s="11">
        <f>('Upbit (in $)'!L9/Krak!L9)-1</f>
        <v>-0.13893615725525987</v>
      </c>
      <c r="N9" s="4">
        <v>40.772679999999994</v>
      </c>
      <c r="O9" s="8">
        <f t="shared" ref="O9" si="73">LN(N9/N8)*100</f>
        <v>-7.491021848635997</v>
      </c>
      <c r="P9" s="11">
        <f>('Upbit (in $)'!O9/Krak!O9)-1</f>
        <v>-0.10745495445871056</v>
      </c>
      <c r="Q9" s="4">
        <v>1873.8869999999999</v>
      </c>
      <c r="R9" s="8">
        <f t="shared" ref="R9" si="74">LN(Q9/Q8)*100</f>
        <v>-8.0801885628767014</v>
      </c>
      <c r="S9" s="11">
        <f>('Upbit (in $)'!R9/Krak!R9)-1</f>
        <v>-0.13855785514873198</v>
      </c>
      <c r="T9" s="4">
        <v>129.6832</v>
      </c>
      <c r="U9" s="8">
        <f t="shared" ref="U9" si="75">LN(T9/T8)*100</f>
        <v>-5.6138872545176683</v>
      </c>
      <c r="V9" s="11">
        <f>('Upbit (in $)'!U9/Krak!U9)-1</f>
        <v>-0.21399625234389807</v>
      </c>
      <c r="W9" s="4">
        <v>3.6385299999999998</v>
      </c>
      <c r="X9" s="8">
        <f t="shared" ref="X9" si="76">LN(W9/W8)*100</f>
        <v>-9.0234586871198399</v>
      </c>
      <c r="Y9" s="11">
        <f>('Upbit (in $)'!X9/Krak!X9)-1</f>
        <v>-2.3981479565901132E-2</v>
      </c>
      <c r="Z9" s="4">
        <v>0.63343899999999997</v>
      </c>
      <c r="AA9" s="8">
        <f t="shared" ref="AA9" si="77">LN(Z9/Z8)*100</f>
        <v>-8.1432561962590793</v>
      </c>
      <c r="AB9" s="11">
        <f>('Upbit (in $)'!AA9/Krak!AA9)-1</f>
        <v>-0.11391651767570787</v>
      </c>
      <c r="AC9" s="2">
        <v>44372</v>
      </c>
      <c r="AD9">
        <f t="shared" si="23"/>
        <v>10959.188943883189</v>
      </c>
      <c r="AE9">
        <f t="shared" si="24"/>
        <v>9644.7209074538732</v>
      </c>
      <c r="AF9">
        <f t="shared" si="25"/>
        <v>9974.1660271124274</v>
      </c>
      <c r="AG9">
        <f t="shared" si="26"/>
        <v>30578.07587844949</v>
      </c>
      <c r="AH9" s="27">
        <f t="shared" si="27"/>
        <v>-7.2960298614364163</v>
      </c>
      <c r="AI9">
        <f t="shared" si="28"/>
        <v>17.861173750000003</v>
      </c>
      <c r="AJ9">
        <f t="shared" si="29"/>
        <v>15.154042277831245</v>
      </c>
      <c r="AK9">
        <f t="shared" si="30"/>
        <v>15.356054663023677</v>
      </c>
      <c r="AL9">
        <f t="shared" si="31"/>
        <v>48.371270690854921</v>
      </c>
      <c r="AM9" s="27">
        <f t="shared" si="32"/>
        <v>-7.6467531304001355</v>
      </c>
      <c r="AN9">
        <f t="shared" si="33"/>
        <v>624.21950968103442</v>
      </c>
      <c r="AO9">
        <f t="shared" si="34"/>
        <v>624.93377181018877</v>
      </c>
      <c r="AP9">
        <f t="shared" si="35"/>
        <v>592.39237623527333</v>
      </c>
      <c r="AQ9">
        <f t="shared" si="36"/>
        <v>1841.5456577264965</v>
      </c>
      <c r="AR9" s="27">
        <f t="shared" si="37"/>
        <v>-8.3824724738591883</v>
      </c>
      <c r="AS9">
        <f t="shared" si="0"/>
        <v>0.99594245665805969</v>
      </c>
      <c r="AT9">
        <f t="shared" si="1"/>
        <v>1.1151810453535552E-4</v>
      </c>
      <c r="AU9">
        <f t="shared" si="2"/>
        <v>3.946025237404888E-3</v>
      </c>
      <c r="AV9">
        <f t="shared" si="3"/>
        <v>32864.260159999998</v>
      </c>
      <c r="AW9">
        <f t="shared" si="4"/>
        <v>32598.157908680638</v>
      </c>
      <c r="AX9" s="11">
        <f t="shared" si="38"/>
        <v>-7.6386656930169732</v>
      </c>
      <c r="AY9">
        <f t="shared" si="5"/>
        <v>2.8334618350038549E-2</v>
      </c>
      <c r="AZ9">
        <f t="shared" si="6"/>
        <v>0.8920585967617578</v>
      </c>
      <c r="BA9">
        <f t="shared" si="7"/>
        <v>7.9606784888203538E-2</v>
      </c>
      <c r="BB9">
        <f t="shared" si="8"/>
        <v>45.70628</v>
      </c>
      <c r="BC9">
        <f t="shared" si="9"/>
        <v>36.697966696222039</v>
      </c>
      <c r="BD9" s="11">
        <f t="shared" si="39"/>
        <v>-7.4165560640494954</v>
      </c>
      <c r="BE9">
        <f t="shared" si="10"/>
        <v>1.3110914577927236E-4</v>
      </c>
      <c r="BF9">
        <f t="shared" si="11"/>
        <v>0.99953101459681826</v>
      </c>
      <c r="BG9">
        <f t="shared" si="12"/>
        <v>3.3787625740249757E-4</v>
      </c>
      <c r="BH9">
        <f t="shared" si="13"/>
        <v>1874.7662379999999</v>
      </c>
      <c r="BI9">
        <f t="shared" si="14"/>
        <v>1873.0084206002832</v>
      </c>
      <c r="BJ9" s="11">
        <f t="shared" si="40"/>
        <v>-8.0800580419493944</v>
      </c>
      <c r="BK9" s="32">
        <f t="shared" si="41"/>
        <v>0.35072326896371919</v>
      </c>
      <c r="BL9" s="32">
        <f t="shared" si="42"/>
        <v>0.44139234893242119</v>
      </c>
    </row>
    <row r="10" spans="1:64" x14ac:dyDescent="0.3">
      <c r="A10" s="2">
        <v>44373</v>
      </c>
      <c r="B10" s="4">
        <v>1.2950699999999999</v>
      </c>
      <c r="C10" s="8">
        <f t="shared" si="15"/>
        <v>0</v>
      </c>
      <c r="D10" s="11">
        <f>('Upbit (in $)'!C10/Krak!C10)-1</f>
        <v>-1</v>
      </c>
      <c r="E10" s="4">
        <v>33151.148999999998</v>
      </c>
      <c r="F10" s="8">
        <f t="shared" si="15"/>
        <v>1.2757424195166318</v>
      </c>
      <c r="G10" s="11">
        <f>('Upbit (in $)'!F10/Krak!F10)-1</f>
        <v>-0.412472211965213</v>
      </c>
      <c r="H10" s="4">
        <v>0.25372800000000001</v>
      </c>
      <c r="I10" s="8">
        <f t="shared" ref="I10" si="78">LN(H10/H9)*100</f>
        <v>3.174869831458027</v>
      </c>
      <c r="J10" s="11">
        <f>('Upbit (in $)'!I10/Krak!I10)-1</f>
        <v>-5.1603611539090211E-2</v>
      </c>
      <c r="K10" s="4">
        <v>3.6737699999999998</v>
      </c>
      <c r="L10" s="8">
        <f t="shared" ref="L10" si="79">LN(K10/K9)*100</f>
        <v>0.24009615375382679</v>
      </c>
      <c r="M10" s="11">
        <f>('Upbit (in $)'!L10/Krak!L10)-1</f>
        <v>-0.23150907567393142</v>
      </c>
      <c r="N10" s="4">
        <v>41.785829999999997</v>
      </c>
      <c r="O10" s="8">
        <f t="shared" ref="O10" si="80">LN(N10/N9)*100</f>
        <v>2.4545037564014569</v>
      </c>
      <c r="P10" s="11">
        <f>('Upbit (in $)'!O10/Krak!O10)-1</f>
        <v>0.19358341293776382</v>
      </c>
      <c r="Q10" s="4">
        <v>1880.9349999999999</v>
      </c>
      <c r="R10" s="8">
        <f t="shared" ref="R10" si="81">LN(Q10/Q9)*100</f>
        <v>0.37541104624877319</v>
      </c>
      <c r="S10" s="11">
        <f>('Upbit (in $)'!R10/Krak!R10)-1</f>
        <v>-0.65543267309594211</v>
      </c>
      <c r="T10" s="4">
        <v>130.21179999999998</v>
      </c>
      <c r="U10" s="8">
        <f t="shared" ref="U10" si="82">LN(T10/T9)*100</f>
        <v>0.40678022193253061</v>
      </c>
      <c r="V10" s="11">
        <f>('Upbit (in $)'!U10/Krak!U10)-1</f>
        <v>-0.6606658473261009</v>
      </c>
      <c r="W10" s="4">
        <v>3.6605549999999996</v>
      </c>
      <c r="X10" s="8">
        <f t="shared" ref="X10" si="83">LN(W10/W9)*100</f>
        <v>0.60350213344700787</v>
      </c>
      <c r="Y10" s="11">
        <f>('Upbit (in $)'!X10/Krak!X10)-1</f>
        <v>1.0110296614214898</v>
      </c>
      <c r="Z10" s="4">
        <v>0.63255799999999995</v>
      </c>
      <c r="AA10" s="8">
        <f t="shared" ref="AA10" si="84">LN(Z10/Z9)*100</f>
        <v>-0.13917886728224971</v>
      </c>
      <c r="AB10" s="11">
        <f>('Upbit (in $)'!AA10/Krak!AA10)-1</f>
        <v>-1.1790540242354663</v>
      </c>
      <c r="AC10" s="2">
        <v>44373</v>
      </c>
      <c r="AD10">
        <f t="shared" si="23"/>
        <v>11099.895584877813</v>
      </c>
      <c r="AE10">
        <f t="shared" si="24"/>
        <v>9667.9053327121765</v>
      </c>
      <c r="AF10">
        <f t="shared" si="25"/>
        <v>10014.821595157722</v>
      </c>
      <c r="AG10">
        <f t="shared" si="26"/>
        <v>30782.622512747712</v>
      </c>
      <c r="AH10" s="27">
        <f t="shared" si="27"/>
        <v>0.66670490176178066</v>
      </c>
      <c r="AI10">
        <f t="shared" si="28"/>
        <v>17.861173750000003</v>
      </c>
      <c r="AJ10">
        <f t="shared" si="29"/>
        <v>15.53060123676612</v>
      </c>
      <c r="AK10">
        <f t="shared" si="30"/>
        <v>15.449008989071036</v>
      </c>
      <c r="AL10">
        <f t="shared" si="31"/>
        <v>48.840783975837155</v>
      </c>
      <c r="AM10" s="27">
        <f t="shared" si="32"/>
        <v>0.9659644318673708</v>
      </c>
      <c r="AN10">
        <f t="shared" si="33"/>
        <v>644.35562289655172</v>
      </c>
      <c r="AO10">
        <f t="shared" si="34"/>
        <v>627.28425144088055</v>
      </c>
      <c r="AP10">
        <f t="shared" si="35"/>
        <v>591.56846472451491</v>
      </c>
      <c r="AQ10">
        <f t="shared" si="36"/>
        <v>1863.2083390619473</v>
      </c>
      <c r="AR10" s="27">
        <f t="shared" si="37"/>
        <v>1.1694664879443233</v>
      </c>
      <c r="AS10">
        <f t="shared" si="0"/>
        <v>0.99597760459829388</v>
      </c>
      <c r="AT10">
        <f t="shared" si="1"/>
        <v>1.1037302642044395E-4</v>
      </c>
      <c r="AU10">
        <f t="shared" si="2"/>
        <v>3.9120223752857584E-3</v>
      </c>
      <c r="AV10">
        <f t="shared" si="3"/>
        <v>33285.034569999996</v>
      </c>
      <c r="AW10">
        <f t="shared" si="4"/>
        <v>33017.854769647602</v>
      </c>
      <c r="AX10" s="11">
        <f t="shared" si="38"/>
        <v>1.2792687867973485</v>
      </c>
      <c r="AY10">
        <f t="shared" si="5"/>
        <v>2.7707096409386484E-2</v>
      </c>
      <c r="AZ10">
        <f t="shared" si="6"/>
        <v>0.8939779474130618</v>
      </c>
      <c r="BA10">
        <f t="shared" si="7"/>
        <v>7.831495617755159E-2</v>
      </c>
      <c r="BB10">
        <f t="shared" si="8"/>
        <v>46.741455000000002</v>
      </c>
      <c r="BC10">
        <f t="shared" si="9"/>
        <v>37.678169368108556</v>
      </c>
      <c r="BD10" s="11">
        <f t="shared" si="39"/>
        <v>2.6359514726010351</v>
      </c>
      <c r="BE10">
        <f t="shared" si="10"/>
        <v>1.3483108193516311E-4</v>
      </c>
      <c r="BF10">
        <f t="shared" si="11"/>
        <v>0.9995290275401848</v>
      </c>
      <c r="BG10">
        <f t="shared" si="12"/>
        <v>3.3614137788002467E-4</v>
      </c>
      <c r="BH10">
        <f t="shared" si="13"/>
        <v>1881.8212859999999</v>
      </c>
      <c r="BI10">
        <f t="shared" si="14"/>
        <v>1880.0493782556362</v>
      </c>
      <c r="BJ10" s="11">
        <f t="shared" si="40"/>
        <v>0.37521222923674208</v>
      </c>
      <c r="BK10" s="32">
        <f t="shared" si="41"/>
        <v>-0.29925953010559014</v>
      </c>
      <c r="BL10" s="32">
        <f t="shared" si="42"/>
        <v>0.90405655756060632</v>
      </c>
    </row>
    <row r="11" spans="1:64" x14ac:dyDescent="0.3">
      <c r="A11" s="2">
        <v>44374</v>
      </c>
      <c r="B11" s="4">
        <v>1.3611449999999998</v>
      </c>
      <c r="C11" s="8">
        <f t="shared" si="15"/>
        <v>4.9761509559063795</v>
      </c>
      <c r="D11" s="11">
        <f>('Upbit (in $)'!C11/Krak!C11)-1</f>
        <v>-0.24020973809543134</v>
      </c>
      <c r="E11" s="4">
        <v>35226.784999999996</v>
      </c>
      <c r="F11" s="8">
        <f t="shared" si="15"/>
        <v>6.0729354073205943</v>
      </c>
      <c r="G11" s="11">
        <f>('Upbit (in $)'!F11/Krak!F11)-1</f>
        <v>-0.15268518120933217</v>
      </c>
      <c r="H11" s="4">
        <v>0.26870499999999997</v>
      </c>
      <c r="I11" s="8">
        <f t="shared" ref="I11" si="85">LN(H11/H10)*100</f>
        <v>5.73512964714656</v>
      </c>
      <c r="J11" s="11">
        <f>('Upbit (in $)'!I11/Krak!I11)-1</f>
        <v>-0.23914700518453347</v>
      </c>
      <c r="K11" s="4">
        <v>3.8279449999999997</v>
      </c>
      <c r="L11" s="8">
        <f t="shared" ref="L11" si="86">LN(K11/K10)*100</f>
        <v>4.1109722906645247</v>
      </c>
      <c r="M11" s="11">
        <f>('Upbit (in $)'!L11/Krak!L11)-1</f>
        <v>-0.28733399763851053</v>
      </c>
      <c r="N11" s="4">
        <v>43.036849999999994</v>
      </c>
      <c r="O11" s="8">
        <f t="shared" ref="O11" si="87">LN(N11/N10)*100</f>
        <v>2.9499438599301415</v>
      </c>
      <c r="P11" s="11">
        <f>('Upbit (in $)'!O11/Krak!O11)-1</f>
        <v>-0.33463351648620643</v>
      </c>
      <c r="Q11" s="4">
        <v>2009.5609999999999</v>
      </c>
      <c r="R11" s="8">
        <f t="shared" ref="R11" si="88">LN(Q11/Q10)*100</f>
        <v>6.6147296621663045</v>
      </c>
      <c r="S11" s="11">
        <f>('Upbit (in $)'!R11/Krak!R11)-1</f>
        <v>-0.17779169817066831</v>
      </c>
      <c r="T11" s="4">
        <v>134.66084999999998</v>
      </c>
      <c r="U11" s="8">
        <f t="shared" ref="U11" si="89">LN(T11/T10)*100</f>
        <v>3.359703982274207</v>
      </c>
      <c r="V11" s="11">
        <f>('Upbit (in $)'!U11/Krak!U11)-1</f>
        <v>-0.2480214021110001</v>
      </c>
      <c r="W11" s="4">
        <v>3.7706799999999996</v>
      </c>
      <c r="X11" s="8">
        <f t="shared" ref="X11" si="90">LN(W11/W10)*100</f>
        <v>2.9640581286293965</v>
      </c>
      <c r="Y11" s="11">
        <f>('Upbit (in $)'!X11/Krak!X11)-1</f>
        <v>-0.29103499317993731</v>
      </c>
      <c r="Z11" s="4">
        <v>0.658107</v>
      </c>
      <c r="AA11" s="8">
        <f t="shared" ref="AA11" si="91">LN(Z11/Z10)*100</f>
        <v>3.9595616084593179</v>
      </c>
      <c r="AB11" s="11">
        <f>('Upbit (in $)'!AA11/Krak!AA11)-1</f>
        <v>-0.21546187229410396</v>
      </c>
      <c r="AC11" s="2">
        <v>44374</v>
      </c>
      <c r="AD11">
        <f t="shared" si="23"/>
        <v>11794.874298050423</v>
      </c>
      <c r="AE11">
        <f t="shared" si="24"/>
        <v>10073.63277473247</v>
      </c>
      <c r="AF11">
        <f t="shared" si="25"/>
        <v>10357.005959538956</v>
      </c>
      <c r="AG11">
        <f t="shared" si="26"/>
        <v>32225.513032321847</v>
      </c>
      <c r="AH11" s="27">
        <f t="shared" si="27"/>
        <v>4.5808142393912199</v>
      </c>
      <c r="AI11">
        <f t="shared" si="28"/>
        <v>18.772458125</v>
      </c>
      <c r="AJ11">
        <f t="shared" si="29"/>
        <v>15.995569690407441</v>
      </c>
      <c r="AK11">
        <f t="shared" si="30"/>
        <v>15.913780619307829</v>
      </c>
      <c r="AL11">
        <f t="shared" si="31"/>
        <v>50.681808434715272</v>
      </c>
      <c r="AM11" s="27">
        <f t="shared" si="32"/>
        <v>3.7001337181374541</v>
      </c>
      <c r="AN11">
        <f t="shared" si="33"/>
        <v>682.39050341475081</v>
      </c>
      <c r="AO11">
        <f t="shared" si="34"/>
        <v>670.18050470100638</v>
      </c>
      <c r="AP11">
        <f t="shared" si="35"/>
        <v>615.46189853650787</v>
      </c>
      <c r="AQ11">
        <f t="shared" si="36"/>
        <v>1968.032906652265</v>
      </c>
      <c r="AR11" s="27">
        <f t="shared" si="37"/>
        <v>5.4734604105615094</v>
      </c>
      <c r="AS11">
        <f t="shared" si="0"/>
        <v>0.99608404572794296</v>
      </c>
      <c r="AT11">
        <f t="shared" si="1"/>
        <v>1.0824021954952887E-4</v>
      </c>
      <c r="AU11">
        <f t="shared" si="2"/>
        <v>3.8077140525075923E-3</v>
      </c>
      <c r="AV11">
        <f t="shared" si="3"/>
        <v>35365.273794999994</v>
      </c>
      <c r="AW11">
        <f t="shared" si="4"/>
        <v>35088.894315842786</v>
      </c>
      <c r="AX11" s="11">
        <f t="shared" si="38"/>
        <v>6.0836210372914392</v>
      </c>
      <c r="AY11">
        <f t="shared" si="5"/>
        <v>2.8257887517146776E-2</v>
      </c>
      <c r="AZ11">
        <f t="shared" si="6"/>
        <v>0.89346136259716502</v>
      </c>
      <c r="BA11">
        <f t="shared" si="7"/>
        <v>7.8280749885688158E-2</v>
      </c>
      <c r="BB11">
        <f t="shared" si="8"/>
        <v>48.168674999999993</v>
      </c>
      <c r="BC11">
        <f t="shared" si="9"/>
        <v>38.78539738317329</v>
      </c>
      <c r="BD11" s="11">
        <f t="shared" si="39"/>
        <v>2.8962954806698678</v>
      </c>
      <c r="BE11">
        <f t="shared" si="10"/>
        <v>1.336516433455504E-4</v>
      </c>
      <c r="BF11">
        <f t="shared" si="11"/>
        <v>0.99953901138098522</v>
      </c>
      <c r="BG11">
        <f t="shared" si="12"/>
        <v>3.2733697566926609E-4</v>
      </c>
      <c r="BH11">
        <f t="shared" si="13"/>
        <v>2010.4878119999998</v>
      </c>
      <c r="BI11">
        <f t="shared" si="14"/>
        <v>2008.6348665854039</v>
      </c>
      <c r="BJ11" s="11">
        <f t="shared" si="40"/>
        <v>6.6157278950414966</v>
      </c>
      <c r="BK11" s="32">
        <f t="shared" si="41"/>
        <v>0.88068052125376584</v>
      </c>
      <c r="BL11" s="32">
        <f t="shared" si="42"/>
        <v>-0.53210685775005739</v>
      </c>
    </row>
    <row r="12" spans="1:64" x14ac:dyDescent="0.3">
      <c r="A12" s="2">
        <v>44375</v>
      </c>
      <c r="B12" s="4">
        <v>1.3611449999999998</v>
      </c>
      <c r="C12" s="8">
        <f t="shared" si="15"/>
        <v>0</v>
      </c>
      <c r="D12" s="11">
        <f>('Upbit (in $)'!C12/Krak!C12)-1</f>
        <v>-1</v>
      </c>
      <c r="E12" s="4">
        <v>35203.879000000001</v>
      </c>
      <c r="F12" s="8">
        <f t="shared" si="15"/>
        <v>-6.50455341656523E-2</v>
      </c>
      <c r="G12" s="11">
        <f>('Upbit (in $)'!F12/Krak!F12)-1</f>
        <v>-0.88938243716531218</v>
      </c>
      <c r="H12" s="4">
        <v>0.26253799999999999</v>
      </c>
      <c r="I12" s="8">
        <f t="shared" ref="I12" si="92">LN(H12/H11)*100</f>
        <v>-2.3218290102007106</v>
      </c>
      <c r="J12" s="11">
        <f>('Upbit (in $)'!I12/Krak!I12)-1</f>
        <v>-0.23471476075847331</v>
      </c>
      <c r="K12" s="4">
        <v>3.9380699999999997</v>
      </c>
      <c r="L12" s="8">
        <f t="shared" ref="L12" si="93">LN(K12/K11)*100</f>
        <v>2.8362649908122077</v>
      </c>
      <c r="M12" s="11">
        <f>('Upbit (in $)'!L12/Krak!L12)-1</f>
        <v>0.7902017085607187</v>
      </c>
      <c r="N12" s="4">
        <v>44.243819999999999</v>
      </c>
      <c r="O12" s="8">
        <f t="shared" ref="O12" si="94">LN(N12/N11)*100</f>
        <v>2.765897524064735</v>
      </c>
      <c r="P12" s="11">
        <f>('Upbit (in $)'!O12/Krak!O12)-1</f>
        <v>4.9253146057457897E-2</v>
      </c>
      <c r="Q12" s="4">
        <v>2127.6149999999998</v>
      </c>
      <c r="R12" s="8">
        <f t="shared" ref="R12" si="95">LN(Q12/Q11)*100</f>
        <v>5.7085343802284889</v>
      </c>
      <c r="S12" s="11">
        <f>('Upbit (in $)'!R12/Krak!R12)-1</f>
        <v>0.15902349055712262</v>
      </c>
      <c r="T12" s="4">
        <v>140.60759999999999</v>
      </c>
      <c r="U12" s="8">
        <f t="shared" ref="U12" si="96">LN(T12/T11)*100</f>
        <v>4.3213636678864882</v>
      </c>
      <c r="V12" s="11">
        <f>('Upbit (in $)'!U12/Krak!U12)-1</f>
        <v>0.16215797593766923</v>
      </c>
      <c r="W12" s="4">
        <v>3.9556899999999997</v>
      </c>
      <c r="X12" s="8">
        <f t="shared" ref="X12" si="97">LN(W12/W11)*100</f>
        <v>4.789969216045753</v>
      </c>
      <c r="Y12" s="11">
        <f>('Upbit (in $)'!X12/Krak!X12)-1</f>
        <v>0.15212694643986024</v>
      </c>
      <c r="Z12" s="4">
        <v>0.658107</v>
      </c>
      <c r="AA12" s="8">
        <f t="shared" ref="AA12" si="98">LN(Z12/Z11)*100</f>
        <v>0</v>
      </c>
      <c r="AB12" s="11">
        <f>('Upbit (in $)'!AA12/Krak!AA12)-1</f>
        <v>-1</v>
      </c>
      <c r="AC12" s="2">
        <v>44375</v>
      </c>
      <c r="AD12">
        <f t="shared" si="23"/>
        <v>11787.204753677552</v>
      </c>
      <c r="AE12">
        <f t="shared" si="24"/>
        <v>10363.438090461254</v>
      </c>
      <c r="AF12">
        <f t="shared" si="25"/>
        <v>10814.381100048529</v>
      </c>
      <c r="AG12">
        <f t="shared" si="26"/>
        <v>32965.023944187335</v>
      </c>
      <c r="AH12" s="27">
        <f t="shared" si="27"/>
        <v>2.268864989797692</v>
      </c>
      <c r="AI12">
        <f t="shared" si="28"/>
        <v>18.772458125</v>
      </c>
      <c r="AJ12">
        <f t="shared" si="29"/>
        <v>16.444166015399421</v>
      </c>
      <c r="AK12">
        <f t="shared" si="30"/>
        <v>16.694596958105645</v>
      </c>
      <c r="AL12">
        <f t="shared" si="31"/>
        <v>51.911221098505067</v>
      </c>
      <c r="AM12" s="27">
        <f t="shared" si="32"/>
        <v>2.3967934723198208</v>
      </c>
      <c r="AN12">
        <f t="shared" si="33"/>
        <v>666.72908202490419</v>
      </c>
      <c r="AO12">
        <f t="shared" si="34"/>
        <v>709.55103851509432</v>
      </c>
      <c r="AP12">
        <f t="shared" si="35"/>
        <v>615.46189853650787</v>
      </c>
      <c r="AQ12">
        <f t="shared" si="36"/>
        <v>1991.7420190765065</v>
      </c>
      <c r="AR12" s="27">
        <f t="shared" si="37"/>
        <v>1.1975122929567135</v>
      </c>
      <c r="AS12">
        <f t="shared" si="0"/>
        <v>0.99591083134964498</v>
      </c>
      <c r="AT12">
        <f t="shared" si="1"/>
        <v>1.1140722781182995E-4</v>
      </c>
      <c r="AU12">
        <f t="shared" si="2"/>
        <v>3.9777614225431903E-3</v>
      </c>
      <c r="AV12">
        <f t="shared" si="3"/>
        <v>35348.42467</v>
      </c>
      <c r="AW12">
        <f t="shared" si="4"/>
        <v>35059.986090318955</v>
      </c>
      <c r="AX12" s="11">
        <f t="shared" si="38"/>
        <v>-8.2419639466513497E-2</v>
      </c>
      <c r="AY12">
        <f t="shared" si="5"/>
        <v>2.746422540218647E-2</v>
      </c>
      <c r="AZ12">
        <f t="shared" si="6"/>
        <v>0.89272064705359533</v>
      </c>
      <c r="BA12">
        <f t="shared" si="7"/>
        <v>7.9815127544218295E-2</v>
      </c>
      <c r="BB12">
        <f t="shared" si="8"/>
        <v>49.560654999999997</v>
      </c>
      <c r="BC12">
        <f t="shared" si="9"/>
        <v>39.850478313483244</v>
      </c>
      <c r="BD12" s="11">
        <f t="shared" si="39"/>
        <v>2.7090588326237128</v>
      </c>
      <c r="BE12">
        <f t="shared" si="10"/>
        <v>1.233420735127036E-4</v>
      </c>
      <c r="BF12">
        <f t="shared" si="11"/>
        <v>0.99956747494355436</v>
      </c>
      <c r="BG12">
        <f t="shared" si="12"/>
        <v>3.0918298293285102E-4</v>
      </c>
      <c r="BH12">
        <f t="shared" si="13"/>
        <v>2128.5356449999999</v>
      </c>
      <c r="BI12">
        <f t="shared" si="14"/>
        <v>2126.6949890594969</v>
      </c>
      <c r="BJ12" s="11">
        <f t="shared" si="40"/>
        <v>5.7113805862537168</v>
      </c>
      <c r="BK12" s="32">
        <f t="shared" si="41"/>
        <v>-0.12792848252212874</v>
      </c>
      <c r="BL12" s="32">
        <f t="shared" si="42"/>
        <v>-5.7938002257202301</v>
      </c>
    </row>
    <row r="13" spans="1:64" x14ac:dyDescent="0.3">
      <c r="A13" s="2">
        <v>44376</v>
      </c>
      <c r="B13" s="4">
        <v>1.40079</v>
      </c>
      <c r="C13" s="8">
        <f t="shared" si="15"/>
        <v>2.8710105882431574</v>
      </c>
      <c r="D13" s="11">
        <f>('Upbit (in $)'!C13/Krak!C13)-1</f>
        <v>-0.14474265820285259</v>
      </c>
      <c r="E13" s="4">
        <v>36586.167999999998</v>
      </c>
      <c r="F13" s="8">
        <f t="shared" si="15"/>
        <v>3.8513970082731204</v>
      </c>
      <c r="G13" s="11">
        <f>('Upbit (in $)'!F13/Krak!F13)-1</f>
        <v>-5.3287764756415501E-2</v>
      </c>
      <c r="H13" s="4">
        <v>0.26782400000000001</v>
      </c>
      <c r="I13" s="8">
        <f t="shared" ref="I13" si="99">LN(H13/H12)*100</f>
        <v>1.9934214900817329</v>
      </c>
      <c r="J13" s="11">
        <f>('Upbit (in $)'!I13/Krak!I13)-1</f>
        <v>-0.16430649821421395</v>
      </c>
      <c r="K13" s="4">
        <v>4.2111799999999997</v>
      </c>
      <c r="L13" s="8">
        <f t="shared" ref="L13" si="100">LN(K13/K12)*100</f>
        <v>6.7052137877887077</v>
      </c>
      <c r="M13" s="11">
        <f>('Upbit (in $)'!L13/Krak!L13)-1</f>
        <v>-4.344601022254635E-2</v>
      </c>
      <c r="N13" s="4">
        <v>58.066709999999993</v>
      </c>
      <c r="O13" s="8">
        <f t="shared" ref="O13" si="101">LN(N13/N12)*100</f>
        <v>27.187682133518955</v>
      </c>
      <c r="P13" s="11">
        <f>('Upbit (in $)'!O13/Krak!O13)-1</f>
        <v>1.9473442263896912E-2</v>
      </c>
      <c r="Q13" s="4">
        <v>2208.6669999999999</v>
      </c>
      <c r="R13" s="8">
        <f t="shared" ref="R13" si="102">LN(Q13/Q12)*100</f>
        <v>3.7387532071620413</v>
      </c>
      <c r="S13" s="11">
        <f>('Upbit (in $)'!R13/Krak!R13)-1</f>
        <v>-3.9186585623539494E-2</v>
      </c>
      <c r="T13" s="4">
        <v>146.95079999999999</v>
      </c>
      <c r="U13" s="8">
        <f t="shared" ref="U13" si="103">LN(T13/T12)*100</f>
        <v>4.4124804908937882</v>
      </c>
      <c r="V13" s="11">
        <f>('Upbit (in $)'!U13/Krak!U13)-1</f>
        <v>-4.7358763231820644E-2</v>
      </c>
      <c r="W13" s="4">
        <v>4.3036849999999998</v>
      </c>
      <c r="X13" s="8">
        <f t="shared" ref="X13" si="104">LN(W13/W12)*100</f>
        <v>8.431658374058312</v>
      </c>
      <c r="Y13" s="11">
        <f>('Upbit (in $)'!X13/Krak!X13)-1</f>
        <v>9.9919447908209946E-3</v>
      </c>
      <c r="Z13" s="4">
        <v>0.71889599999999998</v>
      </c>
      <c r="AA13" s="8">
        <f t="shared" ref="AA13" si="105">LN(Z13/Z12)*100</f>
        <v>8.8349169831289736</v>
      </c>
      <c r="AB13" s="11">
        <f>('Upbit (in $)'!AA13/Krak!AA13)-1</f>
        <v>-3.954332897825219E-2</v>
      </c>
      <c r="AC13" s="2">
        <v>44376</v>
      </c>
      <c r="AD13">
        <f t="shared" si="23"/>
        <v>12250.032258332823</v>
      </c>
      <c r="AE13">
        <f t="shared" si="24"/>
        <v>11082.155273468634</v>
      </c>
      <c r="AF13">
        <f t="shared" si="25"/>
        <v>11302.24791659207</v>
      </c>
      <c r="AG13">
        <f t="shared" si="26"/>
        <v>34634.435448393531</v>
      </c>
      <c r="AH13" s="27">
        <f t="shared" si="27"/>
        <v>4.9401312392968206</v>
      </c>
      <c r="AI13">
        <f t="shared" si="28"/>
        <v>19.319228750000001</v>
      </c>
      <c r="AJ13">
        <f t="shared" si="29"/>
        <v>21.58173998556304</v>
      </c>
      <c r="AK13">
        <f t="shared" si="30"/>
        <v>18.163275309653915</v>
      </c>
      <c r="AL13">
        <f t="shared" si="31"/>
        <v>59.064244045216952</v>
      </c>
      <c r="AM13" s="27">
        <f t="shared" si="32"/>
        <v>12.909076068633741</v>
      </c>
      <c r="AN13">
        <f t="shared" si="33"/>
        <v>680.15315750191564</v>
      </c>
      <c r="AO13">
        <f t="shared" si="34"/>
        <v>736.58155426805035</v>
      </c>
      <c r="AP13">
        <f t="shared" si="35"/>
        <v>672.31179277883598</v>
      </c>
      <c r="AQ13">
        <f t="shared" si="36"/>
        <v>2089.0465045488017</v>
      </c>
      <c r="AR13" s="27">
        <f t="shared" si="37"/>
        <v>4.7698101678701246</v>
      </c>
      <c r="AS13">
        <f t="shared" si="0"/>
        <v>0.99588533025992121</v>
      </c>
      <c r="AT13">
        <f t="shared" si="1"/>
        <v>1.1462945190335251E-4</v>
      </c>
      <c r="AU13">
        <f t="shared" si="2"/>
        <v>4.0000402881755649E-3</v>
      </c>
      <c r="AV13">
        <f t="shared" si="3"/>
        <v>36737.329979999995</v>
      </c>
      <c r="AW13">
        <f t="shared" si="4"/>
        <v>36435.698938487403</v>
      </c>
      <c r="AX13" s="11">
        <f t="shared" si="38"/>
        <v>3.8488551346024455</v>
      </c>
      <c r="AY13">
        <f t="shared" si="5"/>
        <v>2.1965876908199213E-2</v>
      </c>
      <c r="AZ13">
        <f t="shared" si="6"/>
        <v>0.91054776542101257</v>
      </c>
      <c r="BA13">
        <f t="shared" si="7"/>
        <v>6.7486357670788144E-2</v>
      </c>
      <c r="BB13">
        <f t="shared" si="8"/>
        <v>63.771184999999996</v>
      </c>
      <c r="BC13">
        <f t="shared" si="9"/>
        <v>53.193722641776596</v>
      </c>
      <c r="BD13" s="11">
        <f t="shared" si="39"/>
        <v>28.880598591830953</v>
      </c>
      <c r="BE13">
        <f t="shared" si="10"/>
        <v>1.2120632186657737E-4</v>
      </c>
      <c r="BF13">
        <f t="shared" si="11"/>
        <v>0.99955345039312316</v>
      </c>
      <c r="BG13">
        <f t="shared" si="12"/>
        <v>3.253432850102866E-4</v>
      </c>
      <c r="BH13">
        <f t="shared" si="13"/>
        <v>2209.6537199999998</v>
      </c>
      <c r="BI13">
        <f t="shared" si="14"/>
        <v>2207.6809869693761</v>
      </c>
      <c r="BJ13" s="11">
        <f t="shared" si="40"/>
        <v>3.7373511097814665</v>
      </c>
      <c r="BK13" s="32">
        <f t="shared" si="41"/>
        <v>-7.9689448293369205</v>
      </c>
      <c r="BL13" s="32">
        <f t="shared" si="42"/>
        <v>0.1115040248209791</v>
      </c>
    </row>
    <row r="14" spans="1:64" x14ac:dyDescent="0.3">
      <c r="A14" s="2">
        <v>44377</v>
      </c>
      <c r="B14" s="4">
        <v>1.4184099999999999</v>
      </c>
      <c r="C14" s="8">
        <f t="shared" si="15"/>
        <v>1.2500162764231468</v>
      </c>
      <c r="D14" s="11">
        <f>('Upbit (in $)'!C14/Krak!C14)-1</f>
        <v>0.28399418500669915</v>
      </c>
      <c r="E14" s="4">
        <v>35833.793999999994</v>
      </c>
      <c r="F14" s="8">
        <f t="shared" si="15"/>
        <v>-2.0778830848044487</v>
      </c>
      <c r="G14" s="11">
        <f>('Upbit (in $)'!F14/Krak!F14)-1</f>
        <v>-0.14002103553608714</v>
      </c>
      <c r="H14" s="4">
        <v>0.25901399999999997</v>
      </c>
      <c r="I14" s="8">
        <f t="shared" ref="I14" si="106">LN(H14/H13)*100</f>
        <v>-3.3447934067540248</v>
      </c>
      <c r="J14" s="11">
        <f>('Upbit (in $)'!I14/Krak!I14)-1</f>
        <v>-3.8451665758342024E-2</v>
      </c>
      <c r="K14" s="4">
        <v>4.2287999999999997</v>
      </c>
      <c r="L14" s="8">
        <f t="shared" ref="L14" si="107">LN(K14/K13)*100</f>
        <v>0.41753714104805922</v>
      </c>
      <c r="M14" s="11">
        <f>('Upbit (in $)'!L14/Krak!L14)-1</f>
        <v>-0.44101797324822567</v>
      </c>
      <c r="N14" s="4">
        <v>59.026999999999994</v>
      </c>
      <c r="O14" s="8">
        <f t="shared" ref="O14" si="108">LN(N14/N13)*100</f>
        <v>1.6402444326337478</v>
      </c>
      <c r="P14" s="11">
        <f>('Upbit (in $)'!O14/Krak!O14)-1</f>
        <v>-0.26293029881552554</v>
      </c>
      <c r="Q14" s="4">
        <v>2322.3159999999998</v>
      </c>
      <c r="R14" s="8">
        <f t="shared" ref="R14" si="109">LN(Q14/Q13)*100</f>
        <v>5.0175797464104486</v>
      </c>
      <c r="S14" s="11">
        <f>('Upbit (in $)'!R14/Krak!R14)-1</f>
        <v>8.1148088226379311E-3</v>
      </c>
      <c r="T14" s="4">
        <v>147.61154999999999</v>
      </c>
      <c r="U14" s="8">
        <f t="shared" ref="U14" si="110">LN(T14/T13)*100</f>
        <v>0.44863242586731061</v>
      </c>
      <c r="V14" s="11">
        <f>('Upbit (in $)'!U14/Krak!U14)-1</f>
        <v>4.3877012630005892</v>
      </c>
      <c r="W14" s="4">
        <v>4.4931000000000001</v>
      </c>
      <c r="X14" s="8">
        <f t="shared" ref="X14" si="111">LN(W14/W13)*100</f>
        <v>4.3071254235534031</v>
      </c>
      <c r="Y14" s="11">
        <f>('Upbit (in $)'!X14/Krak!X14)-1</f>
        <v>3.859152670897581E-2</v>
      </c>
      <c r="Z14" s="4">
        <v>0.72153899999999993</v>
      </c>
      <c r="AA14" s="8">
        <f t="shared" ref="AA14" si="112">LN(Z14/Z13)*100</f>
        <v>0.36697288889624019</v>
      </c>
      <c r="AB14" s="11">
        <f>('Upbit (in $)'!AA14/Krak!AA14)-1</f>
        <v>-2.0096330490409819</v>
      </c>
      <c r="AC14" s="2">
        <v>44377</v>
      </c>
      <c r="AD14">
        <f t="shared" si="23"/>
        <v>11998.117223931546</v>
      </c>
      <c r="AE14">
        <f t="shared" si="24"/>
        <v>11128.524123985238</v>
      </c>
      <c r="AF14">
        <f t="shared" si="25"/>
        <v>11353.067376648691</v>
      </c>
      <c r="AG14">
        <f t="shared" si="26"/>
        <v>34479.708724565469</v>
      </c>
      <c r="AH14" s="27">
        <f t="shared" si="27"/>
        <v>-0.44774332133786943</v>
      </c>
      <c r="AI14">
        <f t="shared" si="28"/>
        <v>19.562237916666668</v>
      </c>
      <c r="AJ14">
        <f t="shared" si="29"/>
        <v>21.938652390118701</v>
      </c>
      <c r="AK14">
        <f t="shared" si="30"/>
        <v>18.9626825136612</v>
      </c>
      <c r="AL14">
        <f t="shared" si="31"/>
        <v>60.463572820446565</v>
      </c>
      <c r="AM14" s="27">
        <f t="shared" si="32"/>
        <v>2.3415347933229138</v>
      </c>
      <c r="AN14">
        <f t="shared" si="33"/>
        <v>657.77969837356306</v>
      </c>
      <c r="AO14">
        <f t="shared" si="34"/>
        <v>774.48303831295596</v>
      </c>
      <c r="AP14">
        <f t="shared" si="35"/>
        <v>674.78352731111102</v>
      </c>
      <c r="AQ14">
        <f t="shared" si="36"/>
        <v>2107.0462639976299</v>
      </c>
      <c r="AR14" s="27">
        <f t="shared" si="37"/>
        <v>0.85793479066804101</v>
      </c>
      <c r="AS14">
        <f t="shared" si="0"/>
        <v>0.99578052873757394</v>
      </c>
      <c r="AT14">
        <f t="shared" si="1"/>
        <v>1.1751355996313013E-4</v>
      </c>
      <c r="AU14">
        <f t="shared" si="2"/>
        <v>4.1019577024630112E-3</v>
      </c>
      <c r="AV14">
        <f t="shared" si="3"/>
        <v>35985.634349999993</v>
      </c>
      <c r="AW14">
        <f t="shared" si="4"/>
        <v>35682.667690275106</v>
      </c>
      <c r="AX14" s="11">
        <f t="shared" si="38"/>
        <v>-2.0883962078689278</v>
      </c>
      <c r="AY14">
        <f t="shared" si="5"/>
        <v>2.184235517568851E-2</v>
      </c>
      <c r="AZ14">
        <f t="shared" si="6"/>
        <v>0.90896757563424224</v>
      </c>
      <c r="BA14">
        <f t="shared" si="7"/>
        <v>6.9190069190069203E-2</v>
      </c>
      <c r="BB14">
        <f t="shared" si="8"/>
        <v>64.938509999999994</v>
      </c>
      <c r="BC14">
        <f t="shared" si="9"/>
        <v>53.995488401845058</v>
      </c>
      <c r="BD14" s="11">
        <f t="shared" si="39"/>
        <v>1.4960101029695858</v>
      </c>
      <c r="BE14">
        <f t="shared" si="10"/>
        <v>1.1148555257207406E-4</v>
      </c>
      <c r="BF14">
        <f t="shared" si="11"/>
        <v>0.99957794755097695</v>
      </c>
      <c r="BG14">
        <f t="shared" si="12"/>
        <v>3.1056689645077778E-4</v>
      </c>
      <c r="BH14">
        <f t="shared" si="13"/>
        <v>2323.2965530000001</v>
      </c>
      <c r="BI14">
        <f t="shared" si="14"/>
        <v>2321.336113807241</v>
      </c>
      <c r="BJ14" s="11">
        <f t="shared" si="40"/>
        <v>5.0200293591563661</v>
      </c>
      <c r="BK14" s="32">
        <f t="shared" si="41"/>
        <v>-2.7892781146607835</v>
      </c>
      <c r="BL14" s="32">
        <f t="shared" si="42"/>
        <v>-7.1084255670252938</v>
      </c>
    </row>
    <row r="15" spans="1:64" x14ac:dyDescent="0.3">
      <c r="A15" s="2">
        <v>44378</v>
      </c>
      <c r="B15" s="4">
        <v>1.37436</v>
      </c>
      <c r="C15" s="8">
        <f t="shared" si="15"/>
        <v>-3.1548357734925898</v>
      </c>
      <c r="D15" s="11">
        <f>('Upbit (in $)'!C15/Krak!C15)-1</f>
        <v>-0.11734342916589557</v>
      </c>
      <c r="E15" s="4">
        <v>34640.92</v>
      </c>
      <c r="F15" s="8">
        <f t="shared" si="15"/>
        <v>-3.3855772397917616</v>
      </c>
      <c r="G15" s="11">
        <f>('Upbit (in $)'!F15/Krak!F15)-1</f>
        <v>-0.23325263539830177</v>
      </c>
      <c r="H15" s="4">
        <v>0.25196599999999997</v>
      </c>
      <c r="I15" s="8">
        <f t="shared" ref="I15" si="113">LN(H15/H14)*100</f>
        <v>-2.7587956518829051</v>
      </c>
      <c r="J15" s="11">
        <f>('Upbit (in $)'!I15/Krak!I15)-1</f>
        <v>-0.29991784838475688</v>
      </c>
      <c r="K15" s="4">
        <v>4.0614099999999995</v>
      </c>
      <c r="L15" s="8">
        <f t="shared" ref="L15" si="114">LN(K15/K14)*100</f>
        <v>-4.0388060905288183</v>
      </c>
      <c r="M15" s="11">
        <f>('Upbit (in $)'!L15/Krak!L15)-1</f>
        <v>-0.22927665672841924</v>
      </c>
      <c r="N15" s="4">
        <v>54.868679999999998</v>
      </c>
      <c r="O15" s="8">
        <f t="shared" ref="O15" si="115">LN(N15/N14)*100</f>
        <v>-7.305227242516847</v>
      </c>
      <c r="P15" s="11">
        <f>('Upbit (in $)'!O15/Krak!O15)-1</f>
        <v>-0.13503460622082286</v>
      </c>
      <c r="Q15" s="4">
        <v>2180.4749999999999</v>
      </c>
      <c r="R15" s="8">
        <f t="shared" ref="R15" si="116">LN(Q15/Q14)*100</f>
        <v>-6.3022220619607143</v>
      </c>
      <c r="S15" s="11">
        <f>('Upbit (in $)'!R15/Krak!R15)-1</f>
        <v>-0.17485366039038752</v>
      </c>
      <c r="T15" s="4">
        <v>141.84099999999998</v>
      </c>
      <c r="U15" s="8">
        <f t="shared" ref="U15" si="117">LN(T15/T14)*100</f>
        <v>-3.9877449198856536</v>
      </c>
      <c r="V15" s="11">
        <f>('Upbit (in $)'!U15/Krak!U15)-1</f>
        <v>-0.167110902919962</v>
      </c>
      <c r="W15" s="4">
        <v>4.2948749999999993</v>
      </c>
      <c r="X15" s="8">
        <f t="shared" ref="X15" si="118">LN(W15/W14)*100</f>
        <v>-4.5120435280469771</v>
      </c>
      <c r="Y15" s="11">
        <f>('Upbit (in $)'!X15/Krak!X15)-1</f>
        <v>-0.12617106864906158</v>
      </c>
      <c r="Z15" s="4">
        <v>0.68277499999999991</v>
      </c>
      <c r="AA15" s="8">
        <f t="shared" ref="AA15" si="119">LN(Z15/Z14)*100</f>
        <v>-5.5221054499722459</v>
      </c>
      <c r="AB15" s="11">
        <f>('Upbit (in $)'!AA15/Krak!AA15)-1</f>
        <v>-0.11827804101799433</v>
      </c>
      <c r="AC15" s="2">
        <v>44378</v>
      </c>
      <c r="AD15">
        <f t="shared" si="23"/>
        <v>11598.710951590412</v>
      </c>
      <c r="AE15">
        <f t="shared" si="24"/>
        <v>10688.02004407749</v>
      </c>
      <c r="AF15">
        <f t="shared" si="25"/>
        <v>10909.244092154217</v>
      </c>
      <c r="AG15">
        <f t="shared" si="26"/>
        <v>33195.975087822117</v>
      </c>
      <c r="AH15" s="27">
        <f t="shared" si="27"/>
        <v>-3.7942361817696488</v>
      </c>
      <c r="AI15">
        <f t="shared" si="28"/>
        <v>18.954715000000004</v>
      </c>
      <c r="AJ15">
        <f t="shared" si="29"/>
        <v>20.393123445620787</v>
      </c>
      <c r="AK15">
        <f t="shared" si="30"/>
        <v>18.126093579234968</v>
      </c>
      <c r="AL15">
        <f t="shared" si="31"/>
        <v>57.473932024855763</v>
      </c>
      <c r="AM15" s="27">
        <f t="shared" si="32"/>
        <v>-5.0709592642232515</v>
      </c>
      <c r="AN15">
        <f t="shared" si="33"/>
        <v>639.88093107088116</v>
      </c>
      <c r="AO15">
        <f t="shared" si="34"/>
        <v>727.17963574528301</v>
      </c>
      <c r="AP15">
        <f t="shared" si="35"/>
        <v>638.53142083774242</v>
      </c>
      <c r="AQ15">
        <f t="shared" si="36"/>
        <v>2005.5919876539067</v>
      </c>
      <c r="AR15" s="27">
        <f t="shared" si="37"/>
        <v>-4.9347818998225357</v>
      </c>
      <c r="AS15">
        <f t="shared" si="0"/>
        <v>0.99580581381419708</v>
      </c>
      <c r="AT15">
        <f t="shared" si="1"/>
        <v>1.1675139373559126E-4</v>
      </c>
      <c r="AU15">
        <f t="shared" si="2"/>
        <v>4.0774347920672863E-3</v>
      </c>
      <c r="AV15">
        <f t="shared" si="3"/>
        <v>34786.822410000001</v>
      </c>
      <c r="AW15">
        <f t="shared" si="4"/>
        <v>34495.696789368107</v>
      </c>
      <c r="AX15" s="11">
        <f t="shared" si="38"/>
        <v>-3.3830486506176261</v>
      </c>
      <c r="AY15">
        <f t="shared" si="5"/>
        <v>2.2702466710325258E-2</v>
      </c>
      <c r="AZ15">
        <f t="shared" si="6"/>
        <v>0.90635232481990835</v>
      </c>
      <c r="BA15">
        <f t="shared" si="7"/>
        <v>7.0945208469766416E-2</v>
      </c>
      <c r="BB15">
        <f t="shared" si="8"/>
        <v>60.537914999999998</v>
      </c>
      <c r="BC15">
        <f t="shared" si="9"/>
        <v>50.066257842174203</v>
      </c>
      <c r="BD15" s="11">
        <f t="shared" si="39"/>
        <v>-7.5553209933749326</v>
      </c>
      <c r="BE15">
        <f t="shared" si="10"/>
        <v>1.155060396331108E-4</v>
      </c>
      <c r="BF15">
        <f t="shared" si="11"/>
        <v>0.99957149682499746</v>
      </c>
      <c r="BG15">
        <f t="shared" si="12"/>
        <v>3.129971353694436E-4</v>
      </c>
      <c r="BH15">
        <f t="shared" si="13"/>
        <v>2181.4097409999999</v>
      </c>
      <c r="BI15">
        <f t="shared" si="14"/>
        <v>2179.5409023497</v>
      </c>
      <c r="BJ15" s="11">
        <f t="shared" si="40"/>
        <v>-6.3028671658589674</v>
      </c>
      <c r="BK15" s="32">
        <f t="shared" si="41"/>
        <v>1.2767230824536027</v>
      </c>
      <c r="BL15" s="32">
        <f t="shared" si="42"/>
        <v>2.9198185152413414</v>
      </c>
    </row>
    <row r="16" spans="1:64" x14ac:dyDescent="0.3">
      <c r="A16" s="2">
        <v>44379</v>
      </c>
      <c r="B16" s="4">
        <v>1.4360299999999999</v>
      </c>
      <c r="C16" s="8">
        <f t="shared" si="15"/>
        <v>4.389419355722513</v>
      </c>
      <c r="D16" s="11">
        <f>('Upbit (in $)'!C16/Krak!C16)-1</f>
        <v>2.035088498087112E-2</v>
      </c>
      <c r="E16" s="4">
        <v>34748.401999999995</v>
      </c>
      <c r="F16" s="8">
        <f t="shared" si="15"/>
        <v>0.30979431089114434</v>
      </c>
      <c r="G16" s="11">
        <f>('Upbit (in $)'!F16/Krak!F16)-1</f>
        <v>-0.61441810261604135</v>
      </c>
      <c r="H16" s="4">
        <v>0.251085</v>
      </c>
      <c r="I16" s="8">
        <f t="shared" ref="I16" si="120">LN(H16/H15)*100</f>
        <v>-0.3502630551201889</v>
      </c>
      <c r="J16" s="11">
        <f>('Upbit (in $)'!I16/Krak!I16)-1</f>
        <v>-2.1588491689224893</v>
      </c>
      <c r="K16" s="4">
        <v>4.03498</v>
      </c>
      <c r="L16" s="8">
        <f t="shared" ref="L16" si="121">LN(K16/K15)*100</f>
        <v>-0.65288588824634441</v>
      </c>
      <c r="M16" s="11">
        <f>('Upbit (in $)'!L16/Krak!L16)-1</f>
        <v>4.1251535296483679</v>
      </c>
      <c r="N16" s="4">
        <v>55.326799999999999</v>
      </c>
      <c r="O16" s="8">
        <f t="shared" ref="O16" si="122">LN(N16/N15)*100</f>
        <v>0.83147265083553401</v>
      </c>
      <c r="P16" s="11">
        <f>('Upbit (in $)'!O16/Krak!O16)-1</f>
        <v>-0.19095399636339072</v>
      </c>
      <c r="Q16" s="4">
        <v>2209.5479999999998</v>
      </c>
      <c r="R16" s="8">
        <f t="shared" ref="R16" si="123">LN(Q16/Q15)*100</f>
        <v>1.3245226750020505</v>
      </c>
      <c r="S16" s="11">
        <f>('Upbit (in $)'!R16/Krak!R16)-1</f>
        <v>-0.37830855272369801</v>
      </c>
      <c r="T16" s="4">
        <v>140.82784999999998</v>
      </c>
      <c r="U16" s="8">
        <f t="shared" ref="U16" si="124">LN(T16/T15)*100</f>
        <v>-0.71684894786125164</v>
      </c>
      <c r="V16" s="11">
        <f>('Upbit (in $)'!U16/Krak!U16)-1</f>
        <v>1.1380779025006795</v>
      </c>
      <c r="W16" s="4">
        <v>4.2684449999999998</v>
      </c>
      <c r="X16" s="8">
        <f t="shared" ref="X16" si="125">LN(W16/W15)*100</f>
        <v>-0.61728591070808558</v>
      </c>
      <c r="Y16" s="11">
        <f>('Upbit (in $)'!X16/Krak!X16)-1</f>
        <v>2.3624618482719049</v>
      </c>
      <c r="Z16" s="4">
        <v>0.6730839999999999</v>
      </c>
      <c r="AA16" s="8">
        <f t="shared" ref="AA16" si="126">LN(Z16/Z15)*100</f>
        <v>-1.4295240186826474</v>
      </c>
      <c r="AB16" s="11">
        <f>('Upbit (in $)'!AA16/Krak!AA16)-1</f>
        <v>1.9520957679668816</v>
      </c>
      <c r="AC16" s="2">
        <v>44379</v>
      </c>
      <c r="AD16">
        <f t="shared" si="23"/>
        <v>11634.698813647736</v>
      </c>
      <c r="AE16">
        <f t="shared" si="24"/>
        <v>10618.466768302582</v>
      </c>
      <c r="AF16">
        <f t="shared" si="25"/>
        <v>10831.320920067401</v>
      </c>
      <c r="AG16">
        <f t="shared" si="26"/>
        <v>33084.486502017717</v>
      </c>
      <c r="AH16" s="27">
        <f t="shared" si="27"/>
        <v>-0.33641495028199919</v>
      </c>
      <c r="AI16">
        <f t="shared" si="28"/>
        <v>19.805247083333335</v>
      </c>
      <c r="AJ16">
        <f t="shared" si="29"/>
        <v>20.563393583573948</v>
      </c>
      <c r="AK16">
        <f t="shared" si="30"/>
        <v>18.014548387978142</v>
      </c>
      <c r="AL16">
        <f t="shared" si="31"/>
        <v>58.38318905488542</v>
      </c>
      <c r="AM16" s="27">
        <f t="shared" si="32"/>
        <v>1.569650082880792</v>
      </c>
      <c r="AN16">
        <f t="shared" si="33"/>
        <v>637.64358515804599</v>
      </c>
      <c r="AO16">
        <f t="shared" si="34"/>
        <v>736.8753642218868</v>
      </c>
      <c r="AP16">
        <f t="shared" si="35"/>
        <v>629.46839421940024</v>
      </c>
      <c r="AQ16">
        <f t="shared" si="36"/>
        <v>2003.9873435993331</v>
      </c>
      <c r="AR16" s="27">
        <f t="shared" si="37"/>
        <v>-8.0040523340369568E-2</v>
      </c>
      <c r="AS16">
        <f t="shared" si="0"/>
        <v>0.99584840138331077</v>
      </c>
      <c r="AT16">
        <f t="shared" si="1"/>
        <v>1.1563778911656519E-4</v>
      </c>
      <c r="AU16">
        <f t="shared" si="2"/>
        <v>4.0359608275726952E-3</v>
      </c>
      <c r="AV16">
        <f t="shared" si="3"/>
        <v>34893.264829999993</v>
      </c>
      <c r="AW16">
        <f t="shared" si="4"/>
        <v>34604.206292059556</v>
      </c>
      <c r="AX16" s="11">
        <f t="shared" si="38"/>
        <v>0.31406582945848877</v>
      </c>
      <c r="AY16">
        <f t="shared" si="5"/>
        <v>2.3529411764705882E-2</v>
      </c>
      <c r="AZ16">
        <f t="shared" si="6"/>
        <v>0.90653193792854558</v>
      </c>
      <c r="BA16">
        <f t="shared" si="7"/>
        <v>6.9938650306748465E-2</v>
      </c>
      <c r="BB16">
        <f t="shared" si="8"/>
        <v>61.031275000000001</v>
      </c>
      <c r="BC16">
        <f t="shared" si="9"/>
        <v>50.487829446770114</v>
      </c>
      <c r="BD16" s="11">
        <f t="shared" si="39"/>
        <v>0.8385021155629655</v>
      </c>
      <c r="BE16">
        <f t="shared" si="10"/>
        <v>1.135888537848404E-4</v>
      </c>
      <c r="BF16">
        <f t="shared" si="11"/>
        <v>0.99958191330659552</v>
      </c>
      <c r="BG16">
        <f t="shared" si="12"/>
        <v>3.044978396197125E-4</v>
      </c>
      <c r="BH16">
        <f t="shared" si="13"/>
        <v>2210.4721689999997</v>
      </c>
      <c r="BI16">
        <f t="shared" si="14"/>
        <v>2208.6244508558425</v>
      </c>
      <c r="BJ16" s="11">
        <f t="shared" si="40"/>
        <v>1.3255641948160013</v>
      </c>
      <c r="BK16" s="32">
        <f t="shared" si="41"/>
        <v>-1.9060650331627911</v>
      </c>
      <c r="BL16" s="32">
        <f t="shared" si="42"/>
        <v>-1.0114983653575125</v>
      </c>
    </row>
    <row r="17" spans="1:64" x14ac:dyDescent="0.3">
      <c r="A17" s="2">
        <v>44380</v>
      </c>
      <c r="B17" s="4">
        <v>1.4448399999999999</v>
      </c>
      <c r="C17" s="8">
        <f t="shared" si="15"/>
        <v>0.61162270174360533</v>
      </c>
      <c r="D17" s="11">
        <f>('Upbit (in $)'!C17/Krak!C17)-1</f>
        <v>-0.10599154963782109</v>
      </c>
      <c r="E17" s="4">
        <v>35503.418999999994</v>
      </c>
      <c r="F17" s="8">
        <f t="shared" si="15"/>
        <v>2.1495416361108641</v>
      </c>
      <c r="G17" s="11">
        <f>('Upbit (in $)'!F17/Krak!F17)-1</f>
        <v>-0.16594728426889671</v>
      </c>
      <c r="H17" s="4">
        <v>0.25196599999999997</v>
      </c>
      <c r="I17" s="8">
        <f t="shared" ref="I17" si="127">LN(H17/H16)*100</f>
        <v>0.35026305512018535</v>
      </c>
      <c r="J17" s="11">
        <f>('Upbit (in $)'!I17/Krak!I17)-1</f>
        <v>-0.23169788121199075</v>
      </c>
      <c r="K17" s="4">
        <v>4.1495099999999994</v>
      </c>
      <c r="L17" s="8">
        <f t="shared" ref="L17" si="128">LN(K17/K16)*100</f>
        <v>2.7988909902232586</v>
      </c>
      <c r="M17" s="11">
        <f>('Upbit (in $)'!L17/Krak!L17)-1</f>
        <v>-0.13634042586102435</v>
      </c>
      <c r="N17" s="4">
        <v>58.207669999999993</v>
      </c>
      <c r="O17" s="8">
        <f t="shared" ref="O17" si="129">LN(N17/N16)*100</f>
        <v>5.07597125676413</v>
      </c>
      <c r="P17" s="11">
        <f>('Upbit (in $)'!O17/Krak!O17)-1</f>
        <v>-9.6329269916190063E-2</v>
      </c>
      <c r="Q17" s="4">
        <v>2278.2660000000001</v>
      </c>
      <c r="R17" s="8">
        <f t="shared" ref="R17" si="130">LN(Q17/Q16)*100</f>
        <v>3.0626657578991687</v>
      </c>
      <c r="S17" s="11">
        <f>('Upbit (in $)'!R17/Krak!R17)-1</f>
        <v>-7.2420042743016833E-2</v>
      </c>
      <c r="T17" s="4">
        <v>143.8673</v>
      </c>
      <c r="U17" s="8">
        <f t="shared" ref="U17" si="131">LN(T17/T16)*100</f>
        <v>2.135312447056906</v>
      </c>
      <c r="V17" s="11">
        <f>('Upbit (in $)'!U17/Krak!U17)-1</f>
        <v>-5.791871919078373E-2</v>
      </c>
      <c r="W17" s="4">
        <v>4.7045399999999997</v>
      </c>
      <c r="X17" s="8">
        <f t="shared" ref="X17" si="132">LN(W17/W16)*100</f>
        <v>9.7278407629373973</v>
      </c>
      <c r="Y17" s="11">
        <f>('Upbit (in $)'!X17/Krak!X17)-1</f>
        <v>-6.8289852824723551E-2</v>
      </c>
      <c r="Z17" s="4">
        <v>0.68982299999999996</v>
      </c>
      <c r="AA17" s="8">
        <f t="shared" ref="AA17" si="133">LN(Z17/Z16)*100</f>
        <v>2.4564906824282757</v>
      </c>
      <c r="AB17" s="11">
        <f>('Upbit (in $)'!AA17/Krak!AA17)-1</f>
        <v>4.0471054681078922E-2</v>
      </c>
      <c r="AC17" s="2">
        <v>44380</v>
      </c>
      <c r="AD17">
        <f t="shared" si="23"/>
        <v>11887.498795476653</v>
      </c>
      <c r="AE17">
        <f t="shared" si="24"/>
        <v>10919.864296660515</v>
      </c>
      <c r="AF17">
        <f t="shared" si="25"/>
        <v>11065.09043632785</v>
      </c>
      <c r="AG17">
        <f t="shared" si="26"/>
        <v>33872.453528465019</v>
      </c>
      <c r="AH17" s="27">
        <f t="shared" si="27"/>
        <v>2.353761700694589</v>
      </c>
      <c r="AI17">
        <f t="shared" si="28"/>
        <v>19.926751666666668</v>
      </c>
      <c r="AJ17">
        <f t="shared" si="29"/>
        <v>21.634130797240935</v>
      </c>
      <c r="AK17">
        <f t="shared" si="30"/>
        <v>19.855044043715843</v>
      </c>
      <c r="AL17">
        <f t="shared" si="31"/>
        <v>61.415926507623446</v>
      </c>
      <c r="AM17" s="27">
        <f t="shared" si="32"/>
        <v>5.0641201146758439</v>
      </c>
      <c r="AN17">
        <f t="shared" si="33"/>
        <v>639.88093107088116</v>
      </c>
      <c r="AO17">
        <f t="shared" si="34"/>
        <v>759.79254062113216</v>
      </c>
      <c r="AP17">
        <f t="shared" si="35"/>
        <v>645.12271292380944</v>
      </c>
      <c r="AQ17">
        <f t="shared" si="36"/>
        <v>2044.7961846158228</v>
      </c>
      <c r="AR17" s="27">
        <f t="shared" si="37"/>
        <v>2.015925166983989</v>
      </c>
      <c r="AS17">
        <f t="shared" si="0"/>
        <v>0.99584822303402198</v>
      </c>
      <c r="AT17">
        <f t="shared" si="1"/>
        <v>1.1639110475421831E-4</v>
      </c>
      <c r="AU17">
        <f t="shared" si="2"/>
        <v>4.0353858612237475E-3</v>
      </c>
      <c r="AV17">
        <f t="shared" si="3"/>
        <v>35651.435809999995</v>
      </c>
      <c r="AW17">
        <f t="shared" si="4"/>
        <v>35356.086205804379</v>
      </c>
      <c r="AX17" s="11">
        <f t="shared" si="38"/>
        <v>2.1495303609083107</v>
      </c>
      <c r="AY17">
        <f t="shared" si="5"/>
        <v>2.2450376454483233E-2</v>
      </c>
      <c r="AZ17">
        <f t="shared" si="6"/>
        <v>0.90444900752908974</v>
      </c>
      <c r="BA17">
        <f t="shared" si="7"/>
        <v>7.3100616016427117E-2</v>
      </c>
      <c r="BB17">
        <f t="shared" si="8"/>
        <v>64.357049999999987</v>
      </c>
      <c r="BC17">
        <f t="shared" si="9"/>
        <v>53.02221133607118</v>
      </c>
      <c r="BD17" s="11">
        <f t="shared" si="39"/>
        <v>4.8978601392693237</v>
      </c>
      <c r="BE17">
        <f t="shared" si="10"/>
        <v>1.1054981525425103E-4</v>
      </c>
      <c r="BF17">
        <f t="shared" si="11"/>
        <v>0.99958679107515103</v>
      </c>
      <c r="BG17">
        <f t="shared" si="12"/>
        <v>3.0265910959468027E-4</v>
      </c>
      <c r="BH17">
        <f t="shared" si="13"/>
        <v>2279.207789</v>
      </c>
      <c r="BI17">
        <f t="shared" si="14"/>
        <v>2277.3248367916294</v>
      </c>
      <c r="BJ17" s="11">
        <f t="shared" si="40"/>
        <v>3.0631535575742168</v>
      </c>
      <c r="BK17" s="32">
        <f t="shared" si="41"/>
        <v>-2.7103584139812549</v>
      </c>
      <c r="BL17" s="32">
        <f t="shared" si="42"/>
        <v>-0.91362319666590608</v>
      </c>
    </row>
    <row r="18" spans="1:64" x14ac:dyDescent="0.3">
      <c r="A18" s="2">
        <v>44381</v>
      </c>
      <c r="B18" s="4">
        <v>1.4888899999999998</v>
      </c>
      <c r="C18" s="8">
        <f t="shared" si="15"/>
        <v>3.0032287098875075</v>
      </c>
      <c r="D18" s="11">
        <f>('Upbit (in $)'!C18/Krak!C18)-1</f>
        <v>-0.24281453733745018</v>
      </c>
      <c r="E18" s="4">
        <v>36075.187999999995</v>
      </c>
      <c r="F18" s="8">
        <f t="shared" si="15"/>
        <v>1.5976314308538493</v>
      </c>
      <c r="G18" s="11">
        <f>('Upbit (in $)'!F18/Krak!F18)-1</f>
        <v>-9.7676389748832526E-2</v>
      </c>
      <c r="H18" s="4">
        <v>0.25196599999999997</v>
      </c>
      <c r="I18" s="8">
        <f t="shared" ref="I18" si="134">LN(H18/H17)*100</f>
        <v>0</v>
      </c>
      <c r="J18" s="11">
        <f>('Upbit (in $)'!I18/Krak!I18)-1</f>
        <v>-1</v>
      </c>
      <c r="K18" s="4">
        <v>4.1495099999999994</v>
      </c>
      <c r="L18" s="8">
        <f t="shared" ref="L18" si="135">LN(K18/K17)*100</f>
        <v>0</v>
      </c>
      <c r="M18" s="11">
        <f>('Upbit (in $)'!L18/Krak!L18)-1</f>
        <v>-1</v>
      </c>
      <c r="N18" s="4">
        <v>58.057899999999997</v>
      </c>
      <c r="O18" s="8">
        <f t="shared" ref="O18" si="136">LN(N18/N17)*100</f>
        <v>-0.25763445333326973</v>
      </c>
      <c r="P18" s="11">
        <f>('Upbit (in $)'!O18/Krak!O18)-1</f>
        <v>-0.71883541132230033</v>
      </c>
      <c r="Q18" s="4">
        <v>2373.4139999999998</v>
      </c>
      <c r="R18" s="8">
        <f t="shared" ref="R18" si="137">LN(Q18/Q17)*100</f>
        <v>4.0914797638506428</v>
      </c>
      <c r="S18" s="11">
        <f>('Upbit (in $)'!R18/Krak!R18)-1</f>
        <v>-3.6444576368256043E-2</v>
      </c>
      <c r="T18" s="4">
        <v>147.87584999999999</v>
      </c>
      <c r="U18" s="8">
        <f t="shared" ref="U18" si="138">LN(T18/T17)*100</f>
        <v>2.7481723449624296</v>
      </c>
      <c r="V18" s="11">
        <f>('Upbit (in $)'!U18/Krak!U18)-1</f>
        <v>-0.18415622360031125</v>
      </c>
      <c r="W18" s="4">
        <v>4.6428699999999994</v>
      </c>
      <c r="X18" s="8">
        <f t="shared" ref="X18" si="139">LN(W18/W17)*100</f>
        <v>-1.3195290418832546</v>
      </c>
      <c r="Y18" s="11">
        <f>('Upbit (in $)'!X18/Krak!X18)-1</f>
        <v>-3.7412712654227076E-2</v>
      </c>
      <c r="Z18" s="4">
        <v>0.7109669999999999</v>
      </c>
      <c r="AA18" s="8">
        <f t="shared" ref="AA18" si="140">LN(Z18/Z17)*100</f>
        <v>3.0190972279145516</v>
      </c>
      <c r="AB18" s="11">
        <f>('Upbit (in $)'!AA18/Krak!AA18)-1</f>
        <v>-0.10174561666806992</v>
      </c>
      <c r="AC18" s="2">
        <v>44381</v>
      </c>
      <c r="AD18">
        <f t="shared" si="23"/>
        <v>12078.942422322589</v>
      </c>
      <c r="AE18">
        <f t="shared" si="24"/>
        <v>10919.864296660515</v>
      </c>
      <c r="AF18">
        <f t="shared" si="25"/>
        <v>11373.395160671338</v>
      </c>
      <c r="AG18">
        <f t="shared" si="26"/>
        <v>34372.201879654443</v>
      </c>
      <c r="AH18" s="27">
        <f t="shared" si="27"/>
        <v>1.4646049026163077</v>
      </c>
      <c r="AI18">
        <f t="shared" si="28"/>
        <v>20.534274583333332</v>
      </c>
      <c r="AJ18">
        <f t="shared" si="29"/>
        <v>21.57846555983317</v>
      </c>
      <c r="AK18">
        <f t="shared" si="30"/>
        <v>19.594771930783239</v>
      </c>
      <c r="AL18">
        <f t="shared" si="31"/>
        <v>61.707512073949744</v>
      </c>
      <c r="AM18" s="27">
        <f t="shared" si="32"/>
        <v>0.47364842114767164</v>
      </c>
      <c r="AN18">
        <f t="shared" si="33"/>
        <v>639.88093107088116</v>
      </c>
      <c r="AO18">
        <f t="shared" si="34"/>
        <v>791.52401563547164</v>
      </c>
      <c r="AP18">
        <f t="shared" si="35"/>
        <v>664.89658918201042</v>
      </c>
      <c r="AQ18">
        <f t="shared" si="36"/>
        <v>2096.3015358883631</v>
      </c>
      <c r="AR18" s="27">
        <f t="shared" si="37"/>
        <v>2.4876499350410475</v>
      </c>
      <c r="AS18">
        <f t="shared" si="0"/>
        <v>0.99580355909549867</v>
      </c>
      <c r="AT18">
        <f t="shared" si="1"/>
        <v>1.1454124165624204E-4</v>
      </c>
      <c r="AU18">
        <f t="shared" si="2"/>
        <v>4.0818996628450592E-3</v>
      </c>
      <c r="AV18">
        <f t="shared" si="3"/>
        <v>36227.213359999994</v>
      </c>
      <c r="AW18">
        <f t="shared" si="4"/>
        <v>35923.870889356054</v>
      </c>
      <c r="AX18" s="11">
        <f t="shared" si="38"/>
        <v>1.5931454389645272</v>
      </c>
      <c r="AY18">
        <f t="shared" si="5"/>
        <v>2.3195168816909143E-2</v>
      </c>
      <c r="AZ18">
        <f t="shared" si="6"/>
        <v>0.90447433433982993</v>
      </c>
      <c r="BA18">
        <f t="shared" si="7"/>
        <v>7.2330496843261052E-2</v>
      </c>
      <c r="BB18">
        <f t="shared" si="8"/>
        <v>64.189659999999989</v>
      </c>
      <c r="BC18">
        <f t="shared" si="9"/>
        <v>52.882236604446888</v>
      </c>
      <c r="BD18" s="11">
        <f t="shared" si="39"/>
        <v>-0.2643417077454851</v>
      </c>
      <c r="BE18">
        <f t="shared" si="10"/>
        <v>1.061187869954766E-4</v>
      </c>
      <c r="BF18">
        <f t="shared" si="11"/>
        <v>0.99959444813221665</v>
      </c>
      <c r="BG18">
        <f t="shared" si="12"/>
        <v>2.9943308078793574E-4</v>
      </c>
      <c r="BH18">
        <f t="shared" si="13"/>
        <v>2374.3769329999996</v>
      </c>
      <c r="BI18">
        <f t="shared" si="14"/>
        <v>2372.4516971446419</v>
      </c>
      <c r="BJ18" s="11">
        <f t="shared" si="40"/>
        <v>4.092245492512637</v>
      </c>
      <c r="BK18" s="32">
        <f t="shared" si="41"/>
        <v>0.99095648146863602</v>
      </c>
      <c r="BL18" s="32">
        <f t="shared" si="42"/>
        <v>-2.4991000535481098</v>
      </c>
    </row>
    <row r="19" spans="1:64" x14ac:dyDescent="0.3">
      <c r="A19" s="2">
        <v>44382</v>
      </c>
      <c r="B19" s="4">
        <v>1.4492449999999999</v>
      </c>
      <c r="C19" s="8">
        <f t="shared" si="15"/>
        <v>-2.6988144717646803</v>
      </c>
      <c r="D19" s="11">
        <f>('Upbit (in $)'!C19/Krak!C19)-1</f>
        <v>-0.3233067758503505</v>
      </c>
      <c r="E19" s="4">
        <v>34804.786</v>
      </c>
      <c r="F19" s="8">
        <f t="shared" si="15"/>
        <v>-3.5850409951715374</v>
      </c>
      <c r="G19" s="11">
        <f>('Upbit (in $)'!F19/Krak!F19)-1</f>
        <v>-0.23064452786939993</v>
      </c>
      <c r="H19" s="4">
        <v>0.23875099999999999</v>
      </c>
      <c r="I19" s="8">
        <f t="shared" ref="I19" si="141">LN(H19/H18)*100</f>
        <v>-5.387298994015163</v>
      </c>
      <c r="J19" s="11">
        <f>('Upbit (in $)'!I19/Krak!I19)-1</f>
        <v>-0.1696892054225998</v>
      </c>
      <c r="K19" s="4">
        <v>3.933665</v>
      </c>
      <c r="L19" s="8">
        <f t="shared" ref="L19" si="142">LN(K19/K18)*100</f>
        <v>-5.3418693699863882</v>
      </c>
      <c r="M19" s="11">
        <f>('Upbit (in $)'!L19/Krak!L19)-1</f>
        <v>-0.10954873255966102</v>
      </c>
      <c r="N19" s="4">
        <v>55.503</v>
      </c>
      <c r="O19" s="8">
        <f t="shared" ref="O19" si="143">LN(N19/N18)*100</f>
        <v>-4.5003715116928795</v>
      </c>
      <c r="P19" s="11">
        <f>('Upbit (in $)'!O19/Krak!O19)-1</f>
        <v>-5.0513147290146998E-2</v>
      </c>
      <c r="Q19" s="4">
        <v>2267.694</v>
      </c>
      <c r="R19" s="8">
        <f t="shared" ref="R19" si="144">LN(Q19/Q18)*100</f>
        <v>-4.5565968814237188</v>
      </c>
      <c r="S19" s="11">
        <f>('Upbit (in $)'!R19/Krak!R19)-1</f>
        <v>-0.18694804337845317</v>
      </c>
      <c r="T19" s="4">
        <v>142.0172</v>
      </c>
      <c r="U19" s="8">
        <f t="shared" ref="U19" si="145">LN(T19/T18)*100</f>
        <v>-4.0424893353515934</v>
      </c>
      <c r="V19" s="11">
        <f>('Upbit (in $)'!U19/Krak!U19)-1</f>
        <v>-0.19063972050878153</v>
      </c>
      <c r="W19" s="4">
        <v>4.56358</v>
      </c>
      <c r="X19" s="8">
        <f t="shared" ref="X19" si="146">LN(W19/W18)*100</f>
        <v>-1.7225306281879165</v>
      </c>
      <c r="Y19" s="11">
        <f>('Upbit (in $)'!X19/Krak!X19)-1</f>
        <v>-0.36917032150183671</v>
      </c>
      <c r="Z19" s="4">
        <v>0.67484599999999995</v>
      </c>
      <c r="AA19" s="8">
        <f t="shared" ref="AA19" si="147">LN(Z19/Z18)*100</f>
        <v>-5.2141498529357397</v>
      </c>
      <c r="AB19" s="11">
        <f>('Upbit (in $)'!AA19/Krak!AA19)-1</f>
        <v>-0.19663162361537756</v>
      </c>
      <c r="AC19" s="2">
        <v>44382</v>
      </c>
      <c r="AD19">
        <f t="shared" si="23"/>
        <v>11653.57769210404</v>
      </c>
      <c r="AE19">
        <f t="shared" si="24"/>
        <v>10351.845877832104</v>
      </c>
      <c r="AF19">
        <f t="shared" si="25"/>
        <v>10922.795948169316</v>
      </c>
      <c r="AG19">
        <f t="shared" si="26"/>
        <v>32928.219518105463</v>
      </c>
      <c r="AH19" s="27">
        <f t="shared" si="27"/>
        <v>-4.2918126570440274</v>
      </c>
      <c r="AI19">
        <f t="shared" si="28"/>
        <v>19.987503958333335</v>
      </c>
      <c r="AJ19">
        <f t="shared" si="29"/>
        <v>20.628882098171317</v>
      </c>
      <c r="AK19">
        <f t="shared" si="30"/>
        <v>19.260136357012748</v>
      </c>
      <c r="AL19">
        <f t="shared" si="31"/>
        <v>59.876522413517399</v>
      </c>
      <c r="AM19" s="27">
        <f t="shared" si="32"/>
        <v>-3.0121193165548155</v>
      </c>
      <c r="AN19">
        <f t="shared" si="33"/>
        <v>606.32074237835241</v>
      </c>
      <c r="AO19">
        <f t="shared" si="34"/>
        <v>756.26682117509438</v>
      </c>
      <c r="AP19">
        <f t="shared" si="35"/>
        <v>631.11621724091708</v>
      </c>
      <c r="AQ19">
        <f t="shared" si="36"/>
        <v>1993.7037807943639</v>
      </c>
      <c r="AR19" s="27">
        <f t="shared" si="37"/>
        <v>-5.0180513418134698</v>
      </c>
      <c r="AS19">
        <f t="shared" si="0"/>
        <v>0.99582409762736201</v>
      </c>
      <c r="AT19">
        <f t="shared" si="1"/>
        <v>1.1254884311006357E-4</v>
      </c>
      <c r="AU19">
        <f t="shared" si="2"/>
        <v>4.0633535295279393E-3</v>
      </c>
      <c r="AV19">
        <f t="shared" si="3"/>
        <v>34950.736864999999</v>
      </c>
      <c r="AW19">
        <f t="shared" si="4"/>
        <v>34659.507486759569</v>
      </c>
      <c r="AX19" s="11">
        <f t="shared" si="38"/>
        <v>-3.5829927467015841</v>
      </c>
      <c r="AY19">
        <f t="shared" si="5"/>
        <v>2.3558897243107769E-2</v>
      </c>
      <c r="AZ19">
        <f t="shared" si="6"/>
        <v>0.90225563909774442</v>
      </c>
      <c r="BA19">
        <f t="shared" si="7"/>
        <v>7.4185463659147868E-2</v>
      </c>
      <c r="BB19">
        <f t="shared" si="8"/>
        <v>61.515825</v>
      </c>
      <c r="BC19">
        <f t="shared" si="9"/>
        <v>50.450588649122814</v>
      </c>
      <c r="BD19" s="11">
        <f t="shared" si="39"/>
        <v>-4.7073075794807009</v>
      </c>
      <c r="BE19">
        <f t="shared" si="10"/>
        <v>1.0524120624286177E-4</v>
      </c>
      <c r="BF19">
        <f t="shared" si="11"/>
        <v>0.99959728733994901</v>
      </c>
      <c r="BG19">
        <f t="shared" si="12"/>
        <v>2.9747145380823654E-4</v>
      </c>
      <c r="BH19">
        <f t="shared" si="13"/>
        <v>2268.6075969999997</v>
      </c>
      <c r="BI19">
        <f t="shared" si="14"/>
        <v>2266.7809967909425</v>
      </c>
      <c r="BJ19" s="11">
        <f t="shared" si="40"/>
        <v>-4.5563129816681647</v>
      </c>
      <c r="BK19" s="32">
        <f t="shared" si="41"/>
        <v>-1.2796933404892119</v>
      </c>
      <c r="BL19" s="32">
        <f t="shared" si="42"/>
        <v>0.9733202349665806</v>
      </c>
    </row>
    <row r="20" spans="1:64" x14ac:dyDescent="0.3">
      <c r="A20" s="2">
        <v>44383</v>
      </c>
      <c r="B20" s="4">
        <v>1.4580549999999999</v>
      </c>
      <c r="C20" s="8">
        <f t="shared" si="15"/>
        <v>0.60606246116909546</v>
      </c>
      <c r="D20" s="11">
        <f>('Upbit (in $)'!C20/Krak!C20)-1</f>
        <v>-0.34254900209536199</v>
      </c>
      <c r="E20" s="4">
        <v>35076.133999999998</v>
      </c>
      <c r="F20" s="8">
        <f t="shared" si="15"/>
        <v>0.77660501259327852</v>
      </c>
      <c r="G20" s="11">
        <f>('Upbit (in $)'!F20/Krak!F20)-1</f>
        <v>-0.50915800944374245</v>
      </c>
      <c r="H20" s="4">
        <v>0.24051299999999998</v>
      </c>
      <c r="I20" s="8">
        <f t="shared" ref="I20" si="148">LN(H20/H19)*100</f>
        <v>0.73529743052587326</v>
      </c>
      <c r="J20" s="11">
        <f>('Upbit (in $)'!I20/Krak!I20)-1</f>
        <v>-0.44188212033209107</v>
      </c>
      <c r="K20" s="4">
        <v>3.9821199999999997</v>
      </c>
      <c r="L20" s="8">
        <f t="shared" ref="L20" si="149">LN(K20/K19)*100</f>
        <v>1.2242779515677427</v>
      </c>
      <c r="M20" s="11">
        <f>('Upbit (in $)'!L20/Krak!L20)-1</f>
        <v>-0.19913203731416873</v>
      </c>
      <c r="N20" s="4">
        <v>56.216609999999996</v>
      </c>
      <c r="O20" s="8">
        <f t="shared" ref="O20" si="150">LN(N20/N19)*100</f>
        <v>1.2775191488722648</v>
      </c>
      <c r="P20" s="11">
        <f>('Upbit (in $)'!O20/Krak!O20)-1</f>
        <v>-0.33120764688463944</v>
      </c>
      <c r="Q20" s="4">
        <v>2382.2239999999997</v>
      </c>
      <c r="R20" s="8">
        <f t="shared" ref="R20" si="151">LN(Q20/Q19)*100</f>
        <v>4.9271049006782626</v>
      </c>
      <c r="S20" s="11">
        <f>('Upbit (in $)'!R20/Krak!R20)-1</f>
        <v>-0.11245131051353241</v>
      </c>
      <c r="T20" s="4">
        <v>142.63389999999998</v>
      </c>
      <c r="U20" s="8">
        <f t="shared" ref="U20" si="152">LN(T20/T19)*100</f>
        <v>0.43330306110613215</v>
      </c>
      <c r="V20" s="11">
        <f>('Upbit (in $)'!U20/Krak!U20)-1</f>
        <v>-0.49164311351448453</v>
      </c>
      <c r="W20" s="4">
        <v>4.673705</v>
      </c>
      <c r="X20" s="8">
        <f t="shared" ref="X20" si="153">LN(W20/W19)*100</f>
        <v>2.3844715794554663</v>
      </c>
      <c r="Y20" s="11">
        <f>('Upbit (in $)'!X20/Krak!X20)-1</f>
        <v>-9.0922989811778265E-2</v>
      </c>
      <c r="Z20" s="4">
        <v>0.68277499999999991</v>
      </c>
      <c r="AA20" s="8">
        <f t="shared" ref="AA20" si="154">LN(Z20/Z19)*100</f>
        <v>1.168085961275559</v>
      </c>
      <c r="AB20" s="11">
        <f>('Upbit (in $)'!AA20/Krak!AA20)-1</f>
        <v>-0.41709151636605313</v>
      </c>
      <c r="AC20" s="2">
        <v>44383</v>
      </c>
      <c r="AD20">
        <f t="shared" si="23"/>
        <v>11744.432294674993</v>
      </c>
      <c r="AE20">
        <f t="shared" si="24"/>
        <v>10479.360216752766</v>
      </c>
      <c r="AF20">
        <f t="shared" si="25"/>
        <v>10970.227444222159</v>
      </c>
      <c r="AG20">
        <f t="shared" si="26"/>
        <v>33194.019955649921</v>
      </c>
      <c r="AH20" s="27">
        <f t="shared" si="27"/>
        <v>0.80397116422382764</v>
      </c>
      <c r="AI20">
        <f t="shared" si="28"/>
        <v>20.109008541666668</v>
      </c>
      <c r="AJ20">
        <f t="shared" si="29"/>
        <v>20.894110582290661</v>
      </c>
      <c r="AK20">
        <f t="shared" si="30"/>
        <v>19.724907987249544</v>
      </c>
      <c r="AL20">
        <f t="shared" si="31"/>
        <v>60.728027111206877</v>
      </c>
      <c r="AM20" s="27">
        <f t="shared" si="32"/>
        <v>1.4120841212657671</v>
      </c>
      <c r="AN20">
        <f t="shared" si="33"/>
        <v>610.79543420402285</v>
      </c>
      <c r="AO20">
        <f t="shared" si="34"/>
        <v>794.46211517383642</v>
      </c>
      <c r="AP20">
        <f t="shared" si="35"/>
        <v>638.53142083774242</v>
      </c>
      <c r="AQ20">
        <f t="shared" si="36"/>
        <v>2043.7889702156017</v>
      </c>
      <c r="AR20" s="27">
        <f t="shared" si="37"/>
        <v>2.4811318241440206</v>
      </c>
      <c r="AS20">
        <f t="shared" si="0"/>
        <v>0.99583746243786331</v>
      </c>
      <c r="AT20">
        <f t="shared" si="1"/>
        <v>1.1305534058921842E-4</v>
      </c>
      <c r="AU20">
        <f t="shared" si="2"/>
        <v>4.0494822215474471E-3</v>
      </c>
      <c r="AV20">
        <f t="shared" si="3"/>
        <v>35222.750019999999</v>
      </c>
      <c r="AW20">
        <f t="shared" si="4"/>
        <v>34930.192488462664</v>
      </c>
      <c r="AX20" s="11">
        <f t="shared" si="38"/>
        <v>0.77794951541702217</v>
      </c>
      <c r="AY20">
        <f t="shared" si="5"/>
        <v>2.3385615373745939E-2</v>
      </c>
      <c r="AZ20">
        <f t="shared" si="6"/>
        <v>0.90165324289953375</v>
      </c>
      <c r="BA20">
        <f t="shared" si="7"/>
        <v>7.4961141726720373E-2</v>
      </c>
      <c r="BB20">
        <f t="shared" si="8"/>
        <v>62.348369999999996</v>
      </c>
      <c r="BC20">
        <f t="shared" si="9"/>
        <v>51.072332487635997</v>
      </c>
      <c r="BD20" s="11">
        <f t="shared" si="39"/>
        <v>1.2248497278461983</v>
      </c>
      <c r="BE20">
        <f t="shared" si="10"/>
        <v>1.0092242355773353E-4</v>
      </c>
      <c r="BF20">
        <f t="shared" si="11"/>
        <v>0.99961257619088439</v>
      </c>
      <c r="BG20">
        <f t="shared" si="12"/>
        <v>2.8650138555766841E-4</v>
      </c>
      <c r="BH20">
        <f t="shared" si="13"/>
        <v>2383.1472880000001</v>
      </c>
      <c r="BI20">
        <f t="shared" si="14"/>
        <v>2381.3012895928914</v>
      </c>
      <c r="BJ20" s="11">
        <f t="shared" si="40"/>
        <v>4.9286336594942393</v>
      </c>
      <c r="BK20" s="32">
        <f t="shared" si="41"/>
        <v>-0.60811295704193946</v>
      </c>
      <c r="BL20" s="32">
        <f t="shared" si="42"/>
        <v>-4.1506841440772169</v>
      </c>
    </row>
    <row r="21" spans="1:64" x14ac:dyDescent="0.3">
      <c r="A21" s="2">
        <v>44384</v>
      </c>
      <c r="B21" s="4">
        <v>1.4492449999999999</v>
      </c>
      <c r="C21" s="8">
        <f t="shared" si="15"/>
        <v>-0.60606246116909579</v>
      </c>
      <c r="D21" s="11">
        <f>('Upbit (in $)'!C21/Krak!C21)-1</f>
        <v>-0.41907562927727871</v>
      </c>
      <c r="E21" s="4">
        <v>35013.582999999999</v>
      </c>
      <c r="F21" s="8">
        <f t="shared" si="15"/>
        <v>-0.17848842678679117</v>
      </c>
      <c r="G21" s="11">
        <f>('Upbit (in $)'!F21/Krak!F21)-1</f>
        <v>-0.82625689410758252</v>
      </c>
      <c r="H21" s="4">
        <v>0.23258399999999999</v>
      </c>
      <c r="I21" s="8">
        <f t="shared" ref="I21" si="155">LN(H21/H20)*100</f>
        <v>-3.3522692038643562</v>
      </c>
      <c r="J21" s="11">
        <f>('Upbit (in $)'!I21/Krak!I21)-1</f>
        <v>-0.24511437361148503</v>
      </c>
      <c r="K21" s="4">
        <v>3.9556899999999997</v>
      </c>
      <c r="L21" s="8">
        <f t="shared" ref="L21" si="156">LN(K21/K20)*100</f>
        <v>-0.66592920899768482</v>
      </c>
      <c r="M21" s="11">
        <f>('Upbit (in $)'!L21/Krak!L21)-1</f>
        <v>-0.58966342743236122</v>
      </c>
      <c r="N21" s="4">
        <v>54.886299999999999</v>
      </c>
      <c r="O21" s="8">
        <f t="shared" ref="O21" si="157">LN(N21/N20)*100</f>
        <v>-2.3948492086848017</v>
      </c>
      <c r="P21" s="11">
        <f>('Upbit (in $)'!O21/Krak!O21)-1</f>
        <v>-0.39927651539584519</v>
      </c>
      <c r="Q21" s="4">
        <v>2393.6769999999997</v>
      </c>
      <c r="R21" s="8">
        <f t="shared" ref="R21" si="158">LN(Q21/Q20)*100</f>
        <v>0.47961722634930137</v>
      </c>
      <c r="S21" s="11">
        <f>('Upbit (in $)'!R21/Krak!R21)-1</f>
        <v>-3.6122693912134323</v>
      </c>
      <c r="T21" s="4">
        <v>142.0172</v>
      </c>
      <c r="U21" s="8">
        <f t="shared" ref="U21" si="159">LN(T21/T20)*100</f>
        <v>-0.43330306110613714</v>
      </c>
      <c r="V21" s="11">
        <f>('Upbit (in $)'!U21/Krak!U21)-1</f>
        <v>-0.64780551897666605</v>
      </c>
      <c r="W21" s="4">
        <v>4.6648949999999996</v>
      </c>
      <c r="X21" s="8">
        <f t="shared" ref="X21" si="160">LN(W21/W20)*100</f>
        <v>-0.18867930125767557</v>
      </c>
      <c r="Y21" s="11">
        <f>('Upbit (in $)'!X21/Krak!X21)-1</f>
        <v>-0.70119010162952267</v>
      </c>
      <c r="Z21" s="4">
        <v>0.67396499999999993</v>
      </c>
      <c r="AA21" s="8">
        <f t="shared" ref="AA21" si="161">LN(Z21/Z20)*100</f>
        <v>-1.298719552681119</v>
      </c>
      <c r="AB21" s="11">
        <f>('Upbit (in $)'!AA21/Krak!AA21)-1</f>
        <v>-0.34029280076372959</v>
      </c>
      <c r="AC21" s="2">
        <v>44384</v>
      </c>
      <c r="AD21">
        <f t="shared" si="23"/>
        <v>11723.488538887532</v>
      </c>
      <c r="AE21">
        <f t="shared" si="24"/>
        <v>10409.806940977858</v>
      </c>
      <c r="AF21">
        <f t="shared" si="25"/>
        <v>10922.795948169316</v>
      </c>
      <c r="AG21">
        <f t="shared" si="26"/>
        <v>33056.091428034706</v>
      </c>
      <c r="AH21" s="27">
        <f t="shared" si="27"/>
        <v>-0.41638790944458337</v>
      </c>
      <c r="AI21">
        <f t="shared" si="28"/>
        <v>19.987503958333335</v>
      </c>
      <c r="AJ21">
        <f t="shared" si="29"/>
        <v>20.399672297080524</v>
      </c>
      <c r="AK21">
        <f t="shared" si="30"/>
        <v>19.687726256830597</v>
      </c>
      <c r="AL21">
        <f t="shared" si="31"/>
        <v>60.074902512244464</v>
      </c>
      <c r="AM21" s="27">
        <f t="shared" si="32"/>
        <v>-1.0813164297300701</v>
      </c>
      <c r="AN21">
        <f t="shared" si="33"/>
        <v>590.65932098850567</v>
      </c>
      <c r="AO21">
        <f t="shared" si="34"/>
        <v>798.28164457371065</v>
      </c>
      <c r="AP21">
        <f t="shared" si="35"/>
        <v>630.29230573015866</v>
      </c>
      <c r="AQ21">
        <f t="shared" si="36"/>
        <v>2019.2332712923749</v>
      </c>
      <c r="AR21" s="27">
        <f t="shared" si="37"/>
        <v>-1.2087552785483977</v>
      </c>
      <c r="AS21">
        <f t="shared" si="0"/>
        <v>0.99584827264437881</v>
      </c>
      <c r="AT21">
        <f t="shared" si="1"/>
        <v>1.1250682495466524E-4</v>
      </c>
      <c r="AU21">
        <f t="shared" si="2"/>
        <v>4.0392205306663785E-3</v>
      </c>
      <c r="AV21">
        <f t="shared" si="3"/>
        <v>35159.555890000003</v>
      </c>
      <c r="AW21">
        <f t="shared" si="4"/>
        <v>34868.279353276688</v>
      </c>
      <c r="AX21" s="11">
        <f t="shared" si="38"/>
        <v>-0.17740546401780941</v>
      </c>
      <c r="AY21">
        <f t="shared" si="5"/>
        <v>2.3757943385326399E-2</v>
      </c>
      <c r="AZ21">
        <f t="shared" si="6"/>
        <v>0.8997689196995956</v>
      </c>
      <c r="BA21">
        <f t="shared" si="7"/>
        <v>7.6473136915077983E-2</v>
      </c>
      <c r="BB21">
        <f t="shared" si="8"/>
        <v>61.000439999999998</v>
      </c>
      <c r="BC21">
        <f t="shared" si="9"/>
        <v>49.776157091998847</v>
      </c>
      <c r="BD21" s="11">
        <f t="shared" si="39"/>
        <v>-2.5706815851666511</v>
      </c>
      <c r="BE21">
        <f t="shared" si="10"/>
        <v>9.7129206494853454E-5</v>
      </c>
      <c r="BF21">
        <f t="shared" si="11"/>
        <v>0.99962141684286676</v>
      </c>
      <c r="BG21">
        <f t="shared" si="12"/>
        <v>2.814539506384958E-4</v>
      </c>
      <c r="BH21">
        <f t="shared" si="13"/>
        <v>2394.5835489999995</v>
      </c>
      <c r="BI21">
        <f t="shared" si="14"/>
        <v>2392.7710064849934</v>
      </c>
      <c r="BJ21" s="11">
        <f t="shared" si="40"/>
        <v>0.48050126804288262</v>
      </c>
      <c r="BK21" s="32">
        <f t="shared" si="41"/>
        <v>0.66492852028548677</v>
      </c>
      <c r="BL21" s="32">
        <f t="shared" si="42"/>
        <v>-0.65790673206069206</v>
      </c>
    </row>
    <row r="22" spans="1:64" x14ac:dyDescent="0.3">
      <c r="A22" s="2">
        <v>44385</v>
      </c>
      <c r="B22" s="4">
        <v>1.39198</v>
      </c>
      <c r="C22" s="8">
        <f t="shared" si="15"/>
        <v>-4.0315537178459753</v>
      </c>
      <c r="D22" s="11">
        <f>('Upbit (in $)'!C22/Krak!C22)-1</f>
        <v>-0.25215473715607206</v>
      </c>
      <c r="E22" s="4">
        <v>34431.241999999998</v>
      </c>
      <c r="F22" s="8">
        <f t="shared" si="15"/>
        <v>-1.6771722026122009</v>
      </c>
      <c r="G22" s="11">
        <f>('Upbit (in $)'!F22/Krak!F22)-1</f>
        <v>-0.44175971063937314</v>
      </c>
      <c r="H22" s="4">
        <v>0.21672599999999997</v>
      </c>
      <c r="I22" s="8">
        <f t="shared" ref="I22" si="162">LN(H22/H21)*100</f>
        <v>-7.0617567213953416</v>
      </c>
      <c r="J22" s="11">
        <f>('Upbit (in $)'!I22/Krak!I22)-1</f>
        <v>-9.0904904510429652E-2</v>
      </c>
      <c r="K22" s="4">
        <v>3.7706799999999996</v>
      </c>
      <c r="L22" s="8">
        <f t="shared" ref="L22" si="163">LN(K22/K21)*100</f>
        <v>-4.7899692160457565</v>
      </c>
      <c r="M22" s="11">
        <f>('Upbit (in $)'!L22/Krak!L22)-1</f>
        <v>-0.19511250766466526</v>
      </c>
      <c r="N22" s="4">
        <v>51.811609999999995</v>
      </c>
      <c r="O22" s="8">
        <f t="shared" ref="O22" si="164">LN(N22/N21)*100</f>
        <v>-5.7649517321542945</v>
      </c>
      <c r="P22" s="11">
        <f>('Upbit (in $)'!O22/Krak!O22)-1</f>
        <v>-1.2303581238862549E-2</v>
      </c>
      <c r="Q22" s="4">
        <v>2219.239</v>
      </c>
      <c r="R22" s="8">
        <f t="shared" ref="R22" si="165">LN(Q22/Q21)*100</f>
        <v>-7.5666333073737446</v>
      </c>
      <c r="S22" s="11">
        <f>('Upbit (in $)'!R22/Krak!R22)-1</f>
        <v>-0.17537839565033697</v>
      </c>
      <c r="T22" s="4">
        <v>138.62535</v>
      </c>
      <c r="U22" s="8">
        <f t="shared" ref="U22" si="166">LN(T22/T21)*100</f>
        <v>-2.4173206562112122</v>
      </c>
      <c r="V22" s="11">
        <f>('Upbit (in $)'!U22/Krak!U22)-1</f>
        <v>-0.37005433603504467</v>
      </c>
      <c r="W22" s="4">
        <v>4.2772549999999994</v>
      </c>
      <c r="X22" s="8">
        <f t="shared" ref="X22" si="167">LN(W22/W21)*100</f>
        <v>-8.6753877310081648</v>
      </c>
      <c r="Y22" s="11">
        <f>('Upbit (in $)'!X22/Krak!X22)-1</f>
        <v>-0.11735453774628346</v>
      </c>
      <c r="Z22" s="4">
        <v>0.65193999999999996</v>
      </c>
      <c r="AA22" s="8">
        <f t="shared" ref="AA22" si="168">LN(Z22/Z21)*100</f>
        <v>-3.3225647628320392</v>
      </c>
      <c r="AB22" s="11">
        <f>('Upbit (in $)'!AA22/Krak!AA22)-1</f>
        <v>-0.25081986378268462</v>
      </c>
      <c r="AC22" s="2">
        <v>44385</v>
      </c>
      <c r="AD22">
        <f t="shared" si="23"/>
        <v>11528.50512233104</v>
      </c>
      <c r="AE22">
        <f t="shared" si="24"/>
        <v>9922.9340105535048</v>
      </c>
      <c r="AF22">
        <f t="shared" si="25"/>
        <v>10661.922719878672</v>
      </c>
      <c r="AG22">
        <f t="shared" si="26"/>
        <v>32113.361852763217</v>
      </c>
      <c r="AH22" s="27">
        <f t="shared" si="27"/>
        <v>-2.8933658165893799</v>
      </c>
      <c r="AI22">
        <f t="shared" si="28"/>
        <v>19.197724166666667</v>
      </c>
      <c r="AJ22">
        <f t="shared" si="29"/>
        <v>19.256897717356431</v>
      </c>
      <c r="AK22">
        <f t="shared" si="30"/>
        <v>18.051730118397082</v>
      </c>
      <c r="AL22">
        <f t="shared" si="31"/>
        <v>56.506352002420179</v>
      </c>
      <c r="AM22" s="27">
        <f t="shared" si="32"/>
        <v>-6.1239102198954924</v>
      </c>
      <c r="AN22">
        <f t="shared" si="33"/>
        <v>550.38709455747119</v>
      </c>
      <c r="AO22">
        <f t="shared" si="34"/>
        <v>740.10727371408814</v>
      </c>
      <c r="AP22">
        <f t="shared" si="35"/>
        <v>609.69451796119927</v>
      </c>
      <c r="AQ22">
        <f t="shared" si="36"/>
        <v>1900.1888862327587</v>
      </c>
      <c r="AR22" s="27">
        <f t="shared" si="37"/>
        <v>-6.0764575653667201</v>
      </c>
      <c r="AS22">
        <f t="shared" si="0"/>
        <v>0.99588136979173425</v>
      </c>
      <c r="AT22">
        <f t="shared" si="1"/>
        <v>1.0906228603215348E-4</v>
      </c>
      <c r="AU22">
        <f t="shared" si="2"/>
        <v>4.009567922233493E-3</v>
      </c>
      <c r="AV22">
        <f t="shared" si="3"/>
        <v>34573.638030000002</v>
      </c>
      <c r="AW22">
        <f t="shared" si="4"/>
        <v>34289.489454738323</v>
      </c>
      <c r="AX22" s="11">
        <f t="shared" si="38"/>
        <v>-1.6738637533473297</v>
      </c>
      <c r="AY22">
        <f t="shared" si="5"/>
        <v>2.4216415050961764E-2</v>
      </c>
      <c r="AZ22">
        <f t="shared" si="6"/>
        <v>0.90137175262472224</v>
      </c>
      <c r="BA22">
        <f t="shared" si="7"/>
        <v>7.4411832324316043E-2</v>
      </c>
      <c r="BB22">
        <f t="shared" si="8"/>
        <v>57.480844999999988</v>
      </c>
      <c r="BC22">
        <f t="shared" si="9"/>
        <v>47.053508859299555</v>
      </c>
      <c r="BD22" s="11">
        <f t="shared" si="39"/>
        <v>-5.6250655635069915</v>
      </c>
      <c r="BE22">
        <f t="shared" si="10"/>
        <v>9.7619589950102877E-5</v>
      </c>
      <c r="BF22">
        <f t="shared" si="11"/>
        <v>0.99960872798499656</v>
      </c>
      <c r="BG22">
        <f t="shared" si="12"/>
        <v>2.9365242505315499E-4</v>
      </c>
      <c r="BH22">
        <f t="shared" si="13"/>
        <v>2220.1076660000003</v>
      </c>
      <c r="BI22">
        <f t="shared" si="14"/>
        <v>2218.370886485161</v>
      </c>
      <c r="BJ22" s="11">
        <f t="shared" si="40"/>
        <v>-7.5679019699038435</v>
      </c>
      <c r="BK22" s="32">
        <f t="shared" si="41"/>
        <v>3.2305444033061126</v>
      </c>
      <c r="BL22" s="32">
        <f t="shared" si="42"/>
        <v>5.8940382165565133</v>
      </c>
    </row>
    <row r="23" spans="1:64" x14ac:dyDescent="0.3">
      <c r="A23" s="2">
        <v>44386</v>
      </c>
      <c r="B23" s="4">
        <v>1.40079</v>
      </c>
      <c r="C23" s="8">
        <f t="shared" si="15"/>
        <v>0.63091691932647553</v>
      </c>
      <c r="D23" s="11">
        <f>('Upbit (in $)'!C23/Krak!C23)-1</f>
        <v>-0.58371659803610987</v>
      </c>
      <c r="E23" s="4">
        <v>35081.42</v>
      </c>
      <c r="F23" s="8">
        <f t="shared" si="15"/>
        <v>1.8707295698298456</v>
      </c>
      <c r="G23" s="11">
        <f>('Upbit (in $)'!F23/Krak!F23)-1</f>
        <v>-0.31382151304716555</v>
      </c>
      <c r="H23" s="4">
        <v>0.227298</v>
      </c>
      <c r="I23" s="8">
        <f t="shared" ref="I23" si="169">LN(H23/H22)*100</f>
        <v>4.7628048989254665</v>
      </c>
      <c r="J23" s="11">
        <f>('Upbit (in $)'!I23/Krak!I23)-1</f>
        <v>-0.18345949993127719</v>
      </c>
      <c r="K23" s="4">
        <v>4.3785699999999999</v>
      </c>
      <c r="L23" s="8">
        <f t="shared" ref="L23" si="170">LN(K23/K22)*100</f>
        <v>14.946683051483198</v>
      </c>
      <c r="M23" s="11">
        <f>('Upbit (in $)'!L23/Krak!L23)-1</f>
        <v>-5.6163165945660953E-2</v>
      </c>
      <c r="N23" s="4">
        <v>52.005429999999997</v>
      </c>
      <c r="O23" s="8">
        <f t="shared" ref="O23" si="171">LN(N23/N22)*100</f>
        <v>0.37338807807333324</v>
      </c>
      <c r="P23" s="11">
        <f>('Upbit (in $)'!O23/Krak!O23)-1</f>
        <v>-0.81189506214413831</v>
      </c>
      <c r="Q23" s="4">
        <v>2226.2869999999998</v>
      </c>
      <c r="R23" s="8">
        <f t="shared" ref="R23" si="172">LN(Q23/Q22)*100</f>
        <v>0.31708310355838792</v>
      </c>
      <c r="S23" s="11">
        <f>('Upbit (in $)'!R23/Krak!R23)-1</f>
        <v>-0.78912094734145111</v>
      </c>
      <c r="T23" s="4">
        <v>139.59444999999999</v>
      </c>
      <c r="U23" s="8">
        <f t="shared" ref="U23" si="173">LN(T23/T22)*100</f>
        <v>0.6966462626513924</v>
      </c>
      <c r="V23" s="11">
        <f>('Upbit (in $)'!U23/Krak!U23)-1</f>
        <v>-0.59447971086968987</v>
      </c>
      <c r="W23" s="4">
        <v>4.3168999999999995</v>
      </c>
      <c r="X23" s="8">
        <f t="shared" ref="X23" si="174">LN(W23/W22)*100</f>
        <v>0.92261033732926323</v>
      </c>
      <c r="Y23" s="11">
        <f>('Upbit (in $)'!X23/Krak!X23)-1</f>
        <v>-0.55936769137552123</v>
      </c>
      <c r="Z23" s="4">
        <v>0.65986899999999993</v>
      </c>
      <c r="AA23" s="8">
        <f t="shared" ref="AA23" si="175">LN(Z23/Z22)*100</f>
        <v>1.2088797319004028</v>
      </c>
      <c r="AB23" s="11">
        <f>('Upbit (in $)'!AA23/Krak!AA23)-1</f>
        <v>-0.46970784061227944</v>
      </c>
      <c r="AC23" s="2">
        <v>44386</v>
      </c>
      <c r="AD23">
        <f t="shared" si="23"/>
        <v>11746.20218953027</v>
      </c>
      <c r="AE23">
        <f t="shared" si="24"/>
        <v>11522.659353376383</v>
      </c>
      <c r="AF23">
        <f t="shared" si="25"/>
        <v>10736.457927961714</v>
      </c>
      <c r="AG23">
        <f t="shared" si="26"/>
        <v>34005.319470868366</v>
      </c>
      <c r="AH23" s="27">
        <f t="shared" si="27"/>
        <v>5.724476678344363</v>
      </c>
      <c r="AI23">
        <f t="shared" si="28"/>
        <v>19.319228750000001</v>
      </c>
      <c r="AJ23">
        <f t="shared" si="29"/>
        <v>19.328935083413537</v>
      </c>
      <c r="AK23">
        <f t="shared" si="30"/>
        <v>18.219047905282327</v>
      </c>
      <c r="AL23">
        <f t="shared" si="31"/>
        <v>56.867211738695858</v>
      </c>
      <c r="AM23" s="27">
        <f t="shared" si="32"/>
        <v>0.63658747771758706</v>
      </c>
      <c r="AN23">
        <f t="shared" si="33"/>
        <v>577.23524551149421</v>
      </c>
      <c r="AO23">
        <f t="shared" si="34"/>
        <v>742.45775334477992</v>
      </c>
      <c r="AP23">
        <f t="shared" si="35"/>
        <v>617.1097215580246</v>
      </c>
      <c r="AQ23">
        <f t="shared" si="36"/>
        <v>1936.8027204142988</v>
      </c>
      <c r="AR23" s="27">
        <f t="shared" si="37"/>
        <v>1.9085236195105431</v>
      </c>
      <c r="AS23">
        <f t="shared" si="0"/>
        <v>0.99591280585802822</v>
      </c>
      <c r="AT23">
        <f t="shared" si="1"/>
        <v>1.2430152298127575E-4</v>
      </c>
      <c r="AU23">
        <f t="shared" si="2"/>
        <v>3.9628926189905723E-3</v>
      </c>
      <c r="AV23">
        <f t="shared" si="3"/>
        <v>35225.393019999996</v>
      </c>
      <c r="AW23">
        <f t="shared" si="4"/>
        <v>34938.111401766851</v>
      </c>
      <c r="AX23" s="11">
        <f t="shared" si="38"/>
        <v>1.8739373312227126</v>
      </c>
      <c r="AY23">
        <f t="shared" si="5"/>
        <v>2.4267399267399268E-2</v>
      </c>
      <c r="AZ23">
        <f t="shared" si="6"/>
        <v>0.90094627594627597</v>
      </c>
      <c r="BA23">
        <f t="shared" si="7"/>
        <v>7.4786324786324784E-2</v>
      </c>
      <c r="BB23">
        <f t="shared" si="8"/>
        <v>57.723119999999994</v>
      </c>
      <c r="BC23">
        <f t="shared" si="9"/>
        <v>47.210937103174601</v>
      </c>
      <c r="BD23" s="11">
        <f t="shared" si="39"/>
        <v>0.33401435425783144</v>
      </c>
      <c r="BE23">
        <f t="shared" si="10"/>
        <v>1.0205667943166298E-4</v>
      </c>
      <c r="BF23">
        <f t="shared" si="11"/>
        <v>0.99960166249539661</v>
      </c>
      <c r="BG23">
        <f t="shared" si="12"/>
        <v>2.9628082517176577E-4</v>
      </c>
      <c r="BH23">
        <f t="shared" si="13"/>
        <v>2227.1741669999997</v>
      </c>
      <c r="BI23">
        <f t="shared" si="14"/>
        <v>2225.4004050956996</v>
      </c>
      <c r="BJ23" s="11">
        <f t="shared" si="40"/>
        <v>0.31637651952523022</v>
      </c>
      <c r="BK23" s="32">
        <f t="shared" si="41"/>
        <v>5.0878892006267762</v>
      </c>
      <c r="BL23" s="32">
        <f t="shared" si="42"/>
        <v>1.5575608116974824</v>
      </c>
    </row>
    <row r="24" spans="1:64" x14ac:dyDescent="0.3">
      <c r="A24" s="2">
        <v>44387</v>
      </c>
      <c r="B24" s="4">
        <v>1.387575</v>
      </c>
      <c r="C24" s="8">
        <f t="shared" si="15"/>
        <v>-0.94787439545437702</v>
      </c>
      <c r="D24" s="11">
        <f>('Upbit (in $)'!C24/Krak!C24)-1</f>
        <v>-9.4359024054221252E-2</v>
      </c>
      <c r="E24" s="4">
        <v>34910.506000000001</v>
      </c>
      <c r="F24" s="8">
        <f t="shared" si="15"/>
        <v>-0.48838301639829701</v>
      </c>
      <c r="G24" s="11">
        <f>('Upbit (in $)'!F24/Krak!F24)-1</f>
        <v>-0.38849611390322436</v>
      </c>
      <c r="H24" s="4">
        <v>0.22289299999999998</v>
      </c>
      <c r="I24" s="8">
        <f t="shared" ref="I24" si="176">LN(H24/H23)*100</f>
        <v>-1.9570096194097224</v>
      </c>
      <c r="J24" s="11">
        <f>('Upbit (in $)'!I24/Krak!I24)-1</f>
        <v>-0.32102238921465953</v>
      </c>
      <c r="K24" s="4">
        <v>4.1230799999999999</v>
      </c>
      <c r="L24" s="8">
        <f t="shared" ref="L24" si="177">LN(K24/K23)*100</f>
        <v>-6.0121730178982045</v>
      </c>
      <c r="M24" s="11">
        <f>('Upbit (in $)'!L24/Krak!L24)-1</f>
        <v>-4.7675373286992784E-3</v>
      </c>
      <c r="N24" s="4">
        <v>51.106809999999996</v>
      </c>
      <c r="O24" s="8">
        <f t="shared" ref="O24" si="178">LN(N24/N23)*100</f>
        <v>-1.7430379774625027</v>
      </c>
      <c r="P24" s="11">
        <f>('Upbit (in $)'!O24/Krak!O24)-1</f>
        <v>-0.35494102248251502</v>
      </c>
      <c r="Q24" s="4">
        <v>2196.3330000000001</v>
      </c>
      <c r="R24" s="8">
        <f t="shared" ref="R24" si="179">LN(Q24/Q23)*100</f>
        <v>-1.3546023864636163</v>
      </c>
      <c r="S24" s="11">
        <f>('Upbit (in $)'!R24/Krak!R24)-1</f>
        <v>-0.19625429724790877</v>
      </c>
      <c r="T24" s="4">
        <v>139.2861</v>
      </c>
      <c r="U24" s="8">
        <f t="shared" ref="U24" si="180">LN(T24/T23)*100</f>
        <v>-0.221134192150338</v>
      </c>
      <c r="V24" s="11">
        <f>('Upbit (in $)'!U24/Krak!U24)-1</f>
        <v>-0.45052322490215335</v>
      </c>
      <c r="W24" s="4">
        <v>4.2287999999999997</v>
      </c>
      <c r="X24" s="8">
        <f t="shared" ref="X24" si="181">LN(W24/W23)*100</f>
        <v>-2.061928720273559</v>
      </c>
      <c r="Y24" s="11">
        <f>('Upbit (in $)'!X24/Krak!X24)-1</f>
        <v>-0.27480906306020503</v>
      </c>
      <c r="Z24" s="4">
        <v>0.65017799999999992</v>
      </c>
      <c r="AA24" s="8">
        <f t="shared" ref="AA24" si="182">LN(Z24/Z23)*100</f>
        <v>-1.4795158916746936</v>
      </c>
      <c r="AB24" s="11">
        <f>('Upbit (in $)'!AA24/Krak!AA24)-1</f>
        <v>-0.34778049418934309</v>
      </c>
      <c r="AC24" s="2">
        <v>44387</v>
      </c>
      <c r="AD24">
        <f t="shared" si="23"/>
        <v>11688.975589209607</v>
      </c>
      <c r="AE24">
        <f t="shared" si="24"/>
        <v>10850.311020885609</v>
      </c>
      <c r="AF24">
        <f t="shared" si="25"/>
        <v>10712.742179935292</v>
      </c>
      <c r="AG24">
        <f t="shared" si="26"/>
        <v>33252.028790030512</v>
      </c>
      <c r="AH24" s="27">
        <f t="shared" si="27"/>
        <v>-2.2401185921923377</v>
      </c>
      <c r="AI24">
        <f t="shared" si="28"/>
        <v>19.136971875</v>
      </c>
      <c r="AJ24">
        <f t="shared" si="29"/>
        <v>18.994943658966953</v>
      </c>
      <c r="AK24">
        <f t="shared" si="30"/>
        <v>17.847230601092892</v>
      </c>
      <c r="AL24">
        <f t="shared" si="31"/>
        <v>55.97914613505985</v>
      </c>
      <c r="AM24" s="27">
        <f t="shared" si="32"/>
        <v>-1.5739700496721662</v>
      </c>
      <c r="AN24">
        <f t="shared" si="33"/>
        <v>566.04851594731792</v>
      </c>
      <c r="AO24">
        <f t="shared" si="34"/>
        <v>732.46821491433968</v>
      </c>
      <c r="AP24">
        <f t="shared" si="35"/>
        <v>608.04669493968242</v>
      </c>
      <c r="AQ24">
        <f t="shared" si="36"/>
        <v>1906.5634258013401</v>
      </c>
      <c r="AR24" s="27">
        <f t="shared" si="37"/>
        <v>-1.5736163282401194</v>
      </c>
      <c r="AS24">
        <f t="shared" si="0"/>
        <v>0.99590889693024032</v>
      </c>
      <c r="AT24">
        <f t="shared" si="1"/>
        <v>1.1762109820909312E-4</v>
      </c>
      <c r="AU24">
        <f t="shared" si="2"/>
        <v>3.9734819715507748E-3</v>
      </c>
      <c r="AV24">
        <f t="shared" si="3"/>
        <v>35053.915179999996</v>
      </c>
      <c r="AW24">
        <f t="shared" si="4"/>
        <v>34767.751070090402</v>
      </c>
      <c r="AX24" s="11">
        <f t="shared" si="38"/>
        <v>-0.48879868874276333</v>
      </c>
      <c r="AY24">
        <f t="shared" si="5"/>
        <v>2.4462219461054598E-2</v>
      </c>
      <c r="AZ24">
        <f t="shared" si="6"/>
        <v>0.90098625456239811</v>
      </c>
      <c r="BA24">
        <f t="shared" si="7"/>
        <v>7.4551525976547336E-2</v>
      </c>
      <c r="BB24">
        <f t="shared" si="8"/>
        <v>56.723184999999994</v>
      </c>
      <c r="BC24">
        <f t="shared" si="9"/>
        <v>46.39573998175041</v>
      </c>
      <c r="BD24" s="11">
        <f t="shared" si="39"/>
        <v>-1.7417939757363259</v>
      </c>
      <c r="BE24">
        <f t="shared" si="10"/>
        <v>1.0144383039072714E-4</v>
      </c>
      <c r="BF24">
        <f t="shared" si="11"/>
        <v>0.99960264491732331</v>
      </c>
      <c r="BG24">
        <f t="shared" si="12"/>
        <v>2.9591125228599455E-4</v>
      </c>
      <c r="BH24">
        <f t="shared" si="13"/>
        <v>2197.2060710000001</v>
      </c>
      <c r="BI24">
        <f t="shared" si="14"/>
        <v>2195.4604909253053</v>
      </c>
      <c r="BJ24" s="11">
        <f t="shared" si="40"/>
        <v>-1.3545041395740576</v>
      </c>
      <c r="BK24" s="32">
        <f t="shared" si="41"/>
        <v>-0.66614854252017142</v>
      </c>
      <c r="BL24" s="32">
        <f t="shared" si="42"/>
        <v>0.86570545083129424</v>
      </c>
    </row>
    <row r="25" spans="1:64" x14ac:dyDescent="0.3">
      <c r="A25" s="2">
        <v>44388</v>
      </c>
      <c r="B25" s="4">
        <v>1.39198</v>
      </c>
      <c r="C25" s="8">
        <f t="shared" si="15"/>
        <v>0.31695747612790393</v>
      </c>
      <c r="D25" s="11">
        <f>('Upbit (in $)'!C25/Krak!C25)-1</f>
        <v>-0.68171989191787219</v>
      </c>
      <c r="E25" s="4">
        <v>35410.913999999997</v>
      </c>
      <c r="F25" s="8">
        <f t="shared" si="15"/>
        <v>1.4232262282118224</v>
      </c>
      <c r="G25" s="11">
        <f>('Upbit (in $)'!F25/Krak!F25)-1</f>
        <v>-0.33457234755426724</v>
      </c>
      <c r="H25" s="4">
        <v>0.22289299999999998</v>
      </c>
      <c r="I25" s="8">
        <f t="shared" ref="I25" si="183">LN(H25/H24)*100</f>
        <v>0</v>
      </c>
      <c r="J25" s="11">
        <f>('Upbit (in $)'!I25/Krak!I25)-1</f>
        <v>-1</v>
      </c>
      <c r="K25" s="4">
        <v>4.2199900000000001</v>
      </c>
      <c r="L25" s="8">
        <f t="shared" ref="L25" si="184">LN(K25/K24)*100</f>
        <v>2.323230149326863</v>
      </c>
      <c r="M25" s="11">
        <f>('Upbit (in $)'!L25/Krak!L25)-1</f>
        <v>-8.3376321252058183E-2</v>
      </c>
      <c r="N25" s="4">
        <v>51.388729999999995</v>
      </c>
      <c r="O25" s="8">
        <f t="shared" ref="O25" si="185">LN(N25/N24)*100</f>
        <v>0.55011312875732621</v>
      </c>
      <c r="P25" s="11">
        <f>('Upbit (in $)'!O25/Krak!O25)-1</f>
        <v>-0.64713619311673032</v>
      </c>
      <c r="Q25" s="4">
        <v>2213.953</v>
      </c>
      <c r="R25" s="8">
        <f t="shared" ref="R25" si="186">LN(Q25/Q24)*100</f>
        <v>0.79904540200341645</v>
      </c>
      <c r="S25" s="11">
        <f>('Upbit (in $)'!R25/Krak!R25)-1</f>
        <v>-0.41535679440619988</v>
      </c>
      <c r="T25" s="4">
        <v>138.97774999999999</v>
      </c>
      <c r="U25" s="8">
        <f t="shared" ref="U25" si="187">LN(T25/T24)*100</f>
        <v>-0.22162427941038915</v>
      </c>
      <c r="V25" s="11">
        <f>('Upbit (in $)'!U25/Krak!U25)-1</f>
        <v>-2.0244769375842138</v>
      </c>
      <c r="W25" s="4">
        <v>4.3124949999999993</v>
      </c>
      <c r="X25" s="8">
        <f t="shared" ref="X25" si="188">LN(W25/W24)*100</f>
        <v>1.9598358068628445</v>
      </c>
      <c r="Y25" s="11">
        <f>('Upbit (in $)'!X25/Krak!X25)-1</f>
        <v>-0.28659317070225621</v>
      </c>
      <c r="Z25" s="4">
        <v>0.65722599999999998</v>
      </c>
      <c r="AA25" s="8">
        <f t="shared" ref="AA25" si="189">LN(Z25/Z24)*100</f>
        <v>1.0781775603288413</v>
      </c>
      <c r="AB25" s="11">
        <f>('Upbit (in $)'!AA25/Krak!AA25)-1</f>
        <v>-0.37440916616236808</v>
      </c>
      <c r="AC25" s="2">
        <v>44388</v>
      </c>
      <c r="AD25">
        <f t="shared" si="23"/>
        <v>11856.525635509284</v>
      </c>
      <c r="AE25">
        <f t="shared" si="24"/>
        <v>11105.339698726937</v>
      </c>
      <c r="AF25">
        <f t="shared" si="25"/>
        <v>10689.026431908867</v>
      </c>
      <c r="AG25">
        <f t="shared" si="26"/>
        <v>33650.891766145091</v>
      </c>
      <c r="AH25" s="27">
        <f t="shared" si="27"/>
        <v>1.1923775480355268</v>
      </c>
      <c r="AI25">
        <f t="shared" si="28"/>
        <v>19.197724166666667</v>
      </c>
      <c r="AJ25">
        <f t="shared" si="29"/>
        <v>19.099725282322744</v>
      </c>
      <c r="AK25">
        <f t="shared" si="30"/>
        <v>18.200457040072855</v>
      </c>
      <c r="AL25">
        <f t="shared" si="31"/>
        <v>56.497906489062267</v>
      </c>
      <c r="AM25" s="27">
        <f t="shared" si="32"/>
        <v>0.92243532397227701</v>
      </c>
      <c r="AN25">
        <f t="shared" si="33"/>
        <v>566.04851594731792</v>
      </c>
      <c r="AO25">
        <f t="shared" si="34"/>
        <v>738.34441399106925</v>
      </c>
      <c r="AP25">
        <f t="shared" si="35"/>
        <v>614.63798702574957</v>
      </c>
      <c r="AQ25">
        <f t="shared" si="36"/>
        <v>1919.0309169641368</v>
      </c>
      <c r="AR25" s="27">
        <f t="shared" si="37"/>
        <v>0.65179599218149187</v>
      </c>
      <c r="AS25">
        <f t="shared" si="0"/>
        <v>0.99597240001248877</v>
      </c>
      <c r="AT25">
        <f t="shared" si="1"/>
        <v>1.1869203851469925E-4</v>
      </c>
      <c r="AU25">
        <f t="shared" si="2"/>
        <v>3.9089079489966188E-3</v>
      </c>
      <c r="AV25">
        <f t="shared" si="3"/>
        <v>35554.111739999993</v>
      </c>
      <c r="AW25">
        <f t="shared" si="4"/>
        <v>35268.36261428224</v>
      </c>
      <c r="AX25" s="11">
        <f t="shared" si="38"/>
        <v>1.4296055105247583</v>
      </c>
      <c r="AY25">
        <f t="shared" si="5"/>
        <v>2.4380834812128698E-2</v>
      </c>
      <c r="AZ25">
        <f t="shared" si="6"/>
        <v>0.90008486999459925</v>
      </c>
      <c r="BA25">
        <f t="shared" si="7"/>
        <v>7.5534295193272122E-2</v>
      </c>
      <c r="BB25">
        <f t="shared" si="8"/>
        <v>57.09320499999999</v>
      </c>
      <c r="BC25">
        <f t="shared" si="9"/>
        <v>46.61389726602885</v>
      </c>
      <c r="BD25" s="11">
        <f t="shared" si="39"/>
        <v>0.46910769851712725</v>
      </c>
      <c r="BE25">
        <f t="shared" si="10"/>
        <v>1.006364759890517E-4</v>
      </c>
      <c r="BF25">
        <f t="shared" si="11"/>
        <v>0.99960262514026466</v>
      </c>
      <c r="BG25">
        <f t="shared" si="12"/>
        <v>2.9673838374637382E-4</v>
      </c>
      <c r="BH25">
        <f t="shared" si="13"/>
        <v>2214.8331189999999</v>
      </c>
      <c r="BI25">
        <f t="shared" si="14"/>
        <v>2213.0734481925115</v>
      </c>
      <c r="BJ25" s="11">
        <f t="shared" si="40"/>
        <v>0.79904345624265827</v>
      </c>
      <c r="BK25" s="32">
        <f t="shared" si="41"/>
        <v>0.26994222406324975</v>
      </c>
      <c r="BL25" s="32">
        <f t="shared" si="42"/>
        <v>0.63056205428209999</v>
      </c>
    </row>
    <row r="26" spans="1:64" x14ac:dyDescent="0.3">
      <c r="A26" s="2">
        <v>44389</v>
      </c>
      <c r="B26" s="4">
        <v>1.3655499999999998</v>
      </c>
      <c r="C26" s="8">
        <f t="shared" si="15"/>
        <v>-1.9169916107720286</v>
      </c>
      <c r="D26" s="11">
        <f>('Upbit (in $)'!C26/Krak!C26)-1</f>
        <v>-0.27491009270281253</v>
      </c>
      <c r="E26" s="4">
        <v>34529.032999999996</v>
      </c>
      <c r="F26" s="8">
        <f t="shared" si="15"/>
        <v>-2.5219571332115964</v>
      </c>
      <c r="G26" s="11">
        <f>('Upbit (in $)'!F26/Krak!F26)-1</f>
        <v>-0.25479029971728551</v>
      </c>
      <c r="H26" s="4">
        <v>0.21672599999999997</v>
      </c>
      <c r="I26" s="8">
        <f t="shared" ref="I26" si="190">LN(H26/H25)*100</f>
        <v>-2.8057952795157495</v>
      </c>
      <c r="J26" s="11">
        <f>('Upbit (in $)'!I26/Krak!I26)-1</f>
        <v>-0.25430195839093606</v>
      </c>
      <c r="K26" s="4">
        <v>4.3609499999999999</v>
      </c>
      <c r="L26" s="8">
        <f t="shared" ref="L26" si="191">LN(K26/K25)*100</f>
        <v>3.2857165157775023</v>
      </c>
      <c r="M26" s="11">
        <f>('Upbit (in $)'!L26/Krak!L26)-1</f>
        <v>0.11291523450035945</v>
      </c>
      <c r="N26" s="4">
        <v>49.723639999999996</v>
      </c>
      <c r="O26" s="8">
        <f t="shared" ref="O26" si="192">LN(N26/N25)*100</f>
        <v>-3.2938413780932958</v>
      </c>
      <c r="P26" s="11">
        <f>('Upbit (in $)'!O26/Krak!O26)-1</f>
        <v>-4.6420260969736171E-2</v>
      </c>
      <c r="Q26" s="4">
        <v>2121.4479999999999</v>
      </c>
      <c r="R26" s="8">
        <f t="shared" ref="R26" si="193">LN(Q26/Q25)*100</f>
        <v>-4.2680731114880555</v>
      </c>
      <c r="S26" s="11">
        <f>('Upbit (in $)'!R26/Krak!R26)-1</f>
        <v>-0.16539534384539811</v>
      </c>
      <c r="T26" s="4">
        <v>138.93369999999999</v>
      </c>
      <c r="U26" s="8">
        <f t="shared" ref="U26" si="194">LN(T26/T25)*100</f>
        <v>-3.1700745232980776E-2</v>
      </c>
      <c r="V26" s="11">
        <f>('Upbit (in $)'!U26/Krak!U26)-1</f>
        <v>-0.92805285723789244</v>
      </c>
      <c r="W26" s="4">
        <v>4.2464199999999996</v>
      </c>
      <c r="X26" s="8">
        <f t="shared" ref="X26" si="195">LN(W26/W25)*100</f>
        <v>-1.5440347919964703</v>
      </c>
      <c r="Y26" s="11">
        <f>('Upbit (in $)'!X26/Krak!X26)-1</f>
        <v>-0.18374357617229575</v>
      </c>
      <c r="Z26" s="4">
        <v>0.65370200000000001</v>
      </c>
      <c r="AA26" s="8">
        <f t="shared" ref="AA26" si="196">LN(Z26/Z25)*100</f>
        <v>-0.53763570363804059</v>
      </c>
      <c r="AB26" s="11">
        <f>('Upbit (in $)'!AA26/Krak!AA26)-1</f>
        <v>-0.39630976103118531</v>
      </c>
      <c r="AC26" s="2">
        <v>44389</v>
      </c>
      <c r="AD26">
        <f t="shared" si="23"/>
        <v>11561.248177153688</v>
      </c>
      <c r="AE26">
        <f t="shared" si="24"/>
        <v>11476.290502859778</v>
      </c>
      <c r="AF26">
        <f t="shared" si="25"/>
        <v>10685.638467905093</v>
      </c>
      <c r="AG26">
        <f t="shared" si="26"/>
        <v>33723.177147918555</v>
      </c>
      <c r="AH26" s="27">
        <f t="shared" si="27"/>
        <v>0.2145793201290398</v>
      </c>
      <c r="AI26">
        <f t="shared" si="28"/>
        <v>18.833210416666667</v>
      </c>
      <c r="AJ26">
        <f t="shared" si="29"/>
        <v>18.480858819377605</v>
      </c>
      <c r="AK26">
        <f t="shared" si="30"/>
        <v>17.921594061930779</v>
      </c>
      <c r="AL26">
        <f t="shared" si="31"/>
        <v>55.235663297975051</v>
      </c>
      <c r="AM26" s="27">
        <f t="shared" si="32"/>
        <v>-2.2594765269355102</v>
      </c>
      <c r="AN26">
        <f t="shared" si="33"/>
        <v>550.38709455747119</v>
      </c>
      <c r="AO26">
        <f t="shared" si="34"/>
        <v>707.49436883823898</v>
      </c>
      <c r="AP26">
        <f t="shared" si="35"/>
        <v>611.342340982716</v>
      </c>
      <c r="AQ26">
        <f t="shared" si="36"/>
        <v>1869.2238043784262</v>
      </c>
      <c r="AR26" s="27">
        <f t="shared" si="37"/>
        <v>-2.6297061047073629</v>
      </c>
      <c r="AS26">
        <f t="shared" si="0"/>
        <v>0.99586717536109803</v>
      </c>
      <c r="AT26">
        <f t="shared" si="1"/>
        <v>1.2577609568130624E-4</v>
      </c>
      <c r="AU26">
        <f t="shared" si="2"/>
        <v>4.0070485432206048E-3</v>
      </c>
      <c r="AV26">
        <f t="shared" si="3"/>
        <v>34672.327649999999</v>
      </c>
      <c r="AW26">
        <f t="shared" si="4"/>
        <v>34386.406767248132</v>
      </c>
      <c r="AX26" s="11">
        <f t="shared" si="38"/>
        <v>-2.5324984680394902</v>
      </c>
      <c r="AY26">
        <f t="shared" si="5"/>
        <v>2.4677599108422224E-2</v>
      </c>
      <c r="AZ26">
        <f t="shared" si="6"/>
        <v>0.89858302818022606</v>
      </c>
      <c r="BA26">
        <f t="shared" si="7"/>
        <v>7.67393727113517E-2</v>
      </c>
      <c r="BB26">
        <f t="shared" si="8"/>
        <v>55.335609999999996</v>
      </c>
      <c r="BC26">
        <f t="shared" si="9"/>
        <v>45.040385105874861</v>
      </c>
      <c r="BD26" s="11">
        <f t="shared" si="39"/>
        <v>-3.4339187161441513</v>
      </c>
      <c r="BE26">
        <f t="shared" si="10"/>
        <v>1.0211756970146799E-4</v>
      </c>
      <c r="BF26">
        <f t="shared" si="11"/>
        <v>0.99958986927290616</v>
      </c>
      <c r="BG26">
        <f t="shared" si="12"/>
        <v>3.0801315739223276E-4</v>
      </c>
      <c r="BH26">
        <f t="shared" si="13"/>
        <v>2122.318428</v>
      </c>
      <c r="BI26">
        <f t="shared" si="14"/>
        <v>2120.5781524696172</v>
      </c>
      <c r="BJ26" s="11">
        <f t="shared" si="40"/>
        <v>-4.2693485007452399</v>
      </c>
      <c r="BK26" s="32">
        <f t="shared" si="41"/>
        <v>2.47405584706455</v>
      </c>
      <c r="BL26" s="32">
        <f t="shared" si="42"/>
        <v>1.7368500327057497</v>
      </c>
    </row>
    <row r="27" spans="1:64" x14ac:dyDescent="0.3">
      <c r="A27" s="2">
        <v>44390</v>
      </c>
      <c r="B27" s="4">
        <v>1.3259049999999999</v>
      </c>
      <c r="C27" s="8">
        <f t="shared" si="15"/>
        <v>-2.9462032730316103</v>
      </c>
      <c r="D27" s="11">
        <f>('Upbit (in $)'!C27/Krak!C27)-1</f>
        <v>-0.20304819608860614</v>
      </c>
      <c r="E27" s="4">
        <v>34106.152999999998</v>
      </c>
      <c r="F27" s="8">
        <f t="shared" si="15"/>
        <v>-1.2322698481260461</v>
      </c>
      <c r="G27" s="11">
        <f>('Upbit (in $)'!F27/Krak!F27)-1</f>
        <v>5.5146313187446117E-2</v>
      </c>
      <c r="H27" s="4">
        <v>0.20879699999999998</v>
      </c>
      <c r="I27" s="8">
        <f t="shared" ref="I27" si="197">LN(H27/H26)*100</f>
        <v>-3.7271394797231538</v>
      </c>
      <c r="J27" s="11">
        <f>('Upbit (in $)'!I27/Krak!I27)-1</f>
        <v>-5.7861803061773687E-2</v>
      </c>
      <c r="K27" s="4">
        <v>4.0658149999999997</v>
      </c>
      <c r="L27" s="8">
        <f t="shared" ref="L27" si="198">LN(K27/K26)*100</f>
        <v>-7.0075708625783442</v>
      </c>
      <c r="M27" s="11">
        <f>('Upbit (in $)'!L27/Krak!L27)-1</f>
        <v>-8.2290431045695223E-2</v>
      </c>
      <c r="N27" s="4">
        <v>47.485899999999994</v>
      </c>
      <c r="O27" s="8">
        <f t="shared" ref="O27" si="199">LN(N27/N26)*100</f>
        <v>-4.604764906966178</v>
      </c>
      <c r="P27" s="11">
        <f>('Upbit (in $)'!O27/Krak!O27)-1</f>
        <v>-8.6017747343686612E-2</v>
      </c>
      <c r="Q27" s="4">
        <v>2027.1809999999998</v>
      </c>
      <c r="R27" s="8">
        <f t="shared" ref="R27" si="200">LN(Q27/Q26)*100</f>
        <v>-4.5452716393345778</v>
      </c>
      <c r="S27" s="11">
        <f>('Upbit (in $)'!R27/Krak!R27)-1</f>
        <v>-4.3017586703032684E-2</v>
      </c>
      <c r="T27" s="4">
        <v>137.17169999999999</v>
      </c>
      <c r="U27" s="8">
        <f t="shared" ref="U27" si="201">LN(T27/T26)*100</f>
        <v>-1.276341512904003</v>
      </c>
      <c r="V27" s="11">
        <f>('Upbit (in $)'!U27/Krak!U27)-1</f>
        <v>-0.18653306149413296</v>
      </c>
      <c r="W27" s="4">
        <v>4.0746250000000002</v>
      </c>
      <c r="X27" s="8">
        <f t="shared" ref="X27" si="202">LN(W27/W26)*100</f>
        <v>-4.1297557098120263</v>
      </c>
      <c r="Y27" s="11">
        <f>('Upbit (in $)'!X27/Krak!X27)-1</f>
        <v>-9.2436698346470725E-2</v>
      </c>
      <c r="Z27" s="4">
        <v>0.64577299999999993</v>
      </c>
      <c r="AA27" s="8">
        <f t="shared" ref="AA27" si="203">LN(Z27/Z26)*100</f>
        <v>-1.2203541280729113</v>
      </c>
      <c r="AB27" s="11">
        <f>('Upbit (in $)'!AA27/Krak!AA27)-1</f>
        <v>-0.33062156506327722</v>
      </c>
      <c r="AC27" s="2">
        <v>44390</v>
      </c>
      <c r="AD27">
        <f t="shared" si="23"/>
        <v>11419.656588731425</v>
      </c>
      <c r="AE27">
        <f t="shared" si="24"/>
        <v>10699.612256706641</v>
      </c>
      <c r="AF27">
        <f t="shared" si="25"/>
        <v>10550.11990775411</v>
      </c>
      <c r="AG27">
        <f t="shared" si="26"/>
        <v>32669.388753192175</v>
      </c>
      <c r="AH27" s="27">
        <f t="shared" si="27"/>
        <v>-3.1746834453481405</v>
      </c>
      <c r="AI27">
        <f t="shared" si="28"/>
        <v>18.286439791666666</v>
      </c>
      <c r="AJ27">
        <f t="shared" si="29"/>
        <v>17.649154683991014</v>
      </c>
      <c r="AK27">
        <f t="shared" si="30"/>
        <v>17.196550318761386</v>
      </c>
      <c r="AL27">
        <f t="shared" si="31"/>
        <v>53.132144794419062</v>
      </c>
      <c r="AM27" s="27">
        <f t="shared" si="32"/>
        <v>-3.8826710456150133</v>
      </c>
      <c r="AN27">
        <f t="shared" si="33"/>
        <v>530.250981341954</v>
      </c>
      <c r="AO27">
        <f t="shared" si="34"/>
        <v>676.05670377773583</v>
      </c>
      <c r="AP27">
        <f t="shared" si="35"/>
        <v>603.92713738589055</v>
      </c>
      <c r="AQ27">
        <f t="shared" si="36"/>
        <v>1810.2348225055803</v>
      </c>
      <c r="AR27" s="27">
        <f t="shared" si="37"/>
        <v>-3.2066693771679526</v>
      </c>
      <c r="AS27">
        <f t="shared" si="0"/>
        <v>0.99587596272661594</v>
      </c>
      <c r="AT27">
        <f t="shared" si="1"/>
        <v>1.1871897212779512E-4</v>
      </c>
      <c r="AU27">
        <f t="shared" si="2"/>
        <v>4.0053183012562724E-3</v>
      </c>
      <c r="AV27">
        <f t="shared" si="3"/>
        <v>34247.390514999999</v>
      </c>
      <c r="AW27">
        <f t="shared" si="4"/>
        <v>33965.56416509876</v>
      </c>
      <c r="AX27" s="11">
        <f t="shared" si="38"/>
        <v>-1.2314141476120251</v>
      </c>
      <c r="AY27">
        <f t="shared" si="5"/>
        <v>2.5070797934366153E-2</v>
      </c>
      <c r="AZ27">
        <f t="shared" si="6"/>
        <v>0.89788439113776453</v>
      </c>
      <c r="BA27">
        <f t="shared" si="7"/>
        <v>7.7044810927869412E-2</v>
      </c>
      <c r="BB27">
        <f t="shared" si="8"/>
        <v>52.88642999999999</v>
      </c>
      <c r="BC27">
        <f t="shared" si="9"/>
        <v>42.984018618190902</v>
      </c>
      <c r="BD27" s="11">
        <f t="shared" si="39"/>
        <v>-4.6731147534158159</v>
      </c>
      <c r="BE27">
        <f t="shared" si="10"/>
        <v>1.029552948127039E-4</v>
      </c>
      <c r="BF27">
        <f t="shared" si="11"/>
        <v>0.99957862178916324</v>
      </c>
      <c r="BG27">
        <f t="shared" si="12"/>
        <v>3.1842291602410109E-4</v>
      </c>
      <c r="BH27">
        <f t="shared" si="13"/>
        <v>2028.0355699999998</v>
      </c>
      <c r="BI27">
        <f t="shared" si="14"/>
        <v>2026.3270172228561</v>
      </c>
      <c r="BJ27" s="11">
        <f t="shared" si="40"/>
        <v>-4.546396185436727</v>
      </c>
      <c r="BK27" s="32">
        <f t="shared" si="41"/>
        <v>0.7079876002668728</v>
      </c>
      <c r="BL27" s="32">
        <f t="shared" si="42"/>
        <v>3.3149820378247021</v>
      </c>
    </row>
    <row r="28" spans="1:64" x14ac:dyDescent="0.3">
      <c r="A28" s="2">
        <v>44391</v>
      </c>
      <c r="B28" s="4">
        <v>1.3126899999999999</v>
      </c>
      <c r="C28" s="8">
        <f t="shared" si="15"/>
        <v>-1.0016778243471232</v>
      </c>
      <c r="D28" s="11">
        <f>('Upbit (in $)'!C28/Krak!C28)-1</f>
        <v>3.6214472116162257</v>
      </c>
      <c r="E28" s="4">
        <v>33999.551999999996</v>
      </c>
      <c r="F28" s="8">
        <f t="shared" si="15"/>
        <v>-0.31304598360887625</v>
      </c>
      <c r="G28" s="11">
        <f>('Upbit (in $)'!F28/Krak!F28)-1</f>
        <v>-2.1113989931787489</v>
      </c>
      <c r="H28" s="4">
        <v>0.20439199999999999</v>
      </c>
      <c r="I28" s="8">
        <f t="shared" ref="I28" si="204">LN(H28/H27)*100</f>
        <v>-2.132276946882119</v>
      </c>
      <c r="J28" s="11">
        <f>('Upbit (in $)'!I28/Krak!I28)-1</f>
        <v>0.83470657236061685</v>
      </c>
      <c r="K28" s="4">
        <v>3.942475</v>
      </c>
      <c r="L28" s="8">
        <f t="shared" ref="L28" si="205">LN(K28/K27)*100</f>
        <v>-3.0805516227996761</v>
      </c>
      <c r="M28" s="11">
        <f>('Upbit (in $)'!L28/Krak!L28)-1</f>
        <v>0.35240930718369845</v>
      </c>
      <c r="N28" s="4">
        <v>47.292079999999999</v>
      </c>
      <c r="O28" s="8">
        <f t="shared" ref="O28" si="206">LN(N28/N27)*100</f>
        <v>-0.40899852515250551</v>
      </c>
      <c r="P28" s="11">
        <f>('Upbit (in $)'!O28/Krak!O28)-1</f>
        <v>-0.53265842118182527</v>
      </c>
      <c r="Q28" s="4">
        <v>2066.826</v>
      </c>
      <c r="R28" s="8">
        <f t="shared" ref="R28" si="207">LN(Q28/Q27)*100</f>
        <v>1.9367939178055009</v>
      </c>
      <c r="S28" s="11">
        <f>('Upbit (in $)'!R28/Krak!R28)-1</f>
        <v>-0.30302944182304559</v>
      </c>
      <c r="T28" s="4">
        <v>136.33474999999999</v>
      </c>
      <c r="U28" s="8">
        <f t="shared" ref="U28" si="208">LN(T28/T27)*100</f>
        <v>-0.61201672752471437</v>
      </c>
      <c r="V28" s="11">
        <f>('Upbit (in $)'!U28/Krak!U28)-1</f>
        <v>0.4344120290739375</v>
      </c>
      <c r="W28" s="4">
        <v>4.03498</v>
      </c>
      <c r="X28" s="8">
        <f t="shared" ref="X28" si="209">LN(W28/W27)*100</f>
        <v>-0.97773728382949376</v>
      </c>
      <c r="Y28" s="11">
        <f>('Upbit (in $)'!X28/Krak!X28)-1</f>
        <v>1.3567202248667054</v>
      </c>
      <c r="Z28" s="4">
        <v>0.64312999999999998</v>
      </c>
      <c r="AA28" s="8">
        <f t="shared" ref="AA28" si="210">LN(Z28/Z27)*100</f>
        <v>-0.41011677442145666</v>
      </c>
      <c r="AB28" s="11">
        <f>('Upbit (in $)'!AA28/Krak!AA28)-1</f>
        <v>-2.2629851229748703</v>
      </c>
      <c r="AC28" s="2">
        <v>44391</v>
      </c>
      <c r="AD28">
        <f t="shared" si="23"/>
        <v>11383.963709149979</v>
      </c>
      <c r="AE28">
        <f t="shared" si="24"/>
        <v>10375.030303090405</v>
      </c>
      <c r="AF28">
        <f t="shared" si="25"/>
        <v>10485.748591682392</v>
      </c>
      <c r="AG28">
        <f t="shared" si="26"/>
        <v>32244.742603922779</v>
      </c>
      <c r="AH28" s="27">
        <f t="shared" si="27"/>
        <v>-1.3083505790962002</v>
      </c>
      <c r="AI28">
        <f t="shared" si="28"/>
        <v>18.104182916666666</v>
      </c>
      <c r="AJ28">
        <f t="shared" si="29"/>
        <v>17.577117317933912</v>
      </c>
      <c r="AK28">
        <f t="shared" si="30"/>
        <v>17.029232531876136</v>
      </c>
      <c r="AL28">
        <f t="shared" si="31"/>
        <v>52.710532766476717</v>
      </c>
      <c r="AM28" s="27">
        <f t="shared" si="32"/>
        <v>-0.79668101305531724</v>
      </c>
      <c r="AN28">
        <f t="shared" si="33"/>
        <v>519.06425177777771</v>
      </c>
      <c r="AO28">
        <f t="shared" si="34"/>
        <v>689.27815170037741</v>
      </c>
      <c r="AP28">
        <f t="shared" si="35"/>
        <v>601.45540285361551</v>
      </c>
      <c r="AQ28">
        <f t="shared" si="36"/>
        <v>1809.7978063317705</v>
      </c>
      <c r="AR28" s="27">
        <f t="shared" si="37"/>
        <v>-2.4144322482148848E-2</v>
      </c>
      <c r="AS28">
        <f t="shared" si="0"/>
        <v>0.99589109763626815</v>
      </c>
      <c r="AT28">
        <f t="shared" si="1"/>
        <v>1.15480220302713E-4</v>
      </c>
      <c r="AU28">
        <f t="shared" si="2"/>
        <v>3.9934221434290134E-3</v>
      </c>
      <c r="AV28">
        <f t="shared" si="3"/>
        <v>34139.829225000001</v>
      </c>
      <c r="AW28">
        <f t="shared" si="4"/>
        <v>33859.913230617531</v>
      </c>
      <c r="AX28" s="11">
        <f t="shared" si="38"/>
        <v>-0.31153785859889743</v>
      </c>
      <c r="AY28">
        <f t="shared" si="5"/>
        <v>2.4937238493723847E-2</v>
      </c>
      <c r="AZ28">
        <f t="shared" si="6"/>
        <v>0.89841004184100415</v>
      </c>
      <c r="BA28">
        <f t="shared" si="7"/>
        <v>7.6652719665271971E-2</v>
      </c>
      <c r="BB28">
        <f t="shared" si="8"/>
        <v>52.639749999999999</v>
      </c>
      <c r="BC28">
        <f t="shared" si="9"/>
        <v>42.829706625941419</v>
      </c>
      <c r="BD28" s="11">
        <f t="shared" si="39"/>
        <v>-0.3596444697823788</v>
      </c>
      <c r="BE28">
        <f t="shared" si="10"/>
        <v>9.8851195715993697E-5</v>
      </c>
      <c r="BF28">
        <f t="shared" si="11"/>
        <v>0.99959010840397078</v>
      </c>
      <c r="BG28">
        <f t="shared" si="12"/>
        <v>3.1104040031325602E-4</v>
      </c>
      <c r="BH28">
        <f t="shared" si="13"/>
        <v>2067.673522</v>
      </c>
      <c r="BI28">
        <f t="shared" si="14"/>
        <v>2065.979045635951</v>
      </c>
      <c r="BJ28" s="11">
        <f t="shared" si="40"/>
        <v>1.9379425086762061</v>
      </c>
      <c r="BK28" s="32">
        <f t="shared" si="41"/>
        <v>-0.51166956604088298</v>
      </c>
      <c r="BL28" s="32">
        <f t="shared" si="42"/>
        <v>-2.2494803672751034</v>
      </c>
    </row>
    <row r="29" spans="1:64" x14ac:dyDescent="0.3">
      <c r="A29" s="2">
        <v>44392</v>
      </c>
      <c r="B29" s="4">
        <v>1.27745</v>
      </c>
      <c r="C29" s="8">
        <f t="shared" si="15"/>
        <v>-2.7212563524884699</v>
      </c>
      <c r="D29" s="11">
        <f>('Upbit (in $)'!C29/Krak!C29)-1</f>
        <v>-9.2372246159425297E-2</v>
      </c>
      <c r="E29" s="4">
        <v>33130.885999999999</v>
      </c>
      <c r="F29" s="8">
        <f t="shared" si="15"/>
        <v>-2.5881388971437369</v>
      </c>
      <c r="G29" s="11">
        <f>('Upbit (in $)'!F29/Krak!F29)-1</f>
        <v>-0.14866374646500014</v>
      </c>
      <c r="H29" s="4">
        <v>0.19381999999999999</v>
      </c>
      <c r="I29" s="8">
        <f t="shared" ref="I29" si="211">LN(H29/H28)*100</f>
        <v>-5.3109825313948411</v>
      </c>
      <c r="J29" s="11">
        <f>('Upbit (in $)'!I29/Krak!I29)-1</f>
        <v>-0.17315602058859758</v>
      </c>
      <c r="K29" s="4">
        <v>3.81473</v>
      </c>
      <c r="L29" s="8">
        <f t="shared" ref="L29" si="212">LN(K29/K28)*100</f>
        <v>-3.2938809712420234</v>
      </c>
      <c r="M29" s="11">
        <f>('Upbit (in $)'!L29/Krak!L29)-1</f>
        <v>-2.2955813070588693E-2</v>
      </c>
      <c r="N29" s="4">
        <v>44.939809999999994</v>
      </c>
      <c r="O29" s="8">
        <f t="shared" ref="O29" si="213">LN(N29/N28)*100</f>
        <v>-5.1018800728591227</v>
      </c>
      <c r="P29" s="11">
        <f>('Upbit (in $)'!O29/Krak!O29)-1</f>
        <v>-0.10178196448317378</v>
      </c>
      <c r="Q29" s="4">
        <v>1997.2269999999999</v>
      </c>
      <c r="R29" s="8">
        <f t="shared" ref="R29" si="214">LN(Q29/Q28)*100</f>
        <v>-3.4254378705891897</v>
      </c>
      <c r="S29" s="11">
        <f>('Upbit (in $)'!R29/Krak!R29)-1</f>
        <v>-0.12158869979223264</v>
      </c>
      <c r="T29" s="4">
        <v>130.96064999999999</v>
      </c>
      <c r="U29" s="8">
        <f t="shared" ref="U29" si="215">LN(T29/T28)*100</f>
        <v>-4.0216362120598825</v>
      </c>
      <c r="V29" s="11">
        <f>('Upbit (in $)'!U29/Krak!U29)-1</f>
        <v>2.5024175698511453E-3</v>
      </c>
      <c r="W29" s="4">
        <v>3.9160449999999996</v>
      </c>
      <c r="X29" s="8">
        <f t="shared" ref="X29" si="216">LN(W29/W28)*100</f>
        <v>-2.9919129160225788</v>
      </c>
      <c r="Y29" s="11">
        <f>('Upbit (in $)'!X29/Krak!X29)-1</f>
        <v>-0.15223145278181049</v>
      </c>
      <c r="Z29" s="4">
        <v>0.62198599999999993</v>
      </c>
      <c r="AA29" s="8">
        <f t="shared" ref="AA29" si="217">LN(Z29/Z28)*100</f>
        <v>-3.3429296649194828</v>
      </c>
      <c r="AB29" s="11">
        <f>('Upbit (in $)'!AA29/Krak!AA29)-1</f>
        <v>-8.6140128408753958E-2</v>
      </c>
      <c r="AC29" s="2">
        <v>44392</v>
      </c>
      <c r="AD29">
        <f t="shared" si="23"/>
        <v>11093.11098793258</v>
      </c>
      <c r="AE29">
        <f t="shared" si="24"/>
        <v>10038.856136845017</v>
      </c>
      <c r="AF29">
        <f t="shared" si="25"/>
        <v>10072.41698322189</v>
      </c>
      <c r="AG29">
        <f t="shared" si="26"/>
        <v>31204.384107999489</v>
      </c>
      <c r="AH29" s="27">
        <f t="shared" si="27"/>
        <v>-3.2796408693185821</v>
      </c>
      <c r="AI29">
        <f t="shared" si="28"/>
        <v>17.618164583333336</v>
      </c>
      <c r="AJ29">
        <f t="shared" si="29"/>
        <v>16.702845648059029</v>
      </c>
      <c r="AK29">
        <f t="shared" si="30"/>
        <v>16.527279171220396</v>
      </c>
      <c r="AL29">
        <f t="shared" si="31"/>
        <v>50.848289402612764</v>
      </c>
      <c r="AM29" s="27">
        <f t="shared" si="32"/>
        <v>-3.596881645679642</v>
      </c>
      <c r="AN29">
        <f t="shared" si="33"/>
        <v>492.21610082375474</v>
      </c>
      <c r="AO29">
        <f t="shared" si="34"/>
        <v>666.0671653472956</v>
      </c>
      <c r="AP29">
        <f t="shared" si="35"/>
        <v>581.68152659541443</v>
      </c>
      <c r="AQ29">
        <f t="shared" si="36"/>
        <v>1739.9647927664648</v>
      </c>
      <c r="AR29" s="27">
        <f t="shared" si="37"/>
        <v>-3.9350250849364361</v>
      </c>
      <c r="AS29">
        <f t="shared" si="0"/>
        <v>0.99594851343971691</v>
      </c>
      <c r="AT29">
        <f t="shared" si="1"/>
        <v>1.1467470784433266E-4</v>
      </c>
      <c r="AU29">
        <f t="shared" si="2"/>
        <v>3.9368118524388106E-3</v>
      </c>
      <c r="AV29">
        <f t="shared" si="3"/>
        <v>33265.661379999998</v>
      </c>
      <c r="AW29">
        <f t="shared" si="4"/>
        <v>32996.713949776269</v>
      </c>
      <c r="AX29" s="11">
        <f t="shared" si="38"/>
        <v>-2.5823834880366641</v>
      </c>
      <c r="AY29">
        <f t="shared" si="5"/>
        <v>2.548106493278271E-2</v>
      </c>
      <c r="AZ29">
        <f t="shared" si="6"/>
        <v>0.89640629118706616</v>
      </c>
      <c r="BA29">
        <f t="shared" si="7"/>
        <v>7.8112643880151128E-2</v>
      </c>
      <c r="BB29">
        <f t="shared" si="8"/>
        <v>50.133304999999993</v>
      </c>
      <c r="BC29">
        <f t="shared" si="9"/>
        <v>40.622771823653451</v>
      </c>
      <c r="BD29" s="11">
        <f t="shared" si="39"/>
        <v>-5.2903150142989981</v>
      </c>
      <c r="BE29">
        <f t="shared" si="10"/>
        <v>9.7004928732242582E-5</v>
      </c>
      <c r="BF29">
        <f t="shared" si="11"/>
        <v>0.99959169743633602</v>
      </c>
      <c r="BG29">
        <f t="shared" si="12"/>
        <v>3.1129763493165119E-4</v>
      </c>
      <c r="BH29">
        <f t="shared" si="13"/>
        <v>1998.0428059999999</v>
      </c>
      <c r="BI29">
        <f t="shared" si="14"/>
        <v>1996.4117395199469</v>
      </c>
      <c r="BJ29" s="11">
        <f t="shared" si="40"/>
        <v>-3.4252789225211284</v>
      </c>
      <c r="BK29" s="32">
        <f t="shared" si="41"/>
        <v>0.31724077636105985</v>
      </c>
      <c r="BL29" s="32">
        <f t="shared" si="42"/>
        <v>0.84289543448446436</v>
      </c>
    </row>
    <row r="30" spans="1:64" x14ac:dyDescent="0.3">
      <c r="A30" s="2">
        <v>44393</v>
      </c>
      <c r="B30" s="4">
        <v>1.2201849999999999</v>
      </c>
      <c r="C30" s="8">
        <f t="shared" si="15"/>
        <v>-4.5863416793181306</v>
      </c>
      <c r="D30" s="11">
        <f>('Upbit (in $)'!C30/Krak!C30)-1</f>
        <v>4.3348521840437249E-2</v>
      </c>
      <c r="E30" s="4">
        <v>32772.318999999996</v>
      </c>
      <c r="F30" s="8">
        <f t="shared" si="15"/>
        <v>-1.0881732935932082</v>
      </c>
      <c r="G30" s="11">
        <f>('Upbit (in $)'!F30/Krak!F30)-1</f>
        <v>-0.19365593534649561</v>
      </c>
      <c r="H30" s="4">
        <v>0.17972399999999999</v>
      </c>
      <c r="I30" s="8">
        <f t="shared" ref="I30" si="218">LN(H30/H29)*100</f>
        <v>-7.5507552508145173</v>
      </c>
      <c r="J30" s="11">
        <f>('Upbit (in $)'!I30/Krak!I30)-1</f>
        <v>2.5986672334464833E-2</v>
      </c>
      <c r="K30" s="4">
        <v>3.8235399999999999</v>
      </c>
      <c r="L30" s="8">
        <f t="shared" ref="L30" si="219">LN(K30/K29)*100</f>
        <v>0.2306806097915092</v>
      </c>
      <c r="M30" s="11">
        <f>('Upbit (in $)'!L30/Krak!L30)-1</f>
        <v>-1.5673264402041389</v>
      </c>
      <c r="N30" s="4">
        <v>42.895889999999994</v>
      </c>
      <c r="O30" s="8">
        <f t="shared" ref="O30" si="220">LN(N30/N29)*100</f>
        <v>-4.6548021740225654</v>
      </c>
      <c r="P30" s="11">
        <f>('Upbit (in $)'!O30/Krak!O30)-1</f>
        <v>0.18662587224701488</v>
      </c>
      <c r="Q30" s="4">
        <v>1959.3439999999998</v>
      </c>
      <c r="R30" s="8">
        <f t="shared" ref="R30" si="221">LN(Q30/Q29)*100</f>
        <v>-1.9149995137056004</v>
      </c>
      <c r="S30" s="11">
        <f>('Upbit (in $)'!R30/Krak!R30)-1</f>
        <v>-0.1367948626358354</v>
      </c>
      <c r="T30" s="4">
        <v>126.11514999999999</v>
      </c>
      <c r="U30" s="8">
        <f t="shared" ref="U30" si="222">LN(T30/T29)*100</f>
        <v>-3.7701517899982591</v>
      </c>
      <c r="V30" s="11">
        <f>('Upbit (in $)'!U30/Krak!U30)-1</f>
        <v>-9.9679028588480434E-2</v>
      </c>
      <c r="W30" s="4">
        <v>3.7662749999999998</v>
      </c>
      <c r="X30" s="8">
        <f t="shared" ref="X30" si="223">LN(W30/W29)*100</f>
        <v>-3.8995766577144328</v>
      </c>
      <c r="Y30" s="11">
        <f>('Upbit (in $)'!X30/Krak!X30)-1</f>
        <v>-3.4239950076809023E-2</v>
      </c>
      <c r="Z30" s="4">
        <v>0.61493799999999998</v>
      </c>
      <c r="AA30" s="8">
        <f t="shared" ref="AA30" si="224">LN(Z30/Z29)*100</f>
        <v>-1.1396134730869469</v>
      </c>
      <c r="AB30" s="11">
        <f>('Upbit (in $)'!AA30/Krak!AA30)-1</f>
        <v>-4.764872646389362E-2</v>
      </c>
      <c r="AC30" s="2">
        <v>44393</v>
      </c>
      <c r="AD30">
        <f t="shared" si="23"/>
        <v>10973.053120249535</v>
      </c>
      <c r="AE30">
        <f t="shared" si="24"/>
        <v>10062.040562103321</v>
      </c>
      <c r="AF30">
        <f t="shared" si="25"/>
        <v>9699.740942806684</v>
      </c>
      <c r="AG30">
        <f t="shared" si="26"/>
        <v>30734.834625159536</v>
      </c>
      <c r="AH30" s="27">
        <f t="shared" si="27"/>
        <v>-1.5161911549795237</v>
      </c>
      <c r="AI30">
        <f t="shared" si="28"/>
        <v>16.828384791666664</v>
      </c>
      <c r="AJ30">
        <f t="shared" si="29"/>
        <v>15.943178878729546</v>
      </c>
      <c r="AK30">
        <f t="shared" si="30"/>
        <v>15.895189754098359</v>
      </c>
      <c r="AL30">
        <f t="shared" si="31"/>
        <v>48.666753424494573</v>
      </c>
      <c r="AM30" s="27">
        <f t="shared" si="32"/>
        <v>-4.3850366128385216</v>
      </c>
      <c r="AN30">
        <f t="shared" si="33"/>
        <v>456.41856621839077</v>
      </c>
      <c r="AO30">
        <f t="shared" si="34"/>
        <v>653.43333733232703</v>
      </c>
      <c r="AP30">
        <f t="shared" si="35"/>
        <v>575.0902345093474</v>
      </c>
      <c r="AQ30">
        <f t="shared" si="36"/>
        <v>1684.9421380600652</v>
      </c>
      <c r="AR30" s="27">
        <f t="shared" si="37"/>
        <v>-3.2133655194980069</v>
      </c>
      <c r="AS30">
        <f t="shared" si="0"/>
        <v>0.99605076675210991</v>
      </c>
      <c r="AT30">
        <f t="shared" si="1"/>
        <v>1.1620904668685066E-4</v>
      </c>
      <c r="AU30">
        <f t="shared" si="2"/>
        <v>3.8330242012033799E-3</v>
      </c>
      <c r="AV30">
        <f t="shared" si="3"/>
        <v>32902.257689999991</v>
      </c>
      <c r="AW30">
        <f t="shared" si="4"/>
        <v>32642.949504931563</v>
      </c>
      <c r="AX30" s="11">
        <f t="shared" si="38"/>
        <v>-1.077908848114431</v>
      </c>
      <c r="AY30">
        <f t="shared" si="5"/>
        <v>2.5482980680772767E-2</v>
      </c>
      <c r="AZ30">
        <f t="shared" si="6"/>
        <v>0.89586016559337622</v>
      </c>
      <c r="BA30">
        <f t="shared" si="7"/>
        <v>7.8656853725850975E-2</v>
      </c>
      <c r="BB30">
        <f t="shared" si="8"/>
        <v>47.882349999999995</v>
      </c>
      <c r="BC30">
        <f t="shared" si="9"/>
        <v>38.75605641122354</v>
      </c>
      <c r="BD30" s="11">
        <f t="shared" si="39"/>
        <v>-4.7041753658131906</v>
      </c>
      <c r="BE30">
        <f t="shared" si="10"/>
        <v>9.1689431714295737E-5</v>
      </c>
      <c r="BF30">
        <f t="shared" si="11"/>
        <v>0.9995945888852632</v>
      </c>
      <c r="BG30">
        <f t="shared" si="12"/>
        <v>3.1372168302244328E-4</v>
      </c>
      <c r="BH30">
        <f t="shared" si="13"/>
        <v>1960.1386619999998</v>
      </c>
      <c r="BI30">
        <f t="shared" si="14"/>
        <v>1958.5498695629826</v>
      </c>
      <c r="BJ30" s="11">
        <f t="shared" si="40"/>
        <v>-1.9147101999371787</v>
      </c>
      <c r="BK30" s="32">
        <f t="shared" si="41"/>
        <v>2.8688454578589981</v>
      </c>
      <c r="BL30" s="32">
        <f t="shared" si="42"/>
        <v>0.83680135182274773</v>
      </c>
    </row>
    <row r="31" spans="1:64" x14ac:dyDescent="0.3">
      <c r="A31" s="2">
        <v>44394</v>
      </c>
      <c r="B31" s="4">
        <v>1.2201849999999999</v>
      </c>
      <c r="C31" s="8">
        <f t="shared" si="15"/>
        <v>0</v>
      </c>
      <c r="D31" s="11">
        <f>('Upbit (in $)'!C31/Krak!C31)-1</f>
        <v>-1</v>
      </c>
      <c r="E31" s="4">
        <v>32777.604999999996</v>
      </c>
      <c r="F31" s="8">
        <f t="shared" si="15"/>
        <v>1.6128165187375216E-2</v>
      </c>
      <c r="G31" s="11">
        <f>('Upbit (in $)'!F31/Krak!F31)-1</f>
        <v>-0.95126238702569732</v>
      </c>
      <c r="H31" s="4">
        <v>0.19470099999999999</v>
      </c>
      <c r="I31" s="8">
        <f t="shared" ref="I31" si="225">LN(H31/H30)*100</f>
        <v>8.0042707673536349</v>
      </c>
      <c r="J31" s="11">
        <f>('Upbit (in $)'!I31/Krak!I31)-1</f>
        <v>-3.5364161070320588E-2</v>
      </c>
      <c r="K31" s="4">
        <v>3.79711</v>
      </c>
      <c r="L31" s="8">
        <f t="shared" ref="L31" si="226">LN(K31/K30)*100</f>
        <v>-0.6936443996657099</v>
      </c>
      <c r="M31" s="11">
        <f>('Upbit (in $)'!L31/Krak!L31)-1</f>
        <v>30.704751271258175</v>
      </c>
      <c r="N31" s="4">
        <v>43.195429999999995</v>
      </c>
      <c r="O31" s="8">
        <f t="shared" ref="O31" si="227">LN(N31/N30)*100</f>
        <v>0.6958685468532263</v>
      </c>
      <c r="P31" s="11">
        <f>('Upbit (in $)'!O31/Krak!O31)-1</f>
        <v>0.12561117361857921</v>
      </c>
      <c r="Q31" s="4">
        <v>1973.4399999999998</v>
      </c>
      <c r="R31" s="8">
        <f t="shared" ref="R31" si="228">LN(Q31/Q30)*100</f>
        <v>0.71684894786124964</v>
      </c>
      <c r="S31" s="11">
        <f>('Upbit (in $)'!R31/Krak!R31)-1</f>
        <v>-0.42141402548817042</v>
      </c>
      <c r="T31" s="4">
        <v>124.79365</v>
      </c>
      <c r="U31" s="8">
        <f t="shared" ref="U31" si="229">LN(T31/T30)*100</f>
        <v>-1.0533805267598435</v>
      </c>
      <c r="V31" s="11">
        <f>('Upbit (in $)'!U31/Krak!U31)-1</f>
        <v>0.60359941161245345</v>
      </c>
      <c r="W31" s="4">
        <v>3.8235399999999999</v>
      </c>
      <c r="X31" s="8">
        <f t="shared" ref="X31" si="230">LN(W31/W30)*100</f>
        <v>1.5090245723590072</v>
      </c>
      <c r="Y31" s="11">
        <f>('Upbit (in $)'!X31/Krak!X31)-1</f>
        <v>-0.37401858422481482</v>
      </c>
      <c r="Z31" s="4">
        <v>0.60700899999999991</v>
      </c>
      <c r="AA31" s="8">
        <f t="shared" ref="AA31" si="231">LN(Z31/Z30)*100</f>
        <v>-1.2977831748713988</v>
      </c>
      <c r="AB31" s="11">
        <f>('Upbit (in $)'!AA31/Krak!AA31)-1</f>
        <v>-0.11315194617735946</v>
      </c>
      <c r="AC31" s="2">
        <v>44394</v>
      </c>
      <c r="AD31">
        <f t="shared" si="23"/>
        <v>10974.823015104814</v>
      </c>
      <c r="AE31">
        <f t="shared" si="24"/>
        <v>9992.4872863284127</v>
      </c>
      <c r="AF31">
        <f t="shared" si="25"/>
        <v>9598.102022693447</v>
      </c>
      <c r="AG31">
        <f t="shared" si="26"/>
        <v>30565.412324126672</v>
      </c>
      <c r="AH31" s="27">
        <f t="shared" si="27"/>
        <v>-0.55276362120036771</v>
      </c>
      <c r="AI31">
        <f t="shared" si="28"/>
        <v>16.828384791666664</v>
      </c>
      <c r="AJ31">
        <f t="shared" si="29"/>
        <v>16.054509353545072</v>
      </c>
      <c r="AK31">
        <f t="shared" si="30"/>
        <v>16.136871001821493</v>
      </c>
      <c r="AL31">
        <f t="shared" si="31"/>
        <v>49.019765147033226</v>
      </c>
      <c r="AM31" s="27">
        <f t="shared" si="32"/>
        <v>0.72274713925636791</v>
      </c>
      <c r="AN31">
        <f t="shared" si="33"/>
        <v>494.45344673658997</v>
      </c>
      <c r="AO31">
        <f t="shared" si="34"/>
        <v>658.1342965937107</v>
      </c>
      <c r="AP31">
        <f t="shared" si="35"/>
        <v>567.67503091252195</v>
      </c>
      <c r="AQ31">
        <f t="shared" si="36"/>
        <v>1720.2627742428226</v>
      </c>
      <c r="AR31" s="27">
        <f t="shared" si="37"/>
        <v>2.0745831094425817</v>
      </c>
      <c r="AS31">
        <f t="shared" si="0"/>
        <v>0.99609220218168426</v>
      </c>
      <c r="AT31">
        <f t="shared" si="1"/>
        <v>1.1539194708783926E-4</v>
      </c>
      <c r="AU31">
        <f t="shared" si="2"/>
        <v>3.7924058712279422E-3</v>
      </c>
      <c r="AV31">
        <f t="shared" si="3"/>
        <v>32906.195759999995</v>
      </c>
      <c r="AW31">
        <f t="shared" si="4"/>
        <v>32649.571425767434</v>
      </c>
      <c r="AX31" s="11">
        <f t="shared" si="38"/>
        <v>2.0283857214213146E-2</v>
      </c>
      <c r="AY31">
        <f t="shared" si="5"/>
        <v>2.529449365354762E-2</v>
      </c>
      <c r="AZ31">
        <f t="shared" si="6"/>
        <v>0.89544333850789881</v>
      </c>
      <c r="BA31">
        <f t="shared" si="7"/>
        <v>7.9262167838553554E-2</v>
      </c>
      <c r="BB31">
        <f t="shared" si="8"/>
        <v>48.239154999999997</v>
      </c>
      <c r="BC31">
        <f t="shared" si="9"/>
        <v>39.012986078440321</v>
      </c>
      <c r="BD31" s="11">
        <f t="shared" si="39"/>
        <v>0.66075290057485392</v>
      </c>
      <c r="BE31">
        <f t="shared" si="10"/>
        <v>9.8620649646795276E-5</v>
      </c>
      <c r="BF31">
        <f t="shared" si="11"/>
        <v>0.99959391497204264</v>
      </c>
      <c r="BG31">
        <f t="shared" si="12"/>
        <v>3.0746437831059701E-4</v>
      </c>
      <c r="BH31">
        <f t="shared" si="13"/>
        <v>1974.2417099999998</v>
      </c>
      <c r="BI31">
        <f t="shared" si="14"/>
        <v>1972.6388213976115</v>
      </c>
      <c r="BJ31" s="11">
        <f t="shared" si="40"/>
        <v>0.71678127220298826</v>
      </c>
      <c r="BK31" s="32">
        <f t="shared" si="41"/>
        <v>-1.2755107604567355</v>
      </c>
      <c r="BL31" s="32">
        <f t="shared" si="42"/>
        <v>-0.69649741498877515</v>
      </c>
    </row>
    <row r="32" spans="1:64" x14ac:dyDescent="0.3">
      <c r="A32" s="2">
        <v>44395</v>
      </c>
      <c r="B32" s="4">
        <v>1.2333999999999998</v>
      </c>
      <c r="C32" s="8">
        <f t="shared" si="15"/>
        <v>1.0772096981911041</v>
      </c>
      <c r="D32" s="11">
        <f>('Upbit (in $)'!C32/Krak!C32)-1</f>
        <v>0.463943020713802</v>
      </c>
      <c r="E32" s="4">
        <v>33181.102999999996</v>
      </c>
      <c r="F32" s="8">
        <f t="shared" si="15"/>
        <v>1.2235019323917971</v>
      </c>
      <c r="G32" s="11">
        <f>('Upbit (in $)'!F32/Krak!F32)-1</f>
        <v>0.43345223143110556</v>
      </c>
      <c r="H32" s="4">
        <v>0.189415</v>
      </c>
      <c r="I32" s="8">
        <f t="shared" ref="I32" si="232">LN(H32/H31)*100</f>
        <v>-2.7524673390089918</v>
      </c>
      <c r="J32" s="11">
        <f>('Upbit (in $)'!I32/Krak!I32)-1</f>
        <v>-8.4969592745481548E-2</v>
      </c>
      <c r="K32" s="4">
        <v>3.79711</v>
      </c>
      <c r="L32" s="8">
        <f t="shared" ref="L32" si="233">LN(K32/K31)*100</f>
        <v>0</v>
      </c>
      <c r="M32" s="11">
        <f>('Upbit (in $)'!L32/Krak!L32)-1</f>
        <v>-1</v>
      </c>
      <c r="N32" s="4">
        <v>43.74165</v>
      </c>
      <c r="O32" s="8">
        <f t="shared" ref="O32" si="234">LN(N32/N31)*100</f>
        <v>1.256603482803974</v>
      </c>
      <c r="P32" s="11">
        <f>('Upbit (in $)'!O32/Krak!O32)-1</f>
        <v>0.31956540710879056</v>
      </c>
      <c r="Q32" s="4">
        <v>1975.2019999999998</v>
      </c>
      <c r="R32" s="8">
        <f t="shared" ref="R32" si="235">LN(Q32/Q31)*100</f>
        <v>8.9245878301956974E-2</v>
      </c>
      <c r="S32" s="11">
        <f>('Upbit (in $)'!R32/Krak!R32)-1</f>
        <v>-1.2513475575680404</v>
      </c>
      <c r="T32" s="4">
        <v>124.3972</v>
      </c>
      <c r="U32" s="8">
        <f t="shared" ref="U32" si="236">LN(T32/T31)*100</f>
        <v>-0.31819012173838684</v>
      </c>
      <c r="V32" s="11">
        <f>('Upbit (in $)'!U32/Krak!U32)-1</f>
        <v>-0.36590144962461058</v>
      </c>
      <c r="W32" s="4">
        <v>3.8235399999999999</v>
      </c>
      <c r="X32" s="8">
        <f t="shared" ref="X32" si="237">LN(W32/W31)*100</f>
        <v>0</v>
      </c>
      <c r="Y32" s="11">
        <f>('Upbit (in $)'!X32/Krak!X32)-1</f>
        <v>-1</v>
      </c>
      <c r="Z32" s="4">
        <v>0.61229499999999992</v>
      </c>
      <c r="AA32" s="8">
        <f t="shared" ref="AA32" si="238">LN(Z32/Z31)*100</f>
        <v>0.86705745511335763</v>
      </c>
      <c r="AB32" s="11">
        <f>('Upbit (in $)'!AA32/Krak!AA32)-1</f>
        <v>-5.9378012851795559E-2</v>
      </c>
      <c r="AC32" s="2">
        <v>44395</v>
      </c>
      <c r="AD32">
        <f t="shared" si="23"/>
        <v>11109.924989057723</v>
      </c>
      <c r="AE32">
        <f t="shared" si="24"/>
        <v>9992.4872863284127</v>
      </c>
      <c r="AF32">
        <f t="shared" si="25"/>
        <v>9567.6103466594759</v>
      </c>
      <c r="AG32">
        <f t="shared" si="26"/>
        <v>30670.022622045613</v>
      </c>
      <c r="AH32" s="27">
        <f t="shared" si="27"/>
        <v>0.34166622569304594</v>
      </c>
      <c r="AI32">
        <f t="shared" si="28"/>
        <v>17.010641666666665</v>
      </c>
      <c r="AJ32">
        <f t="shared" si="29"/>
        <v>16.25752374879692</v>
      </c>
      <c r="AK32">
        <f t="shared" si="30"/>
        <v>16.136871001821493</v>
      </c>
      <c r="AL32">
        <f t="shared" si="31"/>
        <v>49.405036417285075</v>
      </c>
      <c r="AM32" s="27">
        <f t="shared" si="32"/>
        <v>0.78287836377576125</v>
      </c>
      <c r="AN32">
        <f t="shared" si="33"/>
        <v>481.02937125957851</v>
      </c>
      <c r="AO32">
        <f t="shared" si="34"/>
        <v>658.72191650138359</v>
      </c>
      <c r="AP32">
        <f t="shared" si="35"/>
        <v>572.61849997707225</v>
      </c>
      <c r="AQ32">
        <f t="shared" si="36"/>
        <v>1712.3697877380341</v>
      </c>
      <c r="AR32" s="27">
        <f t="shared" si="37"/>
        <v>-0.45988029729301627</v>
      </c>
      <c r="AS32">
        <f t="shared" si="0"/>
        <v>0.99615139554560606</v>
      </c>
      <c r="AT32">
        <f t="shared" si="1"/>
        <v>1.1399549995490435E-4</v>
      </c>
      <c r="AU32">
        <f t="shared" si="2"/>
        <v>3.7346089544390937E-3</v>
      </c>
      <c r="AV32">
        <f t="shared" si="3"/>
        <v>33309.297309999994</v>
      </c>
      <c r="AW32">
        <f t="shared" si="4"/>
        <v>33053.455904950039</v>
      </c>
      <c r="AX32" s="11">
        <f t="shared" si="38"/>
        <v>1.2294397470385683</v>
      </c>
      <c r="AY32">
        <f t="shared" si="5"/>
        <v>2.5275320454955761E-2</v>
      </c>
      <c r="AZ32">
        <f t="shared" si="6"/>
        <v>0.89637118613468125</v>
      </c>
      <c r="BA32">
        <f t="shared" si="7"/>
        <v>7.8353493410362879E-2</v>
      </c>
      <c r="BB32">
        <f t="shared" si="8"/>
        <v>48.798590000000004</v>
      </c>
      <c r="BC32">
        <f t="shared" si="9"/>
        <v>39.53951699043148</v>
      </c>
      <c r="BD32" s="11">
        <f t="shared" si="39"/>
        <v>1.3406034872282873</v>
      </c>
      <c r="BE32">
        <f t="shared" si="10"/>
        <v>9.585761354668713E-5</v>
      </c>
      <c r="BF32">
        <f t="shared" si="11"/>
        <v>0.99959427707754656</v>
      </c>
      <c r="BG32">
        <f t="shared" si="12"/>
        <v>3.0986530890673276E-4</v>
      </c>
      <c r="BH32">
        <f t="shared" si="13"/>
        <v>1976.0037099999997</v>
      </c>
      <c r="BI32">
        <f t="shared" si="14"/>
        <v>1974.400823157973</v>
      </c>
      <c r="BJ32" s="11">
        <f t="shared" si="40"/>
        <v>8.9282198106998487E-2</v>
      </c>
      <c r="BK32" s="32">
        <f t="shared" si="41"/>
        <v>-0.44121213808271531</v>
      </c>
      <c r="BL32" s="32">
        <f t="shared" si="42"/>
        <v>1.1401575489315698</v>
      </c>
    </row>
    <row r="33" spans="1:64" x14ac:dyDescent="0.3">
      <c r="A33" s="2">
        <v>44396</v>
      </c>
      <c r="B33" s="4">
        <v>1.1805399999999999</v>
      </c>
      <c r="C33" s="8">
        <f t="shared" si="15"/>
        <v>-4.3802622658392885</v>
      </c>
      <c r="D33" s="11">
        <f>('Upbit (in $)'!C33/Krak!C33)-1</f>
        <v>-0.15264429981866567</v>
      </c>
      <c r="E33" s="4">
        <v>32419.918999999998</v>
      </c>
      <c r="F33" s="8">
        <f t="shared" si="15"/>
        <v>-2.320750928051825</v>
      </c>
      <c r="G33" s="11">
        <f>('Upbit (in $)'!F33/Krak!F33)-1</f>
        <v>-0.24307513183512042</v>
      </c>
      <c r="H33" s="4">
        <v>0.18324799999999999</v>
      </c>
      <c r="I33" s="8">
        <f t="shared" ref="I33" si="239">LN(H33/H32)*100</f>
        <v>-3.3099948426344836</v>
      </c>
      <c r="J33" s="11">
        <f>('Upbit (in $)'!I33/Krak!I33)-1</f>
        <v>-0.26255564329146996</v>
      </c>
      <c r="K33" s="4">
        <v>3.6120999999999999</v>
      </c>
      <c r="L33" s="8">
        <f t="shared" ref="L33" si="240">LN(K33/K32)*100</f>
        <v>-4.9950930405394312</v>
      </c>
      <c r="M33" s="11">
        <f>('Upbit (in $)'!L33/Krak!L33)-1</f>
        <v>-0.13743336747229307</v>
      </c>
      <c r="N33" s="4">
        <v>43.794509999999995</v>
      </c>
      <c r="O33" s="8">
        <f t="shared" ref="O33" si="241">LN(N33/N32)*100</f>
        <v>0.12077296153995377</v>
      </c>
      <c r="P33" s="11">
        <f>('Upbit (in $)'!O33/Krak!O33)-1</f>
        <v>-1.1037978575455887</v>
      </c>
      <c r="Q33" s="4">
        <v>1910.8889999999999</v>
      </c>
      <c r="R33" s="8">
        <f t="shared" ref="R33" si="242">LN(Q33/Q32)*100</f>
        <v>-3.3102092805230745</v>
      </c>
      <c r="S33" s="11">
        <f>('Upbit (in $)'!R33/Krak!R33)-1</f>
        <v>-0.17857196588106261</v>
      </c>
      <c r="T33" s="4">
        <v>118.80284999999999</v>
      </c>
      <c r="U33" s="8">
        <f t="shared" ref="U33" si="243">LN(T33/T32)*100</f>
        <v>-4.6014275473402737</v>
      </c>
      <c r="V33" s="11">
        <f>('Upbit (in $)'!U33/Krak!U33)-1</f>
        <v>-0.13516541330236465</v>
      </c>
      <c r="W33" s="4">
        <v>3.5151899999999996</v>
      </c>
      <c r="X33" s="8">
        <f t="shared" ref="X33" si="244">LN(W33/W32)*100</f>
        <v>-8.4083117210541438</v>
      </c>
      <c r="Y33" s="11">
        <f>('Upbit (in $)'!X33/Krak!X33)-1</f>
        <v>-4.7164503325306528E-2</v>
      </c>
      <c r="Z33" s="4">
        <v>0.58586499999999997</v>
      </c>
      <c r="AA33" s="8">
        <f t="shared" ref="AA33" si="245">LN(Z33/Z32)*100</f>
        <v>-4.4124804908937945</v>
      </c>
      <c r="AB33" s="11">
        <f>('Upbit (in $)'!AA33/Krak!AA33)-1</f>
        <v>-0.16368620572705883</v>
      </c>
      <c r="AC33" s="2">
        <v>44396</v>
      </c>
      <c r="AD33">
        <f t="shared" si="23"/>
        <v>10855.060129897649</v>
      </c>
      <c r="AE33">
        <f t="shared" si="24"/>
        <v>9505.6143559040593</v>
      </c>
      <c r="AF33">
        <f t="shared" si="25"/>
        <v>9137.3389181801012</v>
      </c>
      <c r="AG33">
        <f t="shared" si="26"/>
        <v>29498.013403981808</v>
      </c>
      <c r="AH33" s="27">
        <f t="shared" si="27"/>
        <v>-3.8962796880836175</v>
      </c>
      <c r="AI33">
        <f t="shared" si="28"/>
        <v>16.281614166666667</v>
      </c>
      <c r="AJ33">
        <f t="shared" si="29"/>
        <v>16.277170303176128</v>
      </c>
      <c r="AK33">
        <f t="shared" si="30"/>
        <v>14.835510437158467</v>
      </c>
      <c r="AL33">
        <f t="shared" si="31"/>
        <v>47.39429490700126</v>
      </c>
      <c r="AM33" s="27">
        <f t="shared" si="32"/>
        <v>-4.1550509918729643</v>
      </c>
      <c r="AN33">
        <f t="shared" si="33"/>
        <v>465.36794986973177</v>
      </c>
      <c r="AO33">
        <f t="shared" si="34"/>
        <v>637.27378987132079</v>
      </c>
      <c r="AP33">
        <f t="shared" si="35"/>
        <v>547.90115465432098</v>
      </c>
      <c r="AQ33">
        <f t="shared" si="36"/>
        <v>1650.5428943953734</v>
      </c>
      <c r="AR33" s="27">
        <f t="shared" si="37"/>
        <v>-3.6773991204686522</v>
      </c>
      <c r="AS33">
        <f t="shared" si="0"/>
        <v>0.99623828609871423</v>
      </c>
      <c r="AT33">
        <f t="shared" si="1"/>
        <v>1.1099695570544658E-4</v>
      </c>
      <c r="AU33">
        <f t="shared" si="2"/>
        <v>3.6507169455803584E-3</v>
      </c>
      <c r="AV33">
        <f t="shared" si="3"/>
        <v>32542.333949999997</v>
      </c>
      <c r="AW33">
        <f t="shared" si="4"/>
        <v>32298.012171895716</v>
      </c>
      <c r="AX33" s="11">
        <f t="shared" si="38"/>
        <v>-2.3120441121194482</v>
      </c>
      <c r="AY33">
        <f t="shared" si="5"/>
        <v>2.4345930232558141E-2</v>
      </c>
      <c r="AZ33">
        <f t="shared" si="6"/>
        <v>0.90316133720930236</v>
      </c>
      <c r="BA33">
        <f t="shared" si="7"/>
        <v>7.2492732558139539E-2</v>
      </c>
      <c r="BB33">
        <f t="shared" si="8"/>
        <v>48.490239999999993</v>
      </c>
      <c r="BC33">
        <f t="shared" si="9"/>
        <v>39.837075287063946</v>
      </c>
      <c r="BD33" s="11">
        <f t="shared" si="39"/>
        <v>0.74974166044997936</v>
      </c>
      <c r="BE33">
        <f t="shared" si="10"/>
        <v>9.5858144693260848E-5</v>
      </c>
      <c r="BF33">
        <f t="shared" si="11"/>
        <v>0.99959767230616714</v>
      </c>
      <c r="BG33">
        <f t="shared" si="12"/>
        <v>3.0646954913951183E-4</v>
      </c>
      <c r="BH33">
        <f t="shared" si="13"/>
        <v>1911.658113</v>
      </c>
      <c r="BI33">
        <f t="shared" si="14"/>
        <v>1910.120393551055</v>
      </c>
      <c r="BJ33" s="11">
        <f t="shared" si="40"/>
        <v>-3.3098698299520812</v>
      </c>
      <c r="BK33" s="32">
        <f t="shared" si="41"/>
        <v>0.25877130378934687</v>
      </c>
      <c r="BL33" s="32">
        <f t="shared" si="42"/>
        <v>0.99782571783263307</v>
      </c>
    </row>
    <row r="34" spans="1:64" x14ac:dyDescent="0.3">
      <c r="A34" s="2">
        <v>44397</v>
      </c>
      <c r="B34" s="4">
        <v>1.1056549999999998</v>
      </c>
      <c r="C34" s="8">
        <f t="shared" si="15"/>
        <v>-6.5534041379072931</v>
      </c>
      <c r="D34" s="11">
        <f>('Upbit (in $)'!C34/Krak!C34)-1</f>
        <v>9.4443555471976026E-2</v>
      </c>
      <c r="E34" s="4">
        <v>31103.704999999998</v>
      </c>
      <c r="F34" s="8">
        <f t="shared" si="15"/>
        <v>-4.144607392431408</v>
      </c>
      <c r="G34" s="11">
        <f>('Upbit (in $)'!F34/Krak!F34)-1</f>
        <v>0.21645948437815798</v>
      </c>
      <c r="H34" s="4">
        <v>0.178843</v>
      </c>
      <c r="I34" s="8">
        <f t="shared" ref="I34" si="246">LN(H34/H33)*100</f>
        <v>-2.4332100659530553</v>
      </c>
      <c r="J34" s="11">
        <f>('Upbit (in $)'!I34/Krak!I34)-1</f>
        <v>0.43385593294586466</v>
      </c>
      <c r="K34" s="4">
        <v>3.4094699999999998</v>
      </c>
      <c r="L34" s="8">
        <f t="shared" ref="L34" si="247">LN(K34/K33)*100</f>
        <v>-5.7732466668571734</v>
      </c>
      <c r="M34" s="11">
        <f>('Upbit (in $)'!L34/Krak!L34)-1</f>
        <v>0.13098270789038513</v>
      </c>
      <c r="N34" s="4">
        <v>41.362949999999998</v>
      </c>
      <c r="O34" s="8">
        <f t="shared" ref="O34" si="248">LN(N34/N33)*100</f>
        <v>-5.712291445230921</v>
      </c>
      <c r="P34" s="11">
        <f>('Upbit (in $)'!O34/Krak!O34)-1</f>
        <v>7.5739087362777235E-2</v>
      </c>
      <c r="Q34" s="4">
        <v>1866.8389999999999</v>
      </c>
      <c r="R34" s="8">
        <f t="shared" ref="R34" si="249">LN(Q34/Q33)*100</f>
        <v>-2.3321952558575338</v>
      </c>
      <c r="S34" s="11">
        <f>('Upbit (in $)'!R34/Krak!R34)-1</f>
        <v>0.30047809011257143</v>
      </c>
      <c r="T34" s="4">
        <v>112.19534999999999</v>
      </c>
      <c r="U34" s="8">
        <f t="shared" ref="U34" si="250">LN(T34/T33)*100</f>
        <v>-5.7223848160272954</v>
      </c>
      <c r="V34" s="11">
        <f>('Upbit (in $)'!U34/Krak!U34)-1</f>
        <v>7.3594728895889583E-2</v>
      </c>
      <c r="W34" s="4">
        <v>3.3169649999999997</v>
      </c>
      <c r="X34" s="8">
        <f t="shared" ref="X34" si="251">LN(W34/W33)*100</f>
        <v>-5.8043369649915153</v>
      </c>
      <c r="Y34" s="11">
        <f>('Upbit (in $)'!X34/Krak!X34)-1</f>
        <v>2.3401142570950828E-2</v>
      </c>
      <c r="Z34" s="4">
        <v>0.55238699999999996</v>
      </c>
      <c r="AA34" s="8">
        <f t="shared" ref="AA34" si="252">LN(Z34/Z33)*100</f>
        <v>-5.8840500022933462</v>
      </c>
      <c r="AB34" s="11">
        <f>('Upbit (in $)'!AA34/Krak!AA34)-1</f>
        <v>0.1076165455270337</v>
      </c>
      <c r="AC34" s="2">
        <v>44397</v>
      </c>
      <c r="AD34">
        <f t="shared" si="23"/>
        <v>10414.356310933355</v>
      </c>
      <c r="AE34">
        <f t="shared" si="24"/>
        <v>8972.3725749630994</v>
      </c>
      <c r="AF34">
        <f t="shared" si="25"/>
        <v>8629.144317613911</v>
      </c>
      <c r="AG34">
        <f t="shared" si="26"/>
        <v>28015.873203510364</v>
      </c>
      <c r="AH34" s="27">
        <f t="shared" si="27"/>
        <v>-5.1551669166877465</v>
      </c>
      <c r="AI34">
        <f t="shared" si="28"/>
        <v>15.248825208333333</v>
      </c>
      <c r="AJ34">
        <f t="shared" si="29"/>
        <v>15.373428801732434</v>
      </c>
      <c r="AK34">
        <f t="shared" si="30"/>
        <v>13.998921502732239</v>
      </c>
      <c r="AL34">
        <f t="shared" si="31"/>
        <v>44.621175512798004</v>
      </c>
      <c r="AM34" s="27">
        <f t="shared" si="32"/>
        <v>-6.0293327212657051</v>
      </c>
      <c r="AN34">
        <f t="shared" si="33"/>
        <v>454.18122030555554</v>
      </c>
      <c r="AO34">
        <f t="shared" si="34"/>
        <v>622.58329217949688</v>
      </c>
      <c r="AP34">
        <f t="shared" si="35"/>
        <v>516.59251724550256</v>
      </c>
      <c r="AQ34">
        <f t="shared" si="36"/>
        <v>1593.357029730555</v>
      </c>
      <c r="AR34" s="27">
        <f t="shared" si="37"/>
        <v>-3.5261130760799912</v>
      </c>
      <c r="AS34">
        <f t="shared" si="0"/>
        <v>0.996297009105373</v>
      </c>
      <c r="AT34">
        <f t="shared" si="1"/>
        <v>1.0921029387445952E-4</v>
      </c>
      <c r="AU34">
        <f t="shared" si="2"/>
        <v>3.5937806007525631E-3</v>
      </c>
      <c r="AV34">
        <f t="shared" si="3"/>
        <v>31219.309819999999</v>
      </c>
      <c r="AW34">
        <f t="shared" si="4"/>
        <v>30988.570039446968</v>
      </c>
      <c r="AX34" s="11">
        <f t="shared" si="38"/>
        <v>-4.1387257578462968</v>
      </c>
      <c r="AY34">
        <f t="shared" si="5"/>
        <v>2.4148547238791611E-2</v>
      </c>
      <c r="AZ34">
        <f t="shared" si="6"/>
        <v>0.90340581104483364</v>
      </c>
      <c r="BA34">
        <f t="shared" si="7"/>
        <v>7.244564171637484E-2</v>
      </c>
      <c r="BB34">
        <f t="shared" si="8"/>
        <v>45.785569999999993</v>
      </c>
      <c r="BC34">
        <f t="shared" si="9"/>
        <v>37.634529011929963</v>
      </c>
      <c r="BD34" s="11">
        <f t="shared" si="39"/>
        <v>-5.6876064773381119</v>
      </c>
      <c r="BE34">
        <f t="shared" si="10"/>
        <v>9.5762396041191997E-5</v>
      </c>
      <c r="BF34">
        <f t="shared" si="11"/>
        <v>0.99960845916889574</v>
      </c>
      <c r="BG34">
        <f t="shared" si="12"/>
        <v>2.9577843506318905E-4</v>
      </c>
      <c r="BH34">
        <f t="shared" si="13"/>
        <v>1867.5702299999998</v>
      </c>
      <c r="BI34">
        <f t="shared" si="14"/>
        <v>1866.1082368169984</v>
      </c>
      <c r="BJ34" s="11">
        <f t="shared" si="40"/>
        <v>-2.3311167876806276</v>
      </c>
      <c r="BK34" s="32">
        <f t="shared" si="41"/>
        <v>0.87416580457795856</v>
      </c>
      <c r="BL34" s="32">
        <f t="shared" si="42"/>
        <v>-1.8076089701656692</v>
      </c>
    </row>
    <row r="35" spans="1:64" x14ac:dyDescent="0.3">
      <c r="A35" s="2">
        <v>44398</v>
      </c>
      <c r="B35" s="4">
        <v>1.2245899999999998</v>
      </c>
      <c r="C35" s="8">
        <f t="shared" si="15"/>
        <v>10.21681745588533</v>
      </c>
      <c r="D35" s="11">
        <f>('Upbit (in $)'!C35/Krak!C35)-1</f>
        <v>5.4935940570859376E-3</v>
      </c>
      <c r="E35" s="4">
        <v>33489.453000000001</v>
      </c>
      <c r="F35" s="8">
        <f t="shared" si="15"/>
        <v>7.390360951657077</v>
      </c>
      <c r="G35" s="11">
        <f>('Upbit (in $)'!F35/Krak!F35)-1</f>
        <v>-2.1475495655762122E-2</v>
      </c>
      <c r="H35" s="4">
        <v>0.19822499999999998</v>
      </c>
      <c r="I35" s="8">
        <f t="shared" ref="I35" si="253">LN(H35/H34)*100</f>
        <v>10.289442316263269</v>
      </c>
      <c r="J35" s="11">
        <f>('Upbit (in $)'!I35/Krak!I35)-1</f>
        <v>-6.4240018945347144E-2</v>
      </c>
      <c r="K35" s="4">
        <v>3.6429349999999996</v>
      </c>
      <c r="L35" s="8">
        <f t="shared" ref="L35" si="254">LN(K35/K34)*100</f>
        <v>6.6232821433964171</v>
      </c>
      <c r="M35" s="11">
        <f>('Upbit (in $)'!L35/Krak!L35)-1</f>
        <v>-6.7403687554092429E-2</v>
      </c>
      <c r="N35" s="4">
        <v>44.640269999999994</v>
      </c>
      <c r="O35" s="8">
        <f t="shared" ref="O35" si="255">LN(N35/N34)*100</f>
        <v>7.6250813833546367</v>
      </c>
      <c r="P35" s="11">
        <f>('Upbit (in $)'!O35/Krak!O35)-1</f>
        <v>-0.10372301602538525</v>
      </c>
      <c r="Q35" s="4">
        <v>2080.922</v>
      </c>
      <c r="R35" s="8">
        <f t="shared" ref="R35" si="256">LN(Q35/Q34)*100</f>
        <v>10.856443848900851</v>
      </c>
      <c r="S35" s="11">
        <f>('Upbit (in $)'!R35/Krak!R35)-1</f>
        <v>-2.3876943093132708E-2</v>
      </c>
      <c r="T35" s="4">
        <v>122.41494999999999</v>
      </c>
      <c r="U35" s="8">
        <f t="shared" ref="U35" si="257">LN(T35/T34)*100</f>
        <v>8.7174954763046628</v>
      </c>
      <c r="V35" s="11">
        <f>('Upbit (in $)'!U35/Krak!U35)-1</f>
        <v>-5.3125867267251881E-2</v>
      </c>
      <c r="W35" s="4">
        <v>3.6076949999999997</v>
      </c>
      <c r="X35" s="8">
        <f t="shared" ref="X35" si="258">LN(W35/W34)*100</f>
        <v>8.4018856053175774</v>
      </c>
      <c r="Y35" s="11">
        <f>('Upbit (in $)'!X35/Krak!X35)-1</f>
        <v>-6.5258552780514845E-2</v>
      </c>
      <c r="Z35" s="4">
        <v>0.59555599999999997</v>
      </c>
      <c r="AA35" s="8">
        <f t="shared" ref="AA35" si="259">LN(Z35/Z34)*100</f>
        <v>7.5246535410043389</v>
      </c>
      <c r="AB35" s="11">
        <f>('Upbit (in $)'!AA35/Krak!AA35)-1</f>
        <v>3.3990460643165132E-3</v>
      </c>
      <c r="AC35" s="2">
        <v>44398</v>
      </c>
      <c r="AD35">
        <f t="shared" si="23"/>
        <v>11213.168855615626</v>
      </c>
      <c r="AE35">
        <f t="shared" si="24"/>
        <v>9586.759844308117</v>
      </c>
      <c r="AF35">
        <f t="shared" si="25"/>
        <v>9415.1519664896186</v>
      </c>
      <c r="AG35">
        <f t="shared" si="26"/>
        <v>30215.080666413363</v>
      </c>
      <c r="AH35" s="27">
        <f t="shared" si="27"/>
        <v>7.5569909883813384</v>
      </c>
      <c r="AI35">
        <f t="shared" si="28"/>
        <v>16.889137083333331</v>
      </c>
      <c r="AJ35">
        <f t="shared" si="29"/>
        <v>16.591515173243501</v>
      </c>
      <c r="AK35">
        <f t="shared" si="30"/>
        <v>15.225918606557375</v>
      </c>
      <c r="AL35">
        <f t="shared" si="31"/>
        <v>48.706570863134203</v>
      </c>
      <c r="AM35" s="27">
        <f t="shared" si="32"/>
        <v>8.7605412675306269</v>
      </c>
      <c r="AN35">
        <f t="shared" si="33"/>
        <v>503.40283038793098</v>
      </c>
      <c r="AO35">
        <f t="shared" si="34"/>
        <v>693.97911096176108</v>
      </c>
      <c r="AP35">
        <f t="shared" si="35"/>
        <v>556.96418127266304</v>
      </c>
      <c r="AQ35">
        <f t="shared" si="36"/>
        <v>1754.3461226223553</v>
      </c>
      <c r="AR35" s="27">
        <f t="shared" si="37"/>
        <v>9.6253077849911364</v>
      </c>
      <c r="AS35">
        <f t="shared" si="0"/>
        <v>0.99625000835384447</v>
      </c>
      <c r="AT35">
        <f t="shared" si="1"/>
        <v>1.0837065700005646E-4</v>
      </c>
      <c r="AU35">
        <f t="shared" si="2"/>
        <v>3.6416209891554645E-3</v>
      </c>
      <c r="AV35">
        <f t="shared" si="3"/>
        <v>33615.510885000003</v>
      </c>
      <c r="AW35">
        <f t="shared" si="4"/>
        <v>33363.916158878295</v>
      </c>
      <c r="AX35" s="11">
        <f t="shared" si="38"/>
        <v>7.3856533363891845</v>
      </c>
      <c r="AY35">
        <f t="shared" si="5"/>
        <v>2.4752916035971864E-2</v>
      </c>
      <c r="AZ35">
        <f t="shared" si="6"/>
        <v>0.90232392485085922</v>
      </c>
      <c r="BA35">
        <f t="shared" si="7"/>
        <v>7.2923159113168906E-2</v>
      </c>
      <c r="BB35">
        <f t="shared" si="8"/>
        <v>49.472554999999993</v>
      </c>
      <c r="BC35">
        <f t="shared" si="9"/>
        <v>40.573380322767335</v>
      </c>
      <c r="BD35" s="11">
        <f t="shared" si="39"/>
        <v>7.5190240716907981</v>
      </c>
      <c r="BE35">
        <f t="shared" si="10"/>
        <v>9.5221932700523615E-5</v>
      </c>
      <c r="BF35">
        <f t="shared" si="11"/>
        <v>0.99961868906060802</v>
      </c>
      <c r="BG35">
        <f t="shared" si="12"/>
        <v>2.8608900669135093E-4</v>
      </c>
      <c r="BH35">
        <f t="shared" si="13"/>
        <v>2081.7157810000003</v>
      </c>
      <c r="BI35">
        <f t="shared" si="14"/>
        <v>2080.1287109347704</v>
      </c>
      <c r="BJ35" s="11">
        <f t="shared" si="40"/>
        <v>10.857466658780098</v>
      </c>
      <c r="BK35" s="32">
        <f t="shared" si="41"/>
        <v>-1.2035502791492885</v>
      </c>
      <c r="BL35" s="32">
        <f t="shared" si="42"/>
        <v>-3.4718133223909131</v>
      </c>
    </row>
    <row r="36" spans="1:64" x14ac:dyDescent="0.3">
      <c r="A36" s="2">
        <v>44399</v>
      </c>
      <c r="B36" s="4">
        <v>1.2289949999999998</v>
      </c>
      <c r="C36" s="8">
        <f t="shared" si="15"/>
        <v>0.35906681307285399</v>
      </c>
      <c r="D36" s="11">
        <f>('Upbit (in $)'!C36/Krak!C36)-1</f>
        <v>-0.71015757084186737</v>
      </c>
      <c r="E36" s="4">
        <v>33411.924999999996</v>
      </c>
      <c r="F36" s="8">
        <f t="shared" si="15"/>
        <v>-0.23176812502851726</v>
      </c>
      <c r="G36" s="11">
        <f>('Upbit (in $)'!F36/Krak!F36)-1</f>
        <v>-1.4715022384634886</v>
      </c>
      <c r="H36" s="4">
        <v>0.19734399999999999</v>
      </c>
      <c r="I36" s="8">
        <f t="shared" ref="I36" si="260">LN(H36/H35)*100</f>
        <v>-0.44543503493801967</v>
      </c>
      <c r="J36" s="11">
        <f>('Upbit (in $)'!I36/Krak!I36)-1</f>
        <v>-2.5197441106068363</v>
      </c>
      <c r="K36" s="4">
        <v>3.6825799999999997</v>
      </c>
      <c r="L36" s="8">
        <f t="shared" ref="L36" si="261">LN(K36/K35)*100</f>
        <v>1.0823918061010294</v>
      </c>
      <c r="M36" s="11">
        <f>('Upbit (in $)'!L36/Krak!L36)-1</f>
        <v>-0.2879574151724329</v>
      </c>
      <c r="N36" s="4">
        <v>44.869329999999998</v>
      </c>
      <c r="O36" s="8">
        <f t="shared" ref="O36" si="262">LN(N36/N35)*100</f>
        <v>0.51181214086948734</v>
      </c>
      <c r="P36" s="11">
        <f>('Upbit (in $)'!O36/Krak!O36)-1</f>
        <v>-0.43070516496589406</v>
      </c>
      <c r="Q36" s="4">
        <v>2089.732</v>
      </c>
      <c r="R36" s="8">
        <f t="shared" ref="R36" si="263">LN(Q36/Q35)*100</f>
        <v>0.42247633603084744</v>
      </c>
      <c r="S36" s="11">
        <f>('Upbit (in $)'!R36/Krak!R36)-1</f>
        <v>-0.63459846024863831</v>
      </c>
      <c r="T36" s="4">
        <v>124.66149999999999</v>
      </c>
      <c r="U36" s="8">
        <f t="shared" ref="U36" si="264">LN(T36/T35)*100</f>
        <v>1.8185560894779593</v>
      </c>
      <c r="V36" s="11">
        <f>('Upbit (in $)'!U36/Krak!U36)-1</f>
        <v>-0.19618517108368094</v>
      </c>
      <c r="W36" s="4">
        <v>3.7001999999999997</v>
      </c>
      <c r="X36" s="8">
        <f t="shared" ref="X36" si="265">LN(W36/W35)*100</f>
        <v>2.5317807984289784</v>
      </c>
      <c r="Y36" s="11">
        <f>('Upbit (in $)'!X36/Krak!X36)-1</f>
        <v>-0.15086586270821312</v>
      </c>
      <c r="Z36" s="4">
        <v>0.61141400000000001</v>
      </c>
      <c r="AA36" s="8">
        <f t="shared" ref="AA36" si="266">LN(Z36/Z35)*100</f>
        <v>2.6278884463840435</v>
      </c>
      <c r="AB36" s="11">
        <f>('Upbit (in $)'!AA36/Krak!AA36)-1</f>
        <v>-0.35700891838258886</v>
      </c>
      <c r="AC36" s="2">
        <v>44399</v>
      </c>
      <c r="AD36">
        <f t="shared" si="23"/>
        <v>11187.210397738208</v>
      </c>
      <c r="AE36">
        <f t="shared" si="24"/>
        <v>9691.0897579704779</v>
      </c>
      <c r="AF36">
        <f t="shared" si="25"/>
        <v>9587.9381306821233</v>
      </c>
      <c r="AG36">
        <f t="shared" si="26"/>
        <v>30466.23828639081</v>
      </c>
      <c r="AH36" s="27">
        <f t="shared" si="27"/>
        <v>0.82779695141824061</v>
      </c>
      <c r="AI36">
        <f t="shared" si="28"/>
        <v>16.949889374999998</v>
      </c>
      <c r="AJ36">
        <f t="shared" si="29"/>
        <v>16.676650242220081</v>
      </c>
      <c r="AK36">
        <f t="shared" si="30"/>
        <v>15.616326775956281</v>
      </c>
      <c r="AL36">
        <f t="shared" si="31"/>
        <v>49.242866393176357</v>
      </c>
      <c r="AM36" s="27">
        <f t="shared" si="32"/>
        <v>1.0950566010501204</v>
      </c>
      <c r="AN36">
        <f t="shared" si="33"/>
        <v>501.16548447509575</v>
      </c>
      <c r="AO36">
        <f t="shared" si="34"/>
        <v>696.91721050012586</v>
      </c>
      <c r="AP36">
        <f t="shared" si="35"/>
        <v>571.79458846631394</v>
      </c>
      <c r="AQ36">
        <f t="shared" si="36"/>
        <v>1769.8772834415354</v>
      </c>
      <c r="AR36" s="27">
        <f t="shared" si="37"/>
        <v>0.88140050028374228</v>
      </c>
      <c r="AS36">
        <f t="shared" si="0"/>
        <v>0.99617343320371465</v>
      </c>
      <c r="AT36">
        <f t="shared" si="1"/>
        <v>1.0979577984947997E-4</v>
      </c>
      <c r="AU36">
        <f t="shared" si="2"/>
        <v>3.7167710164357453E-3</v>
      </c>
      <c r="AV36">
        <f t="shared" si="3"/>
        <v>33540.269079999998</v>
      </c>
      <c r="AW36">
        <f t="shared" si="4"/>
        <v>33284.1224417966</v>
      </c>
      <c r="AX36" s="11">
        <f t="shared" si="38"/>
        <v>-0.23944817246562516</v>
      </c>
      <c r="AY36">
        <f t="shared" si="5"/>
        <v>2.4679345422379477E-2</v>
      </c>
      <c r="AZ36">
        <f t="shared" si="6"/>
        <v>0.90101724900486513</v>
      </c>
      <c r="BA36">
        <f t="shared" si="7"/>
        <v>7.4303405572755415E-2</v>
      </c>
      <c r="BB36">
        <f t="shared" si="8"/>
        <v>49.798524999999998</v>
      </c>
      <c r="BC36">
        <f t="shared" si="9"/>
        <v>40.733308534719157</v>
      </c>
      <c r="BD36" s="11">
        <f t="shared" si="39"/>
        <v>0.39339547693591126</v>
      </c>
      <c r="BE36">
        <f t="shared" si="10"/>
        <v>9.4398542216798045E-5</v>
      </c>
      <c r="BF36">
        <f t="shared" si="11"/>
        <v>0.99961313454573641</v>
      </c>
      <c r="BG36">
        <f t="shared" si="12"/>
        <v>2.9246691204668683E-4</v>
      </c>
      <c r="BH36">
        <f t="shared" si="13"/>
        <v>2090.5407580000001</v>
      </c>
      <c r="BI36">
        <f t="shared" si="14"/>
        <v>2088.9237523278812</v>
      </c>
      <c r="BJ36" s="11">
        <f t="shared" si="40"/>
        <v>0.42192102487833749</v>
      </c>
      <c r="BK36" s="32">
        <f t="shared" si="41"/>
        <v>-0.26725964963187976</v>
      </c>
      <c r="BL36" s="32">
        <f t="shared" si="42"/>
        <v>-0.6613691973439626</v>
      </c>
    </row>
    <row r="37" spans="1:64" x14ac:dyDescent="0.3">
      <c r="A37" s="2">
        <v>44400</v>
      </c>
      <c r="B37" s="4">
        <v>1.2378049999999998</v>
      </c>
      <c r="C37" s="8">
        <f t="shared" si="15"/>
        <v>0.71428875123802038</v>
      </c>
      <c r="D37" s="11">
        <f>('Upbit (in $)'!C37/Krak!C37)-1</f>
        <v>-0.62725180619207122</v>
      </c>
      <c r="E37" s="4">
        <v>34454.148000000001</v>
      </c>
      <c r="F37" s="8">
        <f t="shared" si="15"/>
        <v>3.0716524408828993</v>
      </c>
      <c r="G37" s="11">
        <f>('Upbit (in $)'!F37/Krak!F37)-1</f>
        <v>-0.25329407517400859</v>
      </c>
      <c r="H37" s="4">
        <v>0.199987</v>
      </c>
      <c r="I37" s="8">
        <f t="shared" ref="I37" si="267">LN(H37/H36)*100</f>
        <v>1.3303965626362886</v>
      </c>
      <c r="J37" s="11">
        <f>('Upbit (in $)'!I37/Krak!I37)-1</f>
        <v>-0.33016450256635033</v>
      </c>
      <c r="K37" s="4">
        <v>3.7266299999999997</v>
      </c>
      <c r="L37" s="8">
        <f t="shared" ref="L37" si="268">LN(K37/K36)*100</f>
        <v>1.1890746521521554</v>
      </c>
      <c r="M37" s="11">
        <f>('Upbit (in $)'!L37/Krak!L37)-1</f>
        <v>-0.53437771891893326</v>
      </c>
      <c r="N37" s="4">
        <v>46.895629999999997</v>
      </c>
      <c r="O37" s="8">
        <f t="shared" ref="O37" si="269">LN(N37/N36)*100</f>
        <v>4.4170006288152663</v>
      </c>
      <c r="P37" s="11">
        <f>('Upbit (in $)'!O37/Krak!O37)-1</f>
        <v>-0.21095031634248462</v>
      </c>
      <c r="Q37" s="4">
        <v>2176.951</v>
      </c>
      <c r="R37" s="8">
        <f t="shared" ref="R37" si="270">LN(Q37/Q36)*100</f>
        <v>4.088944587099399</v>
      </c>
      <c r="S37" s="11">
        <f>('Upbit (in $)'!R37/Krak!R37)-1</f>
        <v>-0.19995922748664863</v>
      </c>
      <c r="T37" s="4">
        <v>127.43664999999999</v>
      </c>
      <c r="U37" s="8">
        <f t="shared" ref="U37" si="271">LN(T37/T36)*100</f>
        <v>2.2017314338851768</v>
      </c>
      <c r="V37" s="11">
        <f>('Upbit (in $)'!U37/Krak!U37)-1</f>
        <v>-0.3401353926599906</v>
      </c>
      <c r="W37" s="4">
        <v>3.79711</v>
      </c>
      <c r="X37" s="8">
        <f t="shared" ref="X37" si="272">LN(W37/W36)*100</f>
        <v>2.5853378826333926</v>
      </c>
      <c r="Y37" s="11">
        <f>('Upbit (in $)'!X37/Krak!X37)-1</f>
        <v>-0.32493800440007803</v>
      </c>
      <c r="Z37" s="4">
        <v>0.62374799999999997</v>
      </c>
      <c r="AA37" s="8">
        <f t="shared" ref="AA37" si="273">LN(Z37/Z36)*100</f>
        <v>1.9972133186915171</v>
      </c>
      <c r="AB37" s="11">
        <f>('Upbit (in $)'!AA37/Krak!AA37)-1</f>
        <v>-0.24054055654363071</v>
      </c>
      <c r="AC37" s="2">
        <v>44400</v>
      </c>
      <c r="AD37">
        <f t="shared" si="23"/>
        <v>11536.174666703913</v>
      </c>
      <c r="AE37">
        <f t="shared" si="24"/>
        <v>9807.0118842619922</v>
      </c>
      <c r="AF37">
        <f t="shared" si="25"/>
        <v>9801.3798629199227</v>
      </c>
      <c r="AG37">
        <f t="shared" si="26"/>
        <v>31144.566413885826</v>
      </c>
      <c r="AH37" s="27">
        <f t="shared" si="27"/>
        <v>2.202066800580512</v>
      </c>
      <c r="AI37">
        <f t="shared" si="28"/>
        <v>17.071393958333331</v>
      </c>
      <c r="AJ37">
        <f t="shared" si="29"/>
        <v>17.429768160089829</v>
      </c>
      <c r="AK37">
        <f t="shared" si="30"/>
        <v>16.025325810564663</v>
      </c>
      <c r="AL37">
        <f t="shared" si="31"/>
        <v>50.526487928987819</v>
      </c>
      <c r="AM37" s="27">
        <f t="shared" si="32"/>
        <v>2.5733199899048258</v>
      </c>
      <c r="AN37">
        <f t="shared" si="33"/>
        <v>507.87752221360148</v>
      </c>
      <c r="AO37">
        <f t="shared" si="34"/>
        <v>726.00439592993723</v>
      </c>
      <c r="AP37">
        <f t="shared" si="35"/>
        <v>583.32934961693115</v>
      </c>
      <c r="AQ37">
        <f t="shared" si="36"/>
        <v>1817.21126776047</v>
      </c>
      <c r="AR37" s="27">
        <f t="shared" si="37"/>
        <v>2.6392842707236031</v>
      </c>
      <c r="AS37">
        <f t="shared" si="0"/>
        <v>0.99620754374774556</v>
      </c>
      <c r="AT37">
        <f t="shared" si="1"/>
        <v>1.0775181318535756E-4</v>
      </c>
      <c r="AU37">
        <f t="shared" si="2"/>
        <v>3.6847044390690238E-3</v>
      </c>
      <c r="AV37">
        <f t="shared" si="3"/>
        <v>34585.311280000002</v>
      </c>
      <c r="AW37">
        <f t="shared" si="4"/>
        <v>34323.533323333329</v>
      </c>
      <c r="AX37" s="11">
        <f t="shared" si="38"/>
        <v>3.0750741902324519</v>
      </c>
      <c r="AY37">
        <f t="shared" si="5"/>
        <v>2.3835779116125201E-2</v>
      </c>
      <c r="AZ37">
        <f t="shared" si="6"/>
        <v>0.90304521163796758</v>
      </c>
      <c r="BA37">
        <f t="shared" si="7"/>
        <v>7.311900924590721E-2</v>
      </c>
      <c r="BB37">
        <f t="shared" si="8"/>
        <v>51.930544999999995</v>
      </c>
      <c r="BC37">
        <f t="shared" si="9"/>
        <v>42.656019086012385</v>
      </c>
      <c r="BD37" s="11">
        <f t="shared" si="39"/>
        <v>4.6122242171222094</v>
      </c>
      <c r="BE37">
        <f t="shared" si="10"/>
        <v>9.1830893611684778E-5</v>
      </c>
      <c r="BF37">
        <f t="shared" si="11"/>
        <v>0.99962175380825147</v>
      </c>
      <c r="BG37">
        <f t="shared" si="12"/>
        <v>2.8641529813688463E-4</v>
      </c>
      <c r="BH37">
        <f t="shared" si="13"/>
        <v>2177.774735</v>
      </c>
      <c r="BI37">
        <f t="shared" si="14"/>
        <v>2176.127773590581</v>
      </c>
      <c r="BJ37" s="11">
        <f t="shared" si="40"/>
        <v>4.0898064446133464</v>
      </c>
      <c r="BK37" s="32">
        <f t="shared" si="41"/>
        <v>-0.37125318932431384</v>
      </c>
      <c r="BL37" s="32">
        <f t="shared" si="42"/>
        <v>-1.0147322543808945</v>
      </c>
    </row>
    <row r="38" spans="1:64" x14ac:dyDescent="0.3">
      <c r="A38" s="2">
        <v>44401</v>
      </c>
      <c r="B38" s="4">
        <v>1.26864</v>
      </c>
      <c r="C38" s="8">
        <f t="shared" si="15"/>
        <v>2.4605810802200194</v>
      </c>
      <c r="D38" s="11">
        <f>('Upbit (in $)'!C38/Krak!C38)-1</f>
        <v>0.14045126283780696</v>
      </c>
      <c r="E38" s="4">
        <v>35338.671999999999</v>
      </c>
      <c r="F38" s="8">
        <f t="shared" si="15"/>
        <v>2.5348491772512736</v>
      </c>
      <c r="G38" s="11">
        <f>('Upbit (in $)'!F38/Krak!F38)-1</f>
        <v>0.33341772451090712</v>
      </c>
      <c r="H38" s="4">
        <v>0.203511</v>
      </c>
      <c r="I38" s="8">
        <f t="shared" ref="I38" si="274">LN(H38/H37)*100</f>
        <v>1.7467693040390779</v>
      </c>
      <c r="J38" s="11">
        <f>('Upbit (in $)'!I38/Krak!I38)-1</f>
        <v>0.44807931692241154</v>
      </c>
      <c r="K38" s="4">
        <v>3.7838949999999998</v>
      </c>
      <c r="L38" s="8">
        <f t="shared" ref="L38" si="275">LN(K38/K37)*100</f>
        <v>1.5249562378032169</v>
      </c>
      <c r="M38" s="11">
        <f>('Upbit (in $)'!L38/Krak!L38)-1</f>
        <v>1.153623696167609</v>
      </c>
      <c r="N38" s="4">
        <v>50.842509999999997</v>
      </c>
      <c r="O38" s="8">
        <f t="shared" ref="O38" si="276">LN(N38/N37)*100</f>
        <v>8.0808321538209018</v>
      </c>
      <c r="P38" s="11">
        <f>('Upbit (in $)'!O38/Krak!O38)-1</f>
        <v>1.2792326287032862E-2</v>
      </c>
      <c r="Q38" s="4">
        <v>2253.598</v>
      </c>
      <c r="R38" s="8">
        <f t="shared" ref="R38" si="277">LN(Q38/Q37)*100</f>
        <v>3.4602776150177963</v>
      </c>
      <c r="S38" s="11">
        <f>('Upbit (in $)'!R38/Krak!R38)-1</f>
        <v>0.18439730367175433</v>
      </c>
      <c r="T38" s="4">
        <v>130.16774999999998</v>
      </c>
      <c r="U38" s="8">
        <f t="shared" ref="U38" si="278">LN(T38/T37)*100</f>
        <v>2.1204624864063559</v>
      </c>
      <c r="V38" s="11">
        <f>('Upbit (in $)'!U38/Krak!U38)-1</f>
        <v>0.49168450210395509</v>
      </c>
      <c r="W38" s="4">
        <v>3.8455649999999997</v>
      </c>
      <c r="X38" s="8">
        <f t="shared" ref="X38" si="279">LN(W38/W37)*100</f>
        <v>1.268028517590899</v>
      </c>
      <c r="Y38" s="11">
        <f>('Upbit (in $)'!X38/Krak!X38)-1</f>
        <v>0.85656285445133307</v>
      </c>
      <c r="Z38" s="4">
        <v>0.62903399999999998</v>
      </c>
      <c r="AA38" s="8">
        <f t="shared" ref="AA38" si="280">LN(Z38/Z37)*100</f>
        <v>0.84388686458646034</v>
      </c>
      <c r="AB38" s="11">
        <f>('Upbit (in $)'!AA38/Krak!AA38)-1</f>
        <v>9.4947659265084337</v>
      </c>
      <c r="AC38" s="2">
        <v>44401</v>
      </c>
      <c r="AD38">
        <f t="shared" si="23"/>
        <v>11832.337072487147</v>
      </c>
      <c r="AE38">
        <f t="shared" si="24"/>
        <v>9957.7106484409578</v>
      </c>
      <c r="AF38">
        <f t="shared" si="25"/>
        <v>10011.433631153948</v>
      </c>
      <c r="AG38">
        <f t="shared" si="26"/>
        <v>31801.481352082053</v>
      </c>
      <c r="AH38" s="27">
        <f t="shared" si="27"/>
        <v>2.0873075022762624</v>
      </c>
      <c r="AI38">
        <f t="shared" si="28"/>
        <v>17.496660000000002</v>
      </c>
      <c r="AJ38">
        <f t="shared" si="29"/>
        <v>18.896710887070899</v>
      </c>
      <c r="AK38">
        <f t="shared" si="30"/>
        <v>16.229825327868848</v>
      </c>
      <c r="AL38">
        <f t="shared" si="31"/>
        <v>52.623196214939753</v>
      </c>
      <c r="AM38" s="27">
        <f t="shared" si="32"/>
        <v>4.0659302996911411</v>
      </c>
      <c r="AN38">
        <f t="shared" si="33"/>
        <v>516.82690586494255</v>
      </c>
      <c r="AO38">
        <f t="shared" si="34"/>
        <v>751.56586191371071</v>
      </c>
      <c r="AP38">
        <f t="shared" si="35"/>
        <v>588.27281868148145</v>
      </c>
      <c r="AQ38">
        <f t="shared" si="36"/>
        <v>1856.6655864601348</v>
      </c>
      <c r="AR38" s="27">
        <f t="shared" si="37"/>
        <v>2.1479127971584528</v>
      </c>
      <c r="AS38">
        <f t="shared" si="0"/>
        <v>0.99622380215400608</v>
      </c>
      <c r="AT38">
        <f t="shared" si="1"/>
        <v>1.0667085236965138E-4</v>
      </c>
      <c r="AU38">
        <f t="shared" si="2"/>
        <v>3.6695269936242118E-3</v>
      </c>
      <c r="AV38">
        <f t="shared" si="3"/>
        <v>35472.623645</v>
      </c>
      <c r="AW38">
        <f t="shared" si="4"/>
        <v>35205.278722692106</v>
      </c>
      <c r="AX38" s="11">
        <f t="shared" si="38"/>
        <v>2.5364813441348582</v>
      </c>
      <c r="AY38">
        <f t="shared" si="5"/>
        <v>2.2671809808706606E-2</v>
      </c>
      <c r="AZ38">
        <f t="shared" si="6"/>
        <v>0.90860426670865158</v>
      </c>
      <c r="BA38">
        <f t="shared" si="7"/>
        <v>6.8723923482641891E-2</v>
      </c>
      <c r="BB38">
        <f t="shared" si="8"/>
        <v>55.956714999999996</v>
      </c>
      <c r="BC38">
        <f t="shared" si="9"/>
        <v>46.488766195780521</v>
      </c>
      <c r="BD38" s="11">
        <f t="shared" si="39"/>
        <v>8.6042304782436059</v>
      </c>
      <c r="BE38">
        <f t="shared" si="10"/>
        <v>9.0271576763080089E-5</v>
      </c>
      <c r="BF38">
        <f t="shared" si="11"/>
        <v>0.99963070718596914</v>
      </c>
      <c r="BG38">
        <f t="shared" si="12"/>
        <v>2.7902123726770208E-4</v>
      </c>
      <c r="BH38">
        <f t="shared" si="13"/>
        <v>2254.4305450000002</v>
      </c>
      <c r="BI38">
        <f t="shared" si="14"/>
        <v>2252.7659563379893</v>
      </c>
      <c r="BJ38" s="11">
        <f t="shared" si="40"/>
        <v>3.4611728405898017</v>
      </c>
      <c r="BK38" s="32">
        <f t="shared" si="41"/>
        <v>-1.9786227974148787</v>
      </c>
      <c r="BL38" s="32">
        <f t="shared" si="42"/>
        <v>-0.92469149645494353</v>
      </c>
    </row>
    <row r="39" spans="1:64" x14ac:dyDescent="0.3">
      <c r="A39" s="2">
        <v>44402</v>
      </c>
      <c r="B39" s="4">
        <v>1.25983</v>
      </c>
      <c r="C39" s="8">
        <f t="shared" si="15"/>
        <v>-0.69686693160933155</v>
      </c>
      <c r="D39" s="11">
        <f>('Upbit (in $)'!C39/Krak!C39)-1</f>
        <v>1.5166852909403086</v>
      </c>
      <c r="E39" s="4">
        <v>36182.67</v>
      </c>
      <c r="F39" s="8">
        <f t="shared" si="15"/>
        <v>2.3602386552529704</v>
      </c>
      <c r="G39" s="11">
        <f>('Upbit (in $)'!F39/Krak!F39)-1</f>
        <v>-0.27152348619909328</v>
      </c>
      <c r="H39" s="4">
        <v>0.20174899999999998</v>
      </c>
      <c r="I39" s="8">
        <f t="shared" ref="I39" si="281">LN(H39/H38)*100</f>
        <v>-0.86957069675539322</v>
      </c>
      <c r="J39" s="11">
        <f>('Upbit (in $)'!I39/Krak!I39)-1</f>
        <v>-2.9623783124188288</v>
      </c>
      <c r="K39" s="4">
        <v>3.7442499999999996</v>
      </c>
      <c r="L39" s="8">
        <f t="shared" ref="L39" si="282">LN(K39/K38)*100</f>
        <v>-1.0532572499893267</v>
      </c>
      <c r="M39" s="11">
        <f>('Upbit (in $)'!L39/Krak!L39)-1</f>
        <v>1.7367100432290519</v>
      </c>
      <c r="N39" s="4">
        <v>49.388859999999994</v>
      </c>
      <c r="O39" s="8">
        <f t="shared" ref="O39" si="283">LN(N39/N38)*100</f>
        <v>-2.9007922986232915</v>
      </c>
      <c r="P39" s="11">
        <f>('Upbit (in $)'!O39/Krak!O39)-1</f>
        <v>0.38936118620354199</v>
      </c>
      <c r="Q39" s="4">
        <v>2237.7399999999998</v>
      </c>
      <c r="R39" s="8">
        <f t="shared" ref="R39" si="284">LN(Q39/Q38)*100</f>
        <v>-0.70616221262057566</v>
      </c>
      <c r="S39" s="11">
        <f>('Upbit (in $)'!R39/Krak!R39)-1</f>
        <v>-3.9010467501190642</v>
      </c>
      <c r="T39" s="4">
        <v>130.5642</v>
      </c>
      <c r="U39" s="8">
        <f t="shared" ref="U39" si="285">LN(T39/T38)*100</f>
        <v>0.30410565757791419</v>
      </c>
      <c r="V39" s="11">
        <f>('Upbit (in $)'!U39/Krak!U39)-1</f>
        <v>-0.76174959234753181</v>
      </c>
      <c r="W39" s="4">
        <v>3.8631849999999996</v>
      </c>
      <c r="X39" s="8">
        <f t="shared" ref="X39" si="286">LN(W39/W38)*100</f>
        <v>0.45714365325808187</v>
      </c>
      <c r="Y39" s="11">
        <f>('Upbit (in $)'!X39/Krak!X39)-1</f>
        <v>-0.67207805959898281</v>
      </c>
      <c r="Z39" s="4">
        <v>0.620224</v>
      </c>
      <c r="AA39" s="8">
        <f t="shared" ref="AA39" si="287">LN(Z39/Z38)*100</f>
        <v>-1.4104606181541934</v>
      </c>
      <c r="AB39" s="11">
        <f>('Upbit (in $)'!AA39/Krak!AA39)-1</f>
        <v>2.0205654550435637</v>
      </c>
      <c r="AC39" s="2">
        <v>44402</v>
      </c>
      <c r="AD39">
        <f t="shared" si="23"/>
        <v>12114.930284379914</v>
      </c>
      <c r="AE39">
        <f t="shared" si="24"/>
        <v>9853.3807347785969</v>
      </c>
      <c r="AF39">
        <f t="shared" si="25"/>
        <v>10041.925307187919</v>
      </c>
      <c r="AG39">
        <f t="shared" si="26"/>
        <v>32010.236326346429</v>
      </c>
      <c r="AH39" s="27">
        <f t="shared" si="27"/>
        <v>0.65428647457257039</v>
      </c>
      <c r="AI39">
        <f t="shared" si="28"/>
        <v>17.375155416666669</v>
      </c>
      <c r="AJ39">
        <f t="shared" si="29"/>
        <v>18.356430641642604</v>
      </c>
      <c r="AK39">
        <f t="shared" si="30"/>
        <v>16.304188788706735</v>
      </c>
      <c r="AL39">
        <f t="shared" si="31"/>
        <v>52.035774847016015</v>
      </c>
      <c r="AM39" s="27">
        <f t="shared" si="32"/>
        <v>-1.1225555354033208</v>
      </c>
      <c r="AN39">
        <f t="shared" si="33"/>
        <v>512.35221403927198</v>
      </c>
      <c r="AO39">
        <f t="shared" si="34"/>
        <v>746.27728274465414</v>
      </c>
      <c r="AP39">
        <f t="shared" si="35"/>
        <v>580.0337035738977</v>
      </c>
      <c r="AQ39">
        <f t="shared" si="36"/>
        <v>1838.6632003578238</v>
      </c>
      <c r="AR39" s="27">
        <f t="shared" si="37"/>
        <v>-0.97433974405048995</v>
      </c>
      <c r="AS39">
        <f t="shared" si="0"/>
        <v>0.9963017724565133</v>
      </c>
      <c r="AT39">
        <f t="shared" si="1"/>
        <v>1.030991607728313E-4</v>
      </c>
      <c r="AU39">
        <f t="shared" si="2"/>
        <v>3.5951283827137881E-3</v>
      </c>
      <c r="AV39">
        <f t="shared" si="3"/>
        <v>36316.978450000002</v>
      </c>
      <c r="AW39">
        <f t="shared" si="4"/>
        <v>36048.908654780942</v>
      </c>
      <c r="AX39" s="11">
        <f t="shared" si="38"/>
        <v>2.3680555100253753</v>
      </c>
      <c r="AY39">
        <f t="shared" si="5"/>
        <v>2.3111111111111114E-2</v>
      </c>
      <c r="AZ39">
        <f t="shared" si="6"/>
        <v>0.90602020202020195</v>
      </c>
      <c r="BA39">
        <f t="shared" si="7"/>
        <v>7.0868686868686873E-2</v>
      </c>
      <c r="BB39">
        <f t="shared" si="8"/>
        <v>54.511874999999996</v>
      </c>
      <c r="BC39">
        <f t="shared" si="9"/>
        <v>45.050199833939388</v>
      </c>
      <c r="BD39" s="11">
        <f t="shared" si="39"/>
        <v>-3.1433276348887165</v>
      </c>
      <c r="BE39">
        <f t="shared" si="10"/>
        <v>9.0124375573854182E-5</v>
      </c>
      <c r="BF39">
        <f t="shared" si="11"/>
        <v>0.99963281204187615</v>
      </c>
      <c r="BG39">
        <f t="shared" si="12"/>
        <v>2.7706358255018932E-4</v>
      </c>
      <c r="BH39">
        <f t="shared" si="13"/>
        <v>2238.5619729999994</v>
      </c>
      <c r="BI39">
        <f t="shared" si="14"/>
        <v>2236.9185188425736</v>
      </c>
      <c r="BJ39" s="11">
        <f t="shared" si="40"/>
        <v>-0.7059517611278664</v>
      </c>
      <c r="BK39" s="32">
        <f t="shared" si="41"/>
        <v>1.776842009975891</v>
      </c>
      <c r="BL39" s="32">
        <f t="shared" si="42"/>
        <v>3.0740072711532416</v>
      </c>
    </row>
    <row r="40" spans="1:64" x14ac:dyDescent="0.3">
      <c r="A40" s="2">
        <v>44403</v>
      </c>
      <c r="B40" s="4">
        <v>1.273045</v>
      </c>
      <c r="C40" s="8">
        <f t="shared" si="15"/>
        <v>1.0434877292579494</v>
      </c>
      <c r="D40" s="11">
        <f>('Upbit (in $)'!C40/Krak!C40)-1</f>
        <v>-0.49338449694453956</v>
      </c>
      <c r="E40" s="4">
        <v>37883.881000000001</v>
      </c>
      <c r="F40" s="8">
        <f t="shared" si="15"/>
        <v>4.5945443268636437</v>
      </c>
      <c r="G40" s="11">
        <f>('Upbit (in $)'!F40/Krak!F40)-1</f>
        <v>-0.10305289755849611</v>
      </c>
      <c r="H40" s="4">
        <v>0.207035</v>
      </c>
      <c r="I40" s="8">
        <f t="shared" ref="I40" si="288">LN(H40/H39)*100</f>
        <v>2.5863510589919372</v>
      </c>
      <c r="J40" s="11">
        <f>('Upbit (in $)'!I40/Krak!I40)-1</f>
        <v>-8.752070986960192E-2</v>
      </c>
      <c r="K40" s="4">
        <v>3.7486549999999998</v>
      </c>
      <c r="L40" s="8">
        <f t="shared" ref="L40" si="289">LN(K40/K39)*100</f>
        <v>0.11757790890120365</v>
      </c>
      <c r="M40" s="11">
        <f>('Upbit (in $)'!L40/Krak!L40)-1</f>
        <v>-0.88352755194449328</v>
      </c>
      <c r="N40" s="4">
        <v>49.221469999999997</v>
      </c>
      <c r="O40" s="8">
        <f t="shared" ref="O40" si="290">LN(N40/N39)*100</f>
        <v>-0.33949822655847112</v>
      </c>
      <c r="P40" s="11">
        <f>('Upbit (in $)'!O40/Krak!O40)-1</f>
        <v>0.30860326357813106</v>
      </c>
      <c r="Q40" s="4">
        <v>2269.4559999999997</v>
      </c>
      <c r="R40" s="8">
        <f t="shared" ref="R40" si="291">LN(Q40/Q39)*100</f>
        <v>1.4073727211661899</v>
      </c>
      <c r="S40" s="11">
        <f>('Upbit (in $)'!R40/Krak!R40)-1</f>
        <v>-0.16200372243068639</v>
      </c>
      <c r="T40" s="4">
        <v>133.47149999999999</v>
      </c>
      <c r="U40" s="8">
        <f t="shared" ref="U40" si="292">LN(T40/T39)*100</f>
        <v>2.2022912087437252</v>
      </c>
      <c r="V40" s="11">
        <f>('Upbit (in $)'!U40/Krak!U40)-1</f>
        <v>-0.23286204613238581</v>
      </c>
      <c r="W40" s="4">
        <v>3.8631849999999996</v>
      </c>
      <c r="X40" s="8">
        <f t="shared" ref="X40" si="293">LN(W40/W39)*100</f>
        <v>0</v>
      </c>
      <c r="Y40" s="11">
        <f>('Upbit (in $)'!X40/Krak!X40)-1</f>
        <v>-1</v>
      </c>
      <c r="Z40" s="4">
        <v>0.63520100000000002</v>
      </c>
      <c r="AA40" s="8">
        <f t="shared" ref="AA40" si="294">LN(Z40/Z39)*100</f>
        <v>2.3860781126906696</v>
      </c>
      <c r="AB40" s="11">
        <f>('Upbit (in $)'!AA40/Krak!AA40)-1</f>
        <v>-0.21801087758587001</v>
      </c>
      <c r="AC40" s="2">
        <v>44403</v>
      </c>
      <c r="AD40">
        <f t="shared" si="23"/>
        <v>12684.541445303646</v>
      </c>
      <c r="AE40">
        <f t="shared" si="24"/>
        <v>9864.9729474077485</v>
      </c>
      <c r="AF40">
        <f t="shared" si="25"/>
        <v>10265.530931437042</v>
      </c>
      <c r="AG40">
        <f t="shared" si="26"/>
        <v>32815.045324148436</v>
      </c>
      <c r="AH40" s="27">
        <f t="shared" si="27"/>
        <v>2.4831372281187951</v>
      </c>
      <c r="AI40">
        <f t="shared" si="28"/>
        <v>17.557412291666669</v>
      </c>
      <c r="AJ40">
        <f t="shared" si="29"/>
        <v>18.294216552775101</v>
      </c>
      <c r="AK40">
        <f t="shared" si="30"/>
        <v>16.304188788706735</v>
      </c>
      <c r="AL40">
        <f t="shared" si="31"/>
        <v>52.155817633148501</v>
      </c>
      <c r="AM40" s="27">
        <f t="shared" si="32"/>
        <v>0.23042711295715762</v>
      </c>
      <c r="AN40">
        <f t="shared" si="33"/>
        <v>525.77628951628344</v>
      </c>
      <c r="AO40">
        <f t="shared" si="34"/>
        <v>756.85444108276727</v>
      </c>
      <c r="AP40">
        <f t="shared" si="35"/>
        <v>594.04019925679006</v>
      </c>
      <c r="AQ40">
        <f t="shared" si="36"/>
        <v>1876.6709298558408</v>
      </c>
      <c r="AR40" s="27">
        <f t="shared" si="37"/>
        <v>2.0460639130970772</v>
      </c>
      <c r="AS40">
        <f t="shared" si="0"/>
        <v>0.99639094737312839</v>
      </c>
      <c r="AT40">
        <f t="shared" si="1"/>
        <v>9.8594067139663293E-5</v>
      </c>
      <c r="AU40">
        <f t="shared" si="2"/>
        <v>3.5104585597318422E-3</v>
      </c>
      <c r="AV40">
        <f t="shared" si="3"/>
        <v>38021.101155000004</v>
      </c>
      <c r="AW40">
        <f t="shared" si="4"/>
        <v>37747.205410178954</v>
      </c>
      <c r="AX40" s="11">
        <f t="shared" si="38"/>
        <v>4.6034853911614553</v>
      </c>
      <c r="AY40">
        <f t="shared" si="5"/>
        <v>2.3419773095623986E-2</v>
      </c>
      <c r="AZ40">
        <f t="shared" si="6"/>
        <v>0.90551053484602906</v>
      </c>
      <c r="BA40">
        <f t="shared" si="7"/>
        <v>7.1069692058346831E-2</v>
      </c>
      <c r="BB40">
        <f t="shared" si="8"/>
        <v>54.357700000000001</v>
      </c>
      <c r="BC40">
        <f t="shared" si="9"/>
        <v>44.874929418962715</v>
      </c>
      <c r="BD40" s="11">
        <f t="shared" si="39"/>
        <v>-0.38981458993016604</v>
      </c>
      <c r="BE40">
        <f t="shared" si="10"/>
        <v>9.1192864759817414E-5</v>
      </c>
      <c r="BF40">
        <f t="shared" si="11"/>
        <v>0.99962901966506224</v>
      </c>
      <c r="BG40">
        <f t="shared" si="12"/>
        <v>2.7978747017799298E-4</v>
      </c>
      <c r="BH40">
        <f t="shared" si="13"/>
        <v>2270.2982359999996</v>
      </c>
      <c r="BI40">
        <f t="shared" si="14"/>
        <v>2268.6142730543888</v>
      </c>
      <c r="BJ40" s="11">
        <f t="shared" si="40"/>
        <v>1.4069935147074557</v>
      </c>
      <c r="BK40" s="32">
        <f t="shared" si="41"/>
        <v>2.2527101151616375</v>
      </c>
      <c r="BL40" s="32">
        <f t="shared" si="42"/>
        <v>3.1964918764539996</v>
      </c>
    </row>
    <row r="41" spans="1:64" x14ac:dyDescent="0.3">
      <c r="A41" s="2">
        <v>44404</v>
      </c>
      <c r="B41" s="4">
        <v>1.2994749999999999</v>
      </c>
      <c r="C41" s="8">
        <f t="shared" si="15"/>
        <v>2.0548668227387541</v>
      </c>
      <c r="D41" s="11">
        <f>('Upbit (in $)'!C41/Krak!C41)-1</f>
        <v>3.8850471764774186E-2</v>
      </c>
      <c r="E41" s="4">
        <v>40005.328999999998</v>
      </c>
      <c r="F41" s="8">
        <f t="shared" si="15"/>
        <v>5.4486952049127897</v>
      </c>
      <c r="G41" s="11">
        <f>('Upbit (in $)'!F41/Krak!F41)-1</f>
        <v>-6.2790715376761952E-2</v>
      </c>
      <c r="H41" s="4">
        <v>0.20879699999999998</v>
      </c>
      <c r="I41" s="8">
        <f t="shared" ref="I41" si="295">LN(H41/H40)*100</f>
        <v>0.8474626990972236</v>
      </c>
      <c r="J41" s="11">
        <f>('Upbit (in $)'!I41/Krak!I41)-1</f>
        <v>-0.24340149958104529</v>
      </c>
      <c r="K41" s="4">
        <v>3.81473</v>
      </c>
      <c r="L41" s="8">
        <f t="shared" ref="L41" si="296">LN(K41/K40)*100</f>
        <v>1.7472779989061109</v>
      </c>
      <c r="M41" s="11">
        <f>('Upbit (in $)'!L41/Krak!L41)-1</f>
        <v>5.3035975033293159E-2</v>
      </c>
      <c r="N41" s="4">
        <v>50.208189999999995</v>
      </c>
      <c r="O41" s="8">
        <f t="shared" ref="O41" si="297">LN(N41/N40)*100</f>
        <v>1.9848250375850756</v>
      </c>
      <c r="P41" s="11">
        <f>('Upbit (in $)'!O41/Krak!O41)-1</f>
        <v>-9.8705321262147483E-2</v>
      </c>
      <c r="Q41" s="4">
        <v>2331.1259999999997</v>
      </c>
      <c r="R41" s="8">
        <f t="shared" ref="R41" si="298">LN(Q41/Q40)*100</f>
        <v>2.6811257450656769</v>
      </c>
      <c r="S41" s="11">
        <f>('Upbit (in $)'!R41/Krak!R41)-1</f>
        <v>-0.15956413819289195</v>
      </c>
      <c r="T41" s="4">
        <v>136.77525</v>
      </c>
      <c r="U41" s="8">
        <f t="shared" ref="U41" si="299">LN(T41/T40)*100</f>
        <v>2.4451095864164336</v>
      </c>
      <c r="V41" s="11">
        <f>('Upbit (in $)'!U41/Krak!U41)-1</f>
        <v>1.9730468889070485E-2</v>
      </c>
      <c r="W41" s="4">
        <v>3.9909299999999996</v>
      </c>
      <c r="X41" s="8">
        <f t="shared" ref="X41" si="300">LN(W41/W40)*100</f>
        <v>3.2532313670796316</v>
      </c>
      <c r="Y41" s="11">
        <f>('Upbit (in $)'!X41/Krak!X41)-1</f>
        <v>-2.8108807507580158E-2</v>
      </c>
      <c r="Z41" s="4">
        <v>0.65546399999999994</v>
      </c>
      <c r="AA41" s="8">
        <f t="shared" ref="AA41" si="301">LN(Z41/Z40)*100</f>
        <v>3.1401897548142563</v>
      </c>
      <c r="AB41" s="11">
        <f>('Upbit (in $)'!AA41/Krak!AA41)-1</f>
        <v>2.7176000668606592E-2</v>
      </c>
      <c r="AC41" s="2">
        <v>44404</v>
      </c>
      <c r="AD41">
        <f t="shared" si="23"/>
        <v>13394.859247222001</v>
      </c>
      <c r="AE41">
        <f t="shared" si="24"/>
        <v>10038.856136845017</v>
      </c>
      <c r="AF41">
        <f t="shared" si="25"/>
        <v>10519.628231720139</v>
      </c>
      <c r="AG41">
        <f t="shared" si="26"/>
        <v>33953.343615787155</v>
      </c>
      <c r="AH41" s="27">
        <f t="shared" si="27"/>
        <v>3.4100226502200579</v>
      </c>
      <c r="AI41">
        <f t="shared" si="28"/>
        <v>17.921926041666666</v>
      </c>
      <c r="AJ41">
        <f t="shared" si="29"/>
        <v>18.660952234520369</v>
      </c>
      <c r="AK41">
        <f t="shared" si="30"/>
        <v>16.843323879781419</v>
      </c>
      <c r="AL41">
        <f t="shared" si="31"/>
        <v>53.426202155968454</v>
      </c>
      <c r="AM41" s="27">
        <f t="shared" si="32"/>
        <v>2.4065571711605545</v>
      </c>
      <c r="AN41">
        <f t="shared" si="33"/>
        <v>530.250981341954</v>
      </c>
      <c r="AO41">
        <f t="shared" si="34"/>
        <v>777.42113785132074</v>
      </c>
      <c r="AP41">
        <f t="shared" si="35"/>
        <v>612.99016400423272</v>
      </c>
      <c r="AQ41">
        <f t="shared" si="36"/>
        <v>1920.6622831975073</v>
      </c>
      <c r="AR41" s="27">
        <f t="shared" si="37"/>
        <v>2.3170640564692371</v>
      </c>
      <c r="AS41">
        <f t="shared" si="0"/>
        <v>0.99649802561326251</v>
      </c>
      <c r="AT41">
        <f t="shared" si="1"/>
        <v>9.5021613576723267E-5</v>
      </c>
      <c r="AU41">
        <f t="shared" si="2"/>
        <v>3.4069527731608053E-3</v>
      </c>
      <c r="AV41">
        <f t="shared" si="3"/>
        <v>40145.918979999995</v>
      </c>
      <c r="AW41">
        <f t="shared" si="4"/>
        <v>39865.2809410478</v>
      </c>
      <c r="AX41" s="11">
        <f t="shared" si="38"/>
        <v>5.4594349155165824</v>
      </c>
      <c r="AY41">
        <f t="shared" si="5"/>
        <v>2.3414556710850069E-2</v>
      </c>
      <c r="AZ41">
        <f t="shared" si="6"/>
        <v>0.90467497420430187</v>
      </c>
      <c r="BA41">
        <f t="shared" si="7"/>
        <v>7.1910469084848008E-2</v>
      </c>
      <c r="BB41">
        <f t="shared" si="8"/>
        <v>55.498594999999995</v>
      </c>
      <c r="BC41">
        <f t="shared" si="9"/>
        <v>45.7395092725613</v>
      </c>
      <c r="BD41" s="11">
        <f t="shared" si="39"/>
        <v>1.9083185938493914</v>
      </c>
      <c r="BE41">
        <f t="shared" si="10"/>
        <v>8.9535965690724654E-5</v>
      </c>
      <c r="BF41">
        <f t="shared" si="11"/>
        <v>0.99962938910403976</v>
      </c>
      <c r="BG41">
        <f t="shared" si="12"/>
        <v>2.8107493026961663E-4</v>
      </c>
      <c r="BH41">
        <f t="shared" si="13"/>
        <v>2331.9902609999995</v>
      </c>
      <c r="BI41">
        <f t="shared" si="14"/>
        <v>2330.2622622338827</v>
      </c>
      <c r="BJ41" s="11">
        <f t="shared" si="40"/>
        <v>2.6811627449559294</v>
      </c>
      <c r="BK41" s="32">
        <f t="shared" si="41"/>
        <v>1.0034654790595035</v>
      </c>
      <c r="BL41" s="32">
        <f t="shared" si="42"/>
        <v>2.778272170560653</v>
      </c>
    </row>
    <row r="42" spans="1:64" x14ac:dyDescent="0.3">
      <c r="A42" s="2">
        <v>44405</v>
      </c>
      <c r="B42" s="4">
        <v>1.3170949999999999</v>
      </c>
      <c r="C42" s="8">
        <f t="shared" si="15"/>
        <v>1.3468217050866611</v>
      </c>
      <c r="D42" s="11">
        <f>('Upbit (in $)'!C42/Krak!C42)-1</f>
        <v>1.8348003645997797</v>
      </c>
      <c r="E42" s="4">
        <v>40834.35</v>
      </c>
      <c r="F42" s="8">
        <f t="shared" si="15"/>
        <v>2.0510968725632415</v>
      </c>
      <c r="G42" s="11">
        <f>('Upbit (in $)'!F42/Krak!F42)-1</f>
        <v>0.61544462371893371</v>
      </c>
      <c r="H42" s="4">
        <v>0.20967799999999998</v>
      </c>
      <c r="I42" s="8">
        <f t="shared" ref="I42" si="302">LN(H42/H41)*100</f>
        <v>0.42105325363434576</v>
      </c>
      <c r="J42" s="11">
        <f>('Upbit (in $)'!I42/Krak!I42)-1</f>
        <v>-3.0390105850486311</v>
      </c>
      <c r="K42" s="4">
        <v>3.9997399999999996</v>
      </c>
      <c r="L42" s="8">
        <f t="shared" ref="L42" si="303">LN(K42/K41)*100</f>
        <v>4.7359470038858014</v>
      </c>
      <c r="M42" s="11">
        <f>('Upbit (in $)'!L42/Krak!L42)-1</f>
        <v>0.13861583343819794</v>
      </c>
      <c r="N42" s="4">
        <v>50.243429999999996</v>
      </c>
      <c r="O42" s="8">
        <f t="shared" ref="O42" si="304">LN(N42/N41)*100</f>
        <v>7.0163132153933078E-2</v>
      </c>
      <c r="P42" s="11">
        <f>('Upbit (in $)'!O42/Krak!O42)-1</f>
        <v>-1.0976478837887038</v>
      </c>
      <c r="Q42" s="4">
        <v>2345.2219999999998</v>
      </c>
      <c r="R42" s="8">
        <f t="shared" ref="R42" si="305">LN(Q42/Q41)*100</f>
        <v>0.60286542801559784</v>
      </c>
      <c r="S42" s="11">
        <f>('Upbit (in $)'!R42/Krak!R42)-1</f>
        <v>-9.5100739158949708</v>
      </c>
      <c r="T42" s="4">
        <v>143.51489999999998</v>
      </c>
      <c r="U42" s="8">
        <f t="shared" ref="U42" si="306">LN(T42/T41)*100</f>
        <v>4.8099794794411173</v>
      </c>
      <c r="V42" s="11">
        <f>('Upbit (in $)'!U42/Krak!U42)-1</f>
        <v>0.14238827912660357</v>
      </c>
      <c r="W42" s="4">
        <v>4.0261699999999996</v>
      </c>
      <c r="X42" s="8">
        <f t="shared" ref="X42" si="307">LN(W42/W41)*100</f>
        <v>0.87912654111707234</v>
      </c>
      <c r="Y42" s="11">
        <f>('Upbit (in $)'!X42/Krak!X42)-1</f>
        <v>-3.5812281846273688</v>
      </c>
      <c r="Z42" s="4">
        <v>0.74973099999999993</v>
      </c>
      <c r="AA42" s="8">
        <f t="shared" ref="AA42" si="308">LN(Z42/Z41)*100</f>
        <v>13.437109374028225</v>
      </c>
      <c r="AB42" s="11">
        <f>('Upbit (in $)'!AA42/Krak!AA42)-1</f>
        <v>4.3512051683569419E-2</v>
      </c>
      <c r="AC42" s="2">
        <v>44405</v>
      </c>
      <c r="AD42">
        <f t="shared" si="23"/>
        <v>13672.437757024813</v>
      </c>
      <c r="AE42">
        <f t="shared" si="24"/>
        <v>10525.729067269371</v>
      </c>
      <c r="AF42">
        <f t="shared" si="25"/>
        <v>11037.986724297652</v>
      </c>
      <c r="AG42">
        <f t="shared" si="26"/>
        <v>35236.153548591836</v>
      </c>
      <c r="AH42" s="27">
        <f t="shared" si="27"/>
        <v>3.7085309328121321</v>
      </c>
      <c r="AI42">
        <f t="shared" si="28"/>
        <v>18.164935208333333</v>
      </c>
      <c r="AJ42">
        <f t="shared" si="29"/>
        <v>18.674049937439843</v>
      </c>
      <c r="AK42">
        <f t="shared" si="30"/>
        <v>16.992050801457193</v>
      </c>
      <c r="AL42">
        <f t="shared" si="31"/>
        <v>53.831035947230376</v>
      </c>
      <c r="AM42" s="27">
        <f t="shared" si="32"/>
        <v>0.75488744795407559</v>
      </c>
      <c r="AN42">
        <f t="shared" si="33"/>
        <v>532.48832725478917</v>
      </c>
      <c r="AO42">
        <f t="shared" si="34"/>
        <v>782.12209711270441</v>
      </c>
      <c r="AP42">
        <f t="shared" si="35"/>
        <v>701.14869565537913</v>
      </c>
      <c r="AQ42">
        <f t="shared" si="36"/>
        <v>2015.7591200228726</v>
      </c>
      <c r="AR42" s="27">
        <f t="shared" si="37"/>
        <v>4.8325793227466107</v>
      </c>
      <c r="AS42">
        <f t="shared" si="0"/>
        <v>0.99640048979479523</v>
      </c>
      <c r="AT42">
        <f t="shared" si="1"/>
        <v>9.7597804178389862E-5</v>
      </c>
      <c r="AU42">
        <f t="shared" si="2"/>
        <v>3.5019124010263673E-3</v>
      </c>
      <c r="AV42">
        <f t="shared" si="3"/>
        <v>40981.86464</v>
      </c>
      <c r="AW42">
        <f t="shared" si="4"/>
        <v>40687.422363766767</v>
      </c>
      <c r="AX42" s="11">
        <f t="shared" si="38"/>
        <v>2.0413218616284747</v>
      </c>
      <c r="AY42">
        <f t="shared" si="5"/>
        <v>2.3694429035581267E-2</v>
      </c>
      <c r="AZ42">
        <f t="shared" si="6"/>
        <v>0.90387510896267531</v>
      </c>
      <c r="BA42">
        <f t="shared" si="7"/>
        <v>7.2430462001743398E-2</v>
      </c>
      <c r="BB42">
        <f t="shared" si="8"/>
        <v>55.586694999999999</v>
      </c>
      <c r="BC42">
        <f t="shared" si="9"/>
        <v>45.736610933116729</v>
      </c>
      <c r="BD42" s="11">
        <f t="shared" si="39"/>
        <v>-6.3368219793823533E-3</v>
      </c>
      <c r="BE42">
        <f t="shared" si="10"/>
        <v>8.9369900893285947E-5</v>
      </c>
      <c r="BF42">
        <f t="shared" si="11"/>
        <v>0.99959107637784539</v>
      </c>
      <c r="BG42">
        <f t="shared" si="12"/>
        <v>3.1955372126128717E-4</v>
      </c>
      <c r="BH42">
        <f t="shared" si="13"/>
        <v>2346.1814089999998</v>
      </c>
      <c r="BI42">
        <f t="shared" si="14"/>
        <v>2344.2632416432357</v>
      </c>
      <c r="BJ42" s="11">
        <f t="shared" si="40"/>
        <v>0.59903497224044899</v>
      </c>
      <c r="BK42" s="32">
        <f t="shared" si="41"/>
        <v>2.9536434848580564</v>
      </c>
      <c r="BL42" s="32">
        <f t="shared" si="42"/>
        <v>1.4422868893880256</v>
      </c>
    </row>
    <row r="43" spans="1:64" x14ac:dyDescent="0.3">
      <c r="A43" s="2">
        <v>44406</v>
      </c>
      <c r="B43" s="4">
        <v>1.2994749999999999</v>
      </c>
      <c r="C43" s="8">
        <f t="shared" si="15"/>
        <v>-1.3468217050866593</v>
      </c>
      <c r="D43" s="11">
        <f>('Upbit (in $)'!C43/Krak!C43)-1</f>
        <v>5.7566163996103707</v>
      </c>
      <c r="E43" s="4">
        <v>40444.066999999995</v>
      </c>
      <c r="F43" s="8">
        <f t="shared" si="15"/>
        <v>-0.960368112651515</v>
      </c>
      <c r="G43" s="11">
        <f>('Upbit (in $)'!F43/Krak!F43)-1</f>
        <v>33.927278444203864</v>
      </c>
      <c r="H43" s="4">
        <v>0.207035</v>
      </c>
      <c r="I43" s="8">
        <f t="shared" ref="I43" si="309">LN(H43/H42)*100</f>
        <v>-1.2685159527315688</v>
      </c>
      <c r="J43" s="11">
        <f>('Upbit (in $)'!I43/Krak!I43)-1</f>
        <v>3.3389851033573468</v>
      </c>
      <c r="K43" s="4">
        <v>4.0085499999999996</v>
      </c>
      <c r="L43" s="8">
        <f t="shared" ref="L43" si="310">LN(K43/K42)*100</f>
        <v>0.22002209096023376</v>
      </c>
      <c r="M43" s="11">
        <f>('Upbit (in $)'!L43/Krak!L43)-1</f>
        <v>-0.79811249705328802</v>
      </c>
      <c r="N43" s="4">
        <v>49.970319999999994</v>
      </c>
      <c r="O43" s="8">
        <f t="shared" ref="O43" si="311">LN(N43/N42)*100</f>
        <v>-0.54505629445754478</v>
      </c>
      <c r="P43" s="11">
        <f>('Upbit (in $)'!O43/Krak!O43)-1</f>
        <v>-2.5718802164000167</v>
      </c>
      <c r="Q43" s="4">
        <v>2406.011</v>
      </c>
      <c r="R43" s="8">
        <f t="shared" ref="R43" si="312">LN(Q43/Q42)*100</f>
        <v>2.5590122518648108</v>
      </c>
      <c r="S43" s="11">
        <f>('Upbit (in $)'!R43/Krak!R43)-1</f>
        <v>-0.26489526541976238</v>
      </c>
      <c r="T43" s="4">
        <v>143.33869999999999</v>
      </c>
      <c r="U43" s="8">
        <f t="shared" ref="U43" si="313">LN(T43/T42)*100</f>
        <v>-0.1228501383007328</v>
      </c>
      <c r="V43" s="11">
        <f>('Upbit (in $)'!U43/Krak!U43)-1</f>
        <v>-1.178467617338155</v>
      </c>
      <c r="W43" s="4">
        <v>4.145105</v>
      </c>
      <c r="X43" s="8">
        <f t="shared" ref="X43" si="314">LN(W43/W42)*100</f>
        <v>2.9112568131229843</v>
      </c>
      <c r="Y43" s="11">
        <f>('Upbit (in $)'!X43/Krak!X43)-1</f>
        <v>-0.33738836739621914</v>
      </c>
      <c r="Z43" s="4">
        <v>0.75766</v>
      </c>
      <c r="AA43" s="8">
        <f t="shared" ref="AA43" si="315">LN(Z43/Z42)*100</f>
        <v>1.0520260674179422</v>
      </c>
      <c r="AB43" s="11">
        <f>('Upbit (in $)'!AA43/Krak!AA43)-1</f>
        <v>-0.52154737177986532</v>
      </c>
      <c r="AC43" s="2">
        <v>44406</v>
      </c>
      <c r="AD43">
        <f t="shared" si="23"/>
        <v>13541.760520210097</v>
      </c>
      <c r="AE43">
        <f t="shared" si="24"/>
        <v>10548.913492527674</v>
      </c>
      <c r="AF43">
        <f t="shared" si="25"/>
        <v>11024.434868282553</v>
      </c>
      <c r="AG43">
        <f t="shared" si="26"/>
        <v>35115.108881020322</v>
      </c>
      <c r="AH43" s="27">
        <f t="shared" si="27"/>
        <v>-0.34411546527377157</v>
      </c>
      <c r="AI43">
        <f t="shared" si="28"/>
        <v>17.921926041666666</v>
      </c>
      <c r="AJ43">
        <f t="shared" si="29"/>
        <v>18.572542739813922</v>
      </c>
      <c r="AK43">
        <f t="shared" si="30"/>
        <v>17.494004162112933</v>
      </c>
      <c r="AL43">
        <f t="shared" si="31"/>
        <v>53.988472943593521</v>
      </c>
      <c r="AM43" s="27">
        <f t="shared" si="32"/>
        <v>0.29203825889448759</v>
      </c>
      <c r="AN43">
        <f t="shared" si="33"/>
        <v>525.77628951628344</v>
      </c>
      <c r="AO43">
        <f t="shared" si="34"/>
        <v>802.39498392742144</v>
      </c>
      <c r="AP43">
        <f t="shared" si="35"/>
        <v>708.56389925220458</v>
      </c>
      <c r="AQ43">
        <f t="shared" si="36"/>
        <v>2036.7351726959096</v>
      </c>
      <c r="AR43" s="27">
        <f t="shared" si="37"/>
        <v>1.0352261343254145</v>
      </c>
      <c r="AS43">
        <f t="shared" si="0"/>
        <v>0.99636998974481406</v>
      </c>
      <c r="AT43">
        <f t="shared" si="1"/>
        <v>9.8753642218809865E-5</v>
      </c>
      <c r="AU43">
        <f t="shared" si="2"/>
        <v>3.5312566129671132E-3</v>
      </c>
      <c r="AV43">
        <f t="shared" si="3"/>
        <v>40591.414249999994</v>
      </c>
      <c r="AW43">
        <f t="shared" si="4"/>
        <v>40297.311363930472</v>
      </c>
      <c r="AX43" s="11">
        <f t="shared" si="38"/>
        <v>-0.96342606649476448</v>
      </c>
      <c r="AY43">
        <f t="shared" si="5"/>
        <v>2.3449920508744039E-2</v>
      </c>
      <c r="AZ43">
        <f t="shared" si="6"/>
        <v>0.9017488076311605</v>
      </c>
      <c r="BA43">
        <f t="shared" si="7"/>
        <v>7.48012718600954E-2</v>
      </c>
      <c r="BB43">
        <f t="shared" si="8"/>
        <v>55.414899999999996</v>
      </c>
      <c r="BC43">
        <f t="shared" si="9"/>
        <v>45.401208188394264</v>
      </c>
      <c r="BD43" s="11">
        <f t="shared" si="39"/>
        <v>-0.73603749170446686</v>
      </c>
      <c r="BE43">
        <f t="shared" si="10"/>
        <v>8.6014578556016538E-5</v>
      </c>
      <c r="BF43">
        <f t="shared" si="11"/>
        <v>0.99959920866587726</v>
      </c>
      <c r="BG43">
        <f t="shared" si="12"/>
        <v>3.1477675556669879E-4</v>
      </c>
      <c r="BH43">
        <f t="shared" si="13"/>
        <v>2406.9756950000001</v>
      </c>
      <c r="BI43">
        <f t="shared" si="14"/>
        <v>2405.0469479431808</v>
      </c>
      <c r="BJ43" s="11">
        <f t="shared" si="40"/>
        <v>2.5598254477090125</v>
      </c>
      <c r="BK43" s="32">
        <f t="shared" si="41"/>
        <v>-0.6361537241682591</v>
      </c>
      <c r="BL43" s="32">
        <f t="shared" si="42"/>
        <v>-3.523251514203777</v>
      </c>
    </row>
    <row r="44" spans="1:64" x14ac:dyDescent="0.3">
      <c r="A44" s="2">
        <v>44407</v>
      </c>
      <c r="B44" s="4">
        <v>1.3303099999999999</v>
      </c>
      <c r="C44" s="8">
        <f t="shared" si="15"/>
        <v>2.345166103504988</v>
      </c>
      <c r="D44" s="11">
        <f>('Upbit (in $)'!C44/Krak!C44)-1</f>
        <v>0.15519263942660966</v>
      </c>
      <c r="E44" s="4">
        <v>42776.954999999994</v>
      </c>
      <c r="F44" s="8">
        <f t="shared" si="15"/>
        <v>5.6079565160968308</v>
      </c>
      <c r="G44" s="11">
        <f>('Upbit (in $)'!F44/Krak!F44)-1</f>
        <v>3.3878253927069446E-2</v>
      </c>
      <c r="H44" s="4">
        <v>0.21143999999999999</v>
      </c>
      <c r="I44" s="8">
        <f t="shared" ref="I44" si="316">LN(H44/H43)*100</f>
        <v>2.1053409197832265</v>
      </c>
      <c r="J44" s="11">
        <f>('Upbit (in $)'!I44/Krak!I44)-1</f>
        <v>0.13111059622969323</v>
      </c>
      <c r="K44" s="4">
        <v>4.1318899999999994</v>
      </c>
      <c r="L44" s="8">
        <f t="shared" ref="L44" si="317">LN(K44/K43)*100</f>
        <v>3.0305349495328842</v>
      </c>
      <c r="M44" s="11">
        <f>('Upbit (in $)'!L44/Krak!L44)-1</f>
        <v>0.10154644617433073</v>
      </c>
      <c r="N44" s="4">
        <v>51.679459999999999</v>
      </c>
      <c r="O44" s="8">
        <f t="shared" ref="O44" si="318">LN(N44/N43)*100</f>
        <v>3.3631181325433031</v>
      </c>
      <c r="P44" s="11">
        <f>('Upbit (in $)'!O44/Krak!O44)-1</f>
        <v>0.12728034672806587</v>
      </c>
      <c r="Q44" s="4">
        <v>2498.5160000000001</v>
      </c>
      <c r="R44" s="8">
        <f t="shared" ref="R44" si="319">LN(Q44/Q43)*100</f>
        <v>3.7726766178313103</v>
      </c>
      <c r="S44" s="11">
        <f>('Upbit (in $)'!R44/Krak!R44)-1</f>
        <v>0.11128233186052716</v>
      </c>
      <c r="T44" s="4">
        <v>148.05204999999998</v>
      </c>
      <c r="U44" s="8">
        <f t="shared" ref="U44" si="320">LN(T44/T43)*100</f>
        <v>3.2353539946122485</v>
      </c>
      <c r="V44" s="11">
        <f>('Upbit (in $)'!U44/Krak!U44)-1</f>
        <v>5.8187857538246623E-2</v>
      </c>
      <c r="W44" s="4">
        <v>4.30809</v>
      </c>
      <c r="X44" s="8">
        <f t="shared" ref="X44" si="321">LN(W44/W43)*100</f>
        <v>3.8566530449437688</v>
      </c>
      <c r="Y44" s="11">
        <f>('Upbit (in $)'!X44/Krak!X44)-1</f>
        <v>0.11072074060275083</v>
      </c>
      <c r="Z44" s="4">
        <v>0.7629459999999999</v>
      </c>
      <c r="AA44" s="8">
        <f t="shared" ref="AA44" si="322">LN(Z44/Z43)*100</f>
        <v>0.69525193148816633</v>
      </c>
      <c r="AB44" s="11">
        <f>('Upbit (in $)'!AA44/Krak!AA44)-1</f>
        <v>0.82021337077069179</v>
      </c>
      <c r="AC44" s="2">
        <v>44407</v>
      </c>
      <c r="AD44">
        <f t="shared" si="23"/>
        <v>14322.874116339584</v>
      </c>
      <c r="AE44">
        <f t="shared" si="24"/>
        <v>10873.49544614391</v>
      </c>
      <c r="AF44">
        <f t="shared" si="25"/>
        <v>11386.947016686436</v>
      </c>
      <c r="AG44">
        <f t="shared" si="26"/>
        <v>36583.316579169928</v>
      </c>
      <c r="AH44" s="27">
        <f t="shared" si="27"/>
        <v>4.0960815010027316</v>
      </c>
      <c r="AI44">
        <f t="shared" si="28"/>
        <v>18.347192083333333</v>
      </c>
      <c r="AJ44">
        <f t="shared" si="29"/>
        <v>19.207781331408405</v>
      </c>
      <c r="AK44">
        <f t="shared" si="30"/>
        <v>18.181866174863387</v>
      </c>
      <c r="AL44">
        <f t="shared" si="31"/>
        <v>55.736839589605125</v>
      </c>
      <c r="AM44" s="27">
        <f t="shared" si="32"/>
        <v>3.1870761530338578</v>
      </c>
      <c r="AN44">
        <f t="shared" si="33"/>
        <v>536.96301908045973</v>
      </c>
      <c r="AO44">
        <f t="shared" si="34"/>
        <v>833.2450290802517</v>
      </c>
      <c r="AP44">
        <f t="shared" si="35"/>
        <v>713.50736831675476</v>
      </c>
      <c r="AQ44">
        <f t="shared" si="36"/>
        <v>2083.7154164774661</v>
      </c>
      <c r="AR44" s="27">
        <f t="shared" si="37"/>
        <v>2.2804437875734784</v>
      </c>
      <c r="AS44">
        <f t="shared" si="0"/>
        <v>0.99645499668156179</v>
      </c>
      <c r="AT44">
        <f t="shared" si="1"/>
        <v>9.6249077014448048E-5</v>
      </c>
      <c r="AU44">
        <f t="shared" si="2"/>
        <v>3.4487542414238792E-3</v>
      </c>
      <c r="AV44">
        <f t="shared" si="3"/>
        <v>42929.13893999999</v>
      </c>
      <c r="AW44">
        <f t="shared" si="4"/>
        <v>42625.369431480736</v>
      </c>
      <c r="AX44" s="11">
        <f t="shared" si="38"/>
        <v>5.6164851388500319</v>
      </c>
      <c r="AY44">
        <f t="shared" si="5"/>
        <v>2.320934521979711E-2</v>
      </c>
      <c r="AZ44">
        <f t="shared" si="6"/>
        <v>0.90162926529357523</v>
      </c>
      <c r="BA44">
        <f t="shared" si="7"/>
        <v>7.5161389486627733E-2</v>
      </c>
      <c r="BB44">
        <f t="shared" si="8"/>
        <v>57.317859999999996</v>
      </c>
      <c r="BC44">
        <f t="shared" si="9"/>
        <v>46.950391205041505</v>
      </c>
      <c r="BD44" s="11">
        <f t="shared" si="39"/>
        <v>3.3552821222932758</v>
      </c>
      <c r="BE44">
        <f t="shared" si="10"/>
        <v>8.4593243960571086E-5</v>
      </c>
      <c r="BF44">
        <f t="shared" si="11"/>
        <v>0.99961016613408171</v>
      </c>
      <c r="BG44">
        <f t="shared" si="12"/>
        <v>3.0524062195772732E-4</v>
      </c>
      <c r="BH44">
        <f t="shared" si="13"/>
        <v>2499.4903859999999</v>
      </c>
      <c r="BI44">
        <f t="shared" si="14"/>
        <v>2497.5422446171688</v>
      </c>
      <c r="BJ44" s="11">
        <f t="shared" si="40"/>
        <v>3.7737721817659309</v>
      </c>
      <c r="BK44" s="32">
        <f t="shared" si="41"/>
        <v>0.90900534796887378</v>
      </c>
      <c r="BL44" s="32">
        <f t="shared" si="42"/>
        <v>1.842712957084101</v>
      </c>
    </row>
    <row r="45" spans="1:64" x14ac:dyDescent="0.3">
      <c r="A45" s="2">
        <v>44408</v>
      </c>
      <c r="B45" s="4">
        <v>1.3479299999999999</v>
      </c>
      <c r="C45" s="8">
        <f t="shared" si="15"/>
        <v>1.31580845775112</v>
      </c>
      <c r="D45" s="11">
        <f>('Upbit (in $)'!C45/Krak!C45)-1</f>
        <v>1.1893152799348226</v>
      </c>
      <c r="E45" s="4">
        <v>42269.498999999996</v>
      </c>
      <c r="F45" s="8">
        <f t="shared" si="15"/>
        <v>-1.1933760869473948</v>
      </c>
      <c r="G45" s="11">
        <f>('Upbit (in $)'!F45/Krak!F45)-1</f>
        <v>-0.32597106442037493</v>
      </c>
      <c r="H45" s="4">
        <v>0.21232099999999998</v>
      </c>
      <c r="I45" s="8">
        <f t="shared" ref="I45" si="323">LN(H45/H44)*100</f>
        <v>0.41580101486636772</v>
      </c>
      <c r="J45" s="11">
        <f>('Upbit (in $)'!I45/Krak!I45)-1</f>
        <v>-1.7102518294778535</v>
      </c>
      <c r="K45" s="4">
        <v>4.1495099999999994</v>
      </c>
      <c r="L45" s="8">
        <f t="shared" ref="L45" si="324">LN(K45/K44)*100</f>
        <v>0.42553255701382697</v>
      </c>
      <c r="M45" s="11">
        <f>('Upbit (in $)'!L45/Krak!L45)-1</f>
        <v>23.73347191176855</v>
      </c>
      <c r="N45" s="4">
        <v>52.366639999999997</v>
      </c>
      <c r="O45" s="8">
        <f t="shared" ref="O45" si="325">LN(N45/N44)*100</f>
        <v>1.3209336860198817</v>
      </c>
      <c r="P45" s="11">
        <f>('Upbit (in $)'!O45/Krak!O45)-1</f>
        <v>0.58107418103391884</v>
      </c>
      <c r="Q45" s="4">
        <v>2572.52</v>
      </c>
      <c r="R45" s="8">
        <f t="shared" ref="R45" si="326">LN(Q45/Q44)*100</f>
        <v>2.918900761030927</v>
      </c>
      <c r="S45" s="11">
        <f>('Upbit (in $)'!R45/Krak!R45)-1</f>
        <v>9.2575701601499194E-2</v>
      </c>
      <c r="T45" s="4">
        <v>147.3032</v>
      </c>
      <c r="U45" s="8">
        <f t="shared" ref="U45" si="327">LN(T45/T44)*100</f>
        <v>-0.50708535205133032</v>
      </c>
      <c r="V45" s="11">
        <f>('Upbit (in $)'!U45/Krak!U45)-1</f>
        <v>-0.45895134694322914</v>
      </c>
      <c r="W45" s="4">
        <v>4.54596</v>
      </c>
      <c r="X45" s="8">
        <f t="shared" ref="X45" si="328">LN(W45/W44)*100</f>
        <v>5.374427600669061</v>
      </c>
      <c r="Y45" s="11">
        <f>('Upbit (in $)'!X45/Krak!X45)-1</f>
        <v>3.6572040686987384E-2</v>
      </c>
      <c r="Z45" s="4">
        <v>0.76030299999999995</v>
      </c>
      <c r="AA45" s="8">
        <f t="shared" ref="AA45" si="329">LN(Z45/Z44)*100</f>
        <v>-0.34702174790071061</v>
      </c>
      <c r="AB45" s="11">
        <f>('Upbit (in $)'!AA45/Krak!AA45)-1</f>
        <v>-0.59226278586606496</v>
      </c>
      <c r="AC45" s="2">
        <v>44408</v>
      </c>
      <c r="AD45">
        <f t="shared" si="23"/>
        <v>14152.964210232869</v>
      </c>
      <c r="AE45">
        <f t="shared" si="24"/>
        <v>10919.864296660515</v>
      </c>
      <c r="AF45">
        <f t="shared" si="25"/>
        <v>11329.351628622269</v>
      </c>
      <c r="AG45">
        <f t="shared" si="26"/>
        <v>36402.180135515649</v>
      </c>
      <c r="AH45" s="27">
        <f t="shared" si="27"/>
        <v>-0.49636386325116405</v>
      </c>
      <c r="AI45">
        <f t="shared" si="28"/>
        <v>18.59020125</v>
      </c>
      <c r="AJ45">
        <f t="shared" si="29"/>
        <v>19.463186538338142</v>
      </c>
      <c r="AK45">
        <f t="shared" si="30"/>
        <v>19.185772896174861</v>
      </c>
      <c r="AL45">
        <f t="shared" si="31"/>
        <v>57.239160684513003</v>
      </c>
      <c r="AM45" s="27">
        <f t="shared" si="32"/>
        <v>2.6596970186581248</v>
      </c>
      <c r="AN45">
        <f t="shared" si="33"/>
        <v>539.2003649932949</v>
      </c>
      <c r="AO45">
        <f t="shared" si="34"/>
        <v>857.92506520251584</v>
      </c>
      <c r="AP45">
        <f t="shared" si="35"/>
        <v>711.03563378447961</v>
      </c>
      <c r="AQ45">
        <f t="shared" si="36"/>
        <v>2108.1610639802902</v>
      </c>
      <c r="AR45" s="27">
        <f t="shared" si="37"/>
        <v>1.1663475649400827</v>
      </c>
      <c r="AS45">
        <f t="shared" si="0"/>
        <v>0.9964297663325572</v>
      </c>
      <c r="AT45">
        <f t="shared" si="1"/>
        <v>9.7817465962740874E-5</v>
      </c>
      <c r="AU45">
        <f t="shared" si="2"/>
        <v>3.4724162014798891E-3</v>
      </c>
      <c r="AV45">
        <f t="shared" si="3"/>
        <v>42420.951710000001</v>
      </c>
      <c r="AW45">
        <f t="shared" si="4"/>
        <v>42118.646801130802</v>
      </c>
      <c r="AX45" s="11">
        <f t="shared" si="38"/>
        <v>-1.1959043059262513</v>
      </c>
      <c r="AY45">
        <f t="shared" si="5"/>
        <v>2.313624678663239E-2</v>
      </c>
      <c r="AZ45">
        <f t="shared" si="6"/>
        <v>0.89883562679570539</v>
      </c>
      <c r="BA45">
        <f t="shared" si="7"/>
        <v>7.8028126417662186E-2</v>
      </c>
      <c r="BB45">
        <f t="shared" si="8"/>
        <v>58.260529999999996</v>
      </c>
      <c r="BC45">
        <f t="shared" si="9"/>
        <v>47.4549004702858</v>
      </c>
      <c r="BD45" s="11">
        <f t="shared" si="39"/>
        <v>1.0688258235580437</v>
      </c>
      <c r="BE45">
        <f t="shared" si="10"/>
        <v>8.2503053639993644E-5</v>
      </c>
      <c r="BF45">
        <f t="shared" si="11"/>
        <v>0.99962206070033799</v>
      </c>
      <c r="BG45">
        <f t="shared" si="12"/>
        <v>2.954362460220519E-4</v>
      </c>
      <c r="BH45">
        <f t="shared" si="13"/>
        <v>2573.492624</v>
      </c>
      <c r="BI45">
        <f t="shared" si="14"/>
        <v>2571.5479857310283</v>
      </c>
      <c r="BJ45" s="11">
        <f t="shared" si="40"/>
        <v>2.9200900498851539</v>
      </c>
      <c r="BK45" s="32">
        <f t="shared" si="41"/>
        <v>-3.1560608819092888</v>
      </c>
      <c r="BL45" s="32">
        <f t="shared" si="42"/>
        <v>-4.1159943558114049</v>
      </c>
    </row>
    <row r="46" spans="1:64" x14ac:dyDescent="0.3">
      <c r="A46" s="2">
        <v>44409</v>
      </c>
      <c r="B46" s="4">
        <v>1.3479299999999999</v>
      </c>
      <c r="C46" s="8">
        <f t="shared" si="15"/>
        <v>0</v>
      </c>
      <c r="D46" s="11">
        <f>('Upbit (in $)'!C46/Krak!C46)-1</f>
        <v>-1</v>
      </c>
      <c r="E46" s="4">
        <v>40767.394</v>
      </c>
      <c r="F46" s="8">
        <f t="shared" si="15"/>
        <v>-3.6183166891352849</v>
      </c>
      <c r="G46" s="11">
        <f>('Upbit (in $)'!F46/Krak!F46)-1</f>
        <v>-7.9617322964086523E-2</v>
      </c>
      <c r="H46" s="4">
        <v>0.20879699999999998</v>
      </c>
      <c r="I46" s="8">
        <f t="shared" ref="I46" si="330">LN(H46/H45)*100</f>
        <v>-1.6736792355523864</v>
      </c>
      <c r="J46" s="11">
        <f>('Upbit (in $)'!I46/Krak!I46)-1</f>
        <v>0.24702044585090843</v>
      </c>
      <c r="K46" s="4">
        <v>4.0305749999999998</v>
      </c>
      <c r="L46" s="8">
        <f t="shared" ref="L46" si="331">LN(K46/K45)*100</f>
        <v>-2.9081209300841624</v>
      </c>
      <c r="M46" s="11">
        <f>('Upbit (in $)'!L46/Krak!L46)-1</f>
        <v>-7.1736521102623851E-2</v>
      </c>
      <c r="N46" s="4">
        <v>51.362299999999998</v>
      </c>
      <c r="O46" s="8">
        <f t="shared" ref="O46" si="332">LN(N46/N45)*100</f>
        <v>-1.936530705305699</v>
      </c>
      <c r="P46" s="11">
        <f>('Upbit (in $)'!O46/Krak!O46)-1</f>
        <v>1.3600482138951264E-3</v>
      </c>
      <c r="Q46" s="4">
        <v>2613.9269999999997</v>
      </c>
      <c r="R46" s="8">
        <f t="shared" ref="R46" si="333">LN(Q46/Q45)*100</f>
        <v>1.5967725028494184</v>
      </c>
      <c r="S46" s="11">
        <f>('Upbit (in $)'!R46/Krak!R46)-1</f>
        <v>0.50896559221401372</v>
      </c>
      <c r="T46" s="4">
        <v>143.38274999999999</v>
      </c>
      <c r="U46" s="8">
        <f t="shared" ref="U46" si="334">LN(T46/T45)*100</f>
        <v>-2.6975419561922718</v>
      </c>
      <c r="V46" s="11">
        <f>('Upbit (in $)'!U46/Krak!U46)-1</f>
        <v>-2.7205779154963028E-2</v>
      </c>
      <c r="W46" s="4">
        <v>4.4049999999999994</v>
      </c>
      <c r="X46" s="8">
        <f t="shared" ref="X46" si="335">LN(W46/W45)*100</f>
        <v>-3.1498667059371162</v>
      </c>
      <c r="Y46" s="11">
        <f>('Upbit (in $)'!X46/Krak!X46)-1</f>
        <v>0.14412609747309402</v>
      </c>
      <c r="Z46" s="4">
        <v>0.74092099999999994</v>
      </c>
      <c r="AA46" s="8">
        <f t="shared" ref="AA46" si="336">LN(Z46/Z45)*100</f>
        <v>-2.5823031110479917</v>
      </c>
      <c r="AB46" s="11">
        <f>('Upbit (in $)'!AA46/Krak!AA46)-1</f>
        <v>-9.9882613311392365E-2</v>
      </c>
      <c r="AC46" s="2">
        <v>44409</v>
      </c>
      <c r="AD46">
        <f t="shared" si="23"/>
        <v>13650.019088857955</v>
      </c>
      <c r="AE46">
        <f t="shared" si="24"/>
        <v>10606.87455567343</v>
      </c>
      <c r="AF46">
        <f t="shared" si="25"/>
        <v>11027.822832286329</v>
      </c>
      <c r="AG46">
        <f t="shared" si="26"/>
        <v>35284.716476817717</v>
      </c>
      <c r="AH46" s="27">
        <f t="shared" si="27"/>
        <v>-3.1178757494067368</v>
      </c>
      <c r="AI46">
        <f t="shared" si="28"/>
        <v>18.59020125</v>
      </c>
      <c r="AJ46">
        <f t="shared" si="29"/>
        <v>19.089902005133141</v>
      </c>
      <c r="AK46">
        <f t="shared" si="30"/>
        <v>18.590865209471762</v>
      </c>
      <c r="AL46">
        <f t="shared" si="31"/>
        <v>56.270968464604906</v>
      </c>
      <c r="AM46" s="27">
        <f t="shared" si="32"/>
        <v>-1.7059547160848665</v>
      </c>
      <c r="AN46">
        <f t="shared" si="33"/>
        <v>530.250981341954</v>
      </c>
      <c r="AO46">
        <f t="shared" si="34"/>
        <v>871.73413303283019</v>
      </c>
      <c r="AP46">
        <f t="shared" si="35"/>
        <v>692.90958054779537</v>
      </c>
      <c r="AQ46">
        <f t="shared" si="36"/>
        <v>2094.8946949225797</v>
      </c>
      <c r="AR46" s="27">
        <f t="shared" si="37"/>
        <v>-0.63127466657243225</v>
      </c>
      <c r="AS46">
        <f t="shared" si="0"/>
        <v>0.99639706662116134</v>
      </c>
      <c r="AT46">
        <f t="shared" si="1"/>
        <v>9.8511401214327975E-5</v>
      </c>
      <c r="AU46">
        <f t="shared" si="2"/>
        <v>3.5044219776244542E-3</v>
      </c>
      <c r="AV46">
        <f t="shared" si="3"/>
        <v>40914.807324999994</v>
      </c>
      <c r="AW46">
        <f t="shared" si="4"/>
        <v>40620.568726598431</v>
      </c>
      <c r="AX46" s="11">
        <f t="shared" si="38"/>
        <v>-3.6216002319667915</v>
      </c>
      <c r="AY46">
        <f t="shared" si="5"/>
        <v>2.3600185099490974E-2</v>
      </c>
      <c r="AZ46">
        <f t="shared" si="6"/>
        <v>0.89927502699367579</v>
      </c>
      <c r="BA46">
        <f t="shared" si="7"/>
        <v>7.7124787906833248E-2</v>
      </c>
      <c r="BB46">
        <f t="shared" si="8"/>
        <v>57.115229999999997</v>
      </c>
      <c r="BC46">
        <f t="shared" si="9"/>
        <v>46.560379807188028</v>
      </c>
      <c r="BD46" s="11">
        <f t="shared" si="39"/>
        <v>-1.9029835470101237</v>
      </c>
      <c r="BE46">
        <f t="shared" si="10"/>
        <v>7.9849653546840764E-5</v>
      </c>
      <c r="BF46">
        <f t="shared" si="11"/>
        <v>0.99963680199779126</v>
      </c>
      <c r="BG46">
        <f t="shared" si="12"/>
        <v>2.8334834866199608E-4</v>
      </c>
      <c r="BH46">
        <f t="shared" si="13"/>
        <v>2614.8767179999995</v>
      </c>
      <c r="BI46">
        <f t="shared" si="14"/>
        <v>2612.9778535467904</v>
      </c>
      <c r="BJ46" s="11">
        <f t="shared" si="40"/>
        <v>1.5982464355385935</v>
      </c>
      <c r="BK46" s="32">
        <f t="shared" si="41"/>
        <v>-1.4119210333218704</v>
      </c>
      <c r="BL46" s="32">
        <f t="shared" si="42"/>
        <v>-5.2198466675053847</v>
      </c>
    </row>
    <row r="47" spans="1:64" x14ac:dyDescent="0.3">
      <c r="A47" s="2">
        <v>44410</v>
      </c>
      <c r="B47" s="4">
        <v>1.3391199999999999</v>
      </c>
      <c r="C47" s="8">
        <f t="shared" si="15"/>
        <v>-0.65574005461590512</v>
      </c>
      <c r="D47" s="11">
        <f>('Upbit (in $)'!C47/Krak!C47)-1</f>
        <v>0.81444788173382698</v>
      </c>
      <c r="E47" s="4">
        <v>40042.330999999998</v>
      </c>
      <c r="F47" s="8">
        <f t="shared" si="15"/>
        <v>-1.7945425703827407</v>
      </c>
      <c r="G47" s="11">
        <f>('Upbit (in $)'!F47/Krak!F47)-1</f>
        <v>-3.7465739781348928E-2</v>
      </c>
      <c r="H47" s="4">
        <v>0.20791599999999999</v>
      </c>
      <c r="I47" s="8">
        <f t="shared" ref="I47" si="337">LN(H47/H46)*100</f>
        <v>-0.42283361095210642</v>
      </c>
      <c r="J47" s="11">
        <f>('Upbit (in $)'!I47/Krak!I47)-1</f>
        <v>-0.44166560341056615</v>
      </c>
      <c r="K47" s="4">
        <v>4.1186749999999996</v>
      </c>
      <c r="L47" s="8">
        <f t="shared" ref="L47" si="338">LN(K47/K46)*100</f>
        <v>2.1622464013165708</v>
      </c>
      <c r="M47" s="11">
        <f>('Upbit (in $)'!L47/Krak!L47)-1</f>
        <v>-3.1159466607238007E-2</v>
      </c>
      <c r="N47" s="4">
        <v>52.525219999999997</v>
      </c>
      <c r="O47" s="8">
        <f t="shared" ref="O47" si="339">LN(N47/N46)*100</f>
        <v>2.2388994893478684</v>
      </c>
      <c r="P47" s="11">
        <f>('Upbit (in $)'!O47/Krak!O47)-1</f>
        <v>0.11829074220199054</v>
      </c>
      <c r="Q47" s="4">
        <v>2663.2629999999999</v>
      </c>
      <c r="R47" s="8">
        <f t="shared" ref="R47" si="340">LN(Q47/Q46)*100</f>
        <v>1.8698374488636298</v>
      </c>
      <c r="S47" s="11">
        <f>('Upbit (in $)'!R47/Krak!R47)-1</f>
        <v>-7.3708962147203794E-2</v>
      </c>
      <c r="T47" s="4">
        <v>144.70425</v>
      </c>
      <c r="U47" s="8">
        <f t="shared" ref="U47" si="341">LN(T47/T46)*100</f>
        <v>0.91743762760414493</v>
      </c>
      <c r="V47" s="11">
        <f>('Upbit (in $)'!U47/Krak!U47)-1</f>
        <v>0.37566334396928203</v>
      </c>
      <c r="W47" s="4">
        <v>4.4754800000000001</v>
      </c>
      <c r="X47" s="8">
        <f t="shared" ref="X47" si="342">LN(W47/W46)*100</f>
        <v>1.5873349156290382</v>
      </c>
      <c r="Y47" s="11">
        <f>('Upbit (in $)'!X47/Krak!X47)-1</f>
        <v>0.10688604702926163</v>
      </c>
      <c r="Z47" s="4">
        <v>0.75413599999999992</v>
      </c>
      <c r="AA47" s="8">
        <f t="shared" ref="AA47" si="343">LN(Z47/Z46)*100</f>
        <v>1.7678716168793993</v>
      </c>
      <c r="AB47" s="11">
        <f>('Upbit (in $)'!AA47/Krak!AA47)-1</f>
        <v>-0.10501813245675939</v>
      </c>
      <c r="AC47" s="2">
        <v>44410</v>
      </c>
      <c r="AD47">
        <f t="shared" si="23"/>
        <v>13407.248511208949</v>
      </c>
      <c r="AE47">
        <f t="shared" si="24"/>
        <v>10838.718808256457</v>
      </c>
      <c r="AF47">
        <f t="shared" si="25"/>
        <v>11129.461752399568</v>
      </c>
      <c r="AG47">
        <f t="shared" si="26"/>
        <v>35375.429071864972</v>
      </c>
      <c r="AH47" s="27">
        <f t="shared" si="27"/>
        <v>0.25675759419310995</v>
      </c>
      <c r="AI47">
        <f t="shared" si="28"/>
        <v>18.468696666666666</v>
      </c>
      <c r="AJ47">
        <f t="shared" si="29"/>
        <v>19.522126201475775</v>
      </c>
      <c r="AK47">
        <f t="shared" si="30"/>
        <v>18.888319052823313</v>
      </c>
      <c r="AL47">
        <f t="shared" si="31"/>
        <v>56.879141920965758</v>
      </c>
      <c r="AM47" s="27">
        <f t="shared" si="32"/>
        <v>1.0749955277383287</v>
      </c>
      <c r="AN47">
        <f t="shared" si="33"/>
        <v>528.01363542911872</v>
      </c>
      <c r="AO47">
        <f t="shared" si="34"/>
        <v>888.18749044767299</v>
      </c>
      <c r="AP47">
        <f t="shared" si="35"/>
        <v>705.26825320917101</v>
      </c>
      <c r="AQ47">
        <f t="shared" si="36"/>
        <v>2121.4693790859628</v>
      </c>
      <c r="AR47" s="27">
        <f t="shared" si="37"/>
        <v>1.2605664783810824</v>
      </c>
      <c r="AS47">
        <f t="shared" si="0"/>
        <v>0.99629712236484391</v>
      </c>
      <c r="AT47">
        <f t="shared" si="1"/>
        <v>1.0247715225309993E-4</v>
      </c>
      <c r="AU47">
        <f t="shared" si="2"/>
        <v>3.6004004829030298E-3</v>
      </c>
      <c r="AV47">
        <f t="shared" si="3"/>
        <v>40191.153924999999</v>
      </c>
      <c r="AW47">
        <f t="shared" si="4"/>
        <v>39894.120223415688</v>
      </c>
      <c r="AX47" s="11">
        <f t="shared" si="38"/>
        <v>-1.8045606986214575</v>
      </c>
      <c r="AY47">
        <f t="shared" si="5"/>
        <v>2.2953790395650861E-2</v>
      </c>
      <c r="AZ47">
        <f t="shared" si="6"/>
        <v>0.90033222591362128</v>
      </c>
      <c r="BA47">
        <f t="shared" si="7"/>
        <v>7.6713983690727891E-2</v>
      </c>
      <c r="BB47">
        <f t="shared" si="8"/>
        <v>58.339819999999996</v>
      </c>
      <c r="BC47">
        <f t="shared" si="9"/>
        <v>47.664218018725457</v>
      </c>
      <c r="BD47" s="11">
        <f t="shared" si="39"/>
        <v>2.3431009274984755</v>
      </c>
      <c r="BE47">
        <f t="shared" si="10"/>
        <v>7.8039953810929032E-5</v>
      </c>
      <c r="BF47">
        <f t="shared" si="11"/>
        <v>0.99963889987473931</v>
      </c>
      <c r="BG47">
        <f t="shared" si="12"/>
        <v>2.8306017144981037E-4</v>
      </c>
      <c r="BH47">
        <f t="shared" si="13"/>
        <v>2664.2250519999998</v>
      </c>
      <c r="BI47">
        <f t="shared" si="14"/>
        <v>2662.3015250887183</v>
      </c>
      <c r="BJ47" s="11">
        <f t="shared" si="40"/>
        <v>1.8700472675956579</v>
      </c>
      <c r="BK47" s="32">
        <f t="shared" si="41"/>
        <v>-0.81823793354521879</v>
      </c>
      <c r="BL47" s="32">
        <f t="shared" si="42"/>
        <v>-3.6746079662171152</v>
      </c>
    </row>
    <row r="48" spans="1:64" x14ac:dyDescent="0.3">
      <c r="A48" s="2">
        <v>44411</v>
      </c>
      <c r="B48" s="4">
        <v>1.4184099999999999</v>
      </c>
      <c r="C48" s="8">
        <f t="shared" si="15"/>
        <v>5.7523844138186728</v>
      </c>
      <c r="D48" s="11">
        <f>('Upbit (in $)'!C48/Krak!C48)-1</f>
        <v>0.34856907920441649</v>
      </c>
      <c r="E48" s="4">
        <v>39617.688999999998</v>
      </c>
      <c r="F48" s="8">
        <f t="shared" si="15"/>
        <v>-1.0661459093213954</v>
      </c>
      <c r="G48" s="11">
        <f>('Upbit (in $)'!F48/Krak!F48)-1</f>
        <v>-0.58341811413320577</v>
      </c>
      <c r="H48" s="4">
        <v>0.203511</v>
      </c>
      <c r="I48" s="8">
        <f t="shared" ref="I48" si="344">LN(H48/H47)*100</f>
        <v>-2.1414094503816474</v>
      </c>
      <c r="J48" s="11">
        <f>('Upbit (in $)'!I48/Krak!I48)-1</f>
        <v>-0.40926623010008978</v>
      </c>
      <c r="K48" s="4">
        <v>4.1715349999999995</v>
      </c>
      <c r="L48" s="8">
        <f t="shared" ref="L48" si="345">LN(K48/K47)*100</f>
        <v>1.275256389739112</v>
      </c>
      <c r="M48" s="11">
        <f>('Upbit (in $)'!L48/Krak!L48)-1</f>
        <v>-4.720048619656227</v>
      </c>
      <c r="N48" s="4">
        <v>51.362299999999998</v>
      </c>
      <c r="O48" s="8">
        <f t="shared" ref="O48" si="346">LN(N48/N47)*100</f>
        <v>-2.2388994893478724</v>
      </c>
      <c r="P48" s="11">
        <f>('Upbit (in $)'!O48/Krak!O48)-1</f>
        <v>-0.38904750044146108</v>
      </c>
      <c r="Q48" s="4">
        <v>2597.1879999999996</v>
      </c>
      <c r="R48" s="8">
        <f t="shared" ref="R48" si="347">LN(Q48/Q47)*100</f>
        <v>-2.5122741470230903</v>
      </c>
      <c r="S48" s="11">
        <f>('Upbit (in $)'!R48/Krak!R48)-1</f>
        <v>-0.37153117009092407</v>
      </c>
      <c r="T48" s="4">
        <v>143.47084999999998</v>
      </c>
      <c r="U48" s="8">
        <f t="shared" ref="U48" si="348">LN(T48/T47)*100</f>
        <v>-0.85601256424774841</v>
      </c>
      <c r="V48" s="11">
        <f>('Upbit (in $)'!U48/Krak!U48)-1</f>
        <v>-0.63521967786628508</v>
      </c>
      <c r="W48" s="4">
        <v>4.3565449999999997</v>
      </c>
      <c r="X48" s="8">
        <f t="shared" ref="X48" si="349">LN(W48/W47)*100</f>
        <v>-2.693429651571515</v>
      </c>
      <c r="Y48" s="11">
        <f>('Upbit (in $)'!X48/Krak!X48)-1</f>
        <v>-0.48139115133645227</v>
      </c>
      <c r="Z48" s="4">
        <v>0.73827799999999999</v>
      </c>
      <c r="AA48" s="8">
        <f t="shared" ref="AA48" si="350">LN(Z48/Z47)*100</f>
        <v>-2.1252275659658979</v>
      </c>
      <c r="AB48" s="11">
        <f>('Upbit (in $)'!AA48/Krak!AA48)-1</f>
        <v>-0.43646233628906184</v>
      </c>
      <c r="AC48" s="2">
        <v>44411</v>
      </c>
      <c r="AD48">
        <f t="shared" si="23"/>
        <v>13265.066957834926</v>
      </c>
      <c r="AE48">
        <f t="shared" si="24"/>
        <v>10977.825359806271</v>
      </c>
      <c r="AF48">
        <f t="shared" si="25"/>
        <v>11034.598760293877</v>
      </c>
      <c r="AG48">
        <f t="shared" si="26"/>
        <v>35277.491077935076</v>
      </c>
      <c r="AH48" s="27">
        <f t="shared" si="27"/>
        <v>-0.27723710910140043</v>
      </c>
      <c r="AI48">
        <f t="shared" si="28"/>
        <v>19.562237916666668</v>
      </c>
      <c r="AJ48">
        <f t="shared" si="29"/>
        <v>19.089902005133141</v>
      </c>
      <c r="AK48">
        <f t="shared" si="30"/>
        <v>18.386365692167576</v>
      </c>
      <c r="AL48">
        <f t="shared" si="31"/>
        <v>57.038505613967388</v>
      </c>
      <c r="AM48" s="27">
        <f t="shared" si="32"/>
        <v>0.27978772457103857</v>
      </c>
      <c r="AN48">
        <f t="shared" si="33"/>
        <v>516.82690586494255</v>
      </c>
      <c r="AO48">
        <f t="shared" si="34"/>
        <v>866.15174390993707</v>
      </c>
      <c r="AP48">
        <f t="shared" si="35"/>
        <v>690.43784601552022</v>
      </c>
      <c r="AQ48">
        <f t="shared" si="36"/>
        <v>2073.4164957903999</v>
      </c>
      <c r="AR48" s="27">
        <f t="shared" si="37"/>
        <v>-2.2911224152751593</v>
      </c>
      <c r="AS48">
        <f t="shared" si="0"/>
        <v>0.99628715818886171</v>
      </c>
      <c r="AT48">
        <f t="shared" si="1"/>
        <v>1.0490381582922146E-4</v>
      </c>
      <c r="AU48">
        <f t="shared" si="2"/>
        <v>3.6079379953091266E-3</v>
      </c>
      <c r="AV48">
        <f t="shared" si="3"/>
        <v>39765.331384999998</v>
      </c>
      <c r="AW48">
        <f t="shared" si="4"/>
        <v>39470.657572090095</v>
      </c>
      <c r="AX48" s="11">
        <f t="shared" si="38"/>
        <v>-1.0671400631322867</v>
      </c>
      <c r="AY48">
        <f t="shared" si="5"/>
        <v>2.48246087425796E-2</v>
      </c>
      <c r="AZ48">
        <f t="shared" si="6"/>
        <v>0.8989283786909259</v>
      </c>
      <c r="BA48">
        <f t="shared" si="7"/>
        <v>7.6247012566494493E-2</v>
      </c>
      <c r="BB48">
        <f t="shared" si="8"/>
        <v>57.137254999999996</v>
      </c>
      <c r="BC48">
        <f t="shared" si="9"/>
        <v>46.538414079485008</v>
      </c>
      <c r="BD48" s="11">
        <f t="shared" si="39"/>
        <v>-2.3902889246649139</v>
      </c>
      <c r="BE48">
        <f t="shared" si="10"/>
        <v>7.8329805101203141E-5</v>
      </c>
      <c r="BF48">
        <f t="shared" si="11"/>
        <v>0.99963751272011614</v>
      </c>
      <c r="BG48">
        <f t="shared" si="12"/>
        <v>2.8415747478271959E-4</v>
      </c>
      <c r="BH48">
        <f t="shared" si="13"/>
        <v>2598.1297889999996</v>
      </c>
      <c r="BI48">
        <f t="shared" si="14"/>
        <v>2596.2467781147216</v>
      </c>
      <c r="BJ48" s="11">
        <f t="shared" si="40"/>
        <v>-2.5124128458442163</v>
      </c>
      <c r="BK48" s="32">
        <f t="shared" si="41"/>
        <v>-0.55702483367243905</v>
      </c>
      <c r="BL48" s="32">
        <f t="shared" si="42"/>
        <v>1.4452727827119296</v>
      </c>
    </row>
    <row r="49" spans="1:64" x14ac:dyDescent="0.3">
      <c r="A49" s="2">
        <v>44412</v>
      </c>
      <c r="B49" s="4">
        <v>1.396385</v>
      </c>
      <c r="C49" s="8">
        <f t="shared" si="15"/>
        <v>-1.5649771667127665</v>
      </c>
      <c r="D49" s="11">
        <f>('Upbit (in $)'!C49/Krak!C49)-1</f>
        <v>-3.3915265200945361</v>
      </c>
      <c r="E49" s="4">
        <v>40277.557999999997</v>
      </c>
      <c r="F49" s="8">
        <f t="shared" si="15"/>
        <v>1.6518729949407309</v>
      </c>
      <c r="G49" s="11">
        <f>('Upbit (in $)'!F49/Krak!F49)-1</f>
        <v>-0.59431604709823516</v>
      </c>
      <c r="H49" s="4">
        <v>0.20439199999999999</v>
      </c>
      <c r="I49" s="8">
        <f t="shared" ref="I49" si="351">LN(H49/H48)*100</f>
        <v>0.43196611445163796</v>
      </c>
      <c r="J49" s="11">
        <f>('Upbit (in $)'!I49/Krak!I49)-1</f>
        <v>-0.84000140817144042</v>
      </c>
      <c r="K49" s="4">
        <v>4.1759399999999998</v>
      </c>
      <c r="L49" s="8">
        <f t="shared" ref="L49" si="352">LN(K49/K48)*100</f>
        <v>0.1055409068943689</v>
      </c>
      <c r="M49" s="11">
        <f>('Upbit (in $)'!L49/Krak!L49)-1</f>
        <v>-0.95714539534443988</v>
      </c>
      <c r="N49" s="4">
        <v>52.304969999999997</v>
      </c>
      <c r="O49" s="8">
        <f t="shared" ref="O49" si="353">LN(N49/N48)*100</f>
        <v>1.8186954926137442</v>
      </c>
      <c r="P49" s="11">
        <f>('Upbit (in $)'!O49/Krak!O49)-1</f>
        <v>-0.55343853764430384</v>
      </c>
      <c r="Q49" s="4">
        <v>2762.8159999999998</v>
      </c>
      <c r="R49" s="8">
        <f t="shared" ref="R49" si="354">LN(Q49/Q48)*100</f>
        <v>6.1821128161071286</v>
      </c>
      <c r="S49" s="11">
        <f>('Upbit (in $)'!R49/Krak!R49)-1</f>
        <v>-0.25707340685704494</v>
      </c>
      <c r="T49" s="4">
        <v>144.6602</v>
      </c>
      <c r="U49" s="8">
        <f t="shared" ref="U49" si="355">LN(T49/T48)*100</f>
        <v>0.82556652960854116</v>
      </c>
      <c r="V49" s="11">
        <f>('Upbit (in $)'!U49/Krak!U49)-1</f>
        <v>-0.73845875807933692</v>
      </c>
      <c r="W49" s="4">
        <v>4.4049999999999994</v>
      </c>
      <c r="X49" s="8">
        <f t="shared" ref="X49" si="356">LN(W49/W48)*100</f>
        <v>1.1060947359424975</v>
      </c>
      <c r="Y49" s="11">
        <f>('Upbit (in $)'!X49/Krak!X49)-1</f>
        <v>-0.64418401027562633</v>
      </c>
      <c r="Z49" s="4">
        <v>0.74180199999999996</v>
      </c>
      <c r="AA49" s="8">
        <f t="shared" ref="AA49" si="357">LN(Z49/Z48)*100</f>
        <v>0.47619137602435641</v>
      </c>
      <c r="AB49" s="11">
        <f>('Upbit (in $)'!AA49/Krak!AA49)-1</f>
        <v>-0.80988783154571065</v>
      </c>
      <c r="AC49" s="2">
        <v>44412</v>
      </c>
      <c r="AD49">
        <f t="shared" si="23"/>
        <v>13486.008832268832</v>
      </c>
      <c r="AE49">
        <f t="shared" si="24"/>
        <v>10989.417572435423</v>
      </c>
      <c r="AF49">
        <f t="shared" si="25"/>
        <v>11126.073788395794</v>
      </c>
      <c r="AG49">
        <f t="shared" si="26"/>
        <v>35601.500193100044</v>
      </c>
      <c r="AH49" s="27">
        <f t="shared" si="27"/>
        <v>0.91426631869001274</v>
      </c>
      <c r="AI49">
        <f t="shared" si="28"/>
        <v>19.258476458333334</v>
      </c>
      <c r="AJ49">
        <f t="shared" si="29"/>
        <v>19.440265558229065</v>
      </c>
      <c r="AK49">
        <f t="shared" si="30"/>
        <v>18.590865209471762</v>
      </c>
      <c r="AL49">
        <f t="shared" si="31"/>
        <v>57.289607226034164</v>
      </c>
      <c r="AM49" s="27">
        <f t="shared" si="32"/>
        <v>0.43926556572728598</v>
      </c>
      <c r="AN49">
        <f t="shared" si="33"/>
        <v>519.06425177777771</v>
      </c>
      <c r="AO49">
        <f t="shared" si="34"/>
        <v>921.38801523119503</v>
      </c>
      <c r="AP49">
        <f t="shared" si="35"/>
        <v>693.73349205855368</v>
      </c>
      <c r="AQ49">
        <f t="shared" si="36"/>
        <v>2134.1857590675263</v>
      </c>
      <c r="AR49" s="27">
        <f t="shared" si="37"/>
        <v>2.8887468663350107</v>
      </c>
      <c r="AS49">
        <f t="shared" si="0"/>
        <v>0.99631834243032991</v>
      </c>
      <c r="AT49">
        <f t="shared" si="1"/>
        <v>1.0329736521982072E-4</v>
      </c>
      <c r="AU49">
        <f t="shared" si="2"/>
        <v>3.57836020445033E-3</v>
      </c>
      <c r="AV49">
        <f t="shared" si="3"/>
        <v>40426.394139999997</v>
      </c>
      <c r="AW49">
        <f t="shared" si="4"/>
        <v>40129.332224846017</v>
      </c>
      <c r="AX49" s="11">
        <f t="shared" si="38"/>
        <v>1.6549994258627159</v>
      </c>
      <c r="AY49">
        <f t="shared" si="5"/>
        <v>2.4031536653779093E-2</v>
      </c>
      <c r="AZ49">
        <f t="shared" si="6"/>
        <v>0.90015919945417322</v>
      </c>
      <c r="BA49">
        <f t="shared" si="7"/>
        <v>7.580926389204759E-2</v>
      </c>
      <c r="BB49">
        <f t="shared" si="8"/>
        <v>58.106355000000001</v>
      </c>
      <c r="BC49">
        <f t="shared" si="9"/>
        <v>47.450297007429306</v>
      </c>
      <c r="BD49" s="11">
        <f t="shared" si="39"/>
        <v>1.9404703624026469</v>
      </c>
      <c r="BE49">
        <f t="shared" si="10"/>
        <v>7.3954264387770253E-5</v>
      </c>
      <c r="BF49">
        <f t="shared" si="11"/>
        <v>0.99965764275882552</v>
      </c>
      <c r="BG49">
        <f t="shared" si="12"/>
        <v>2.6840297678664896E-4</v>
      </c>
      <c r="BH49">
        <f t="shared" si="13"/>
        <v>2763.7621939999999</v>
      </c>
      <c r="BI49">
        <f t="shared" si="14"/>
        <v>2761.8703441538919</v>
      </c>
      <c r="BJ49" s="11">
        <f t="shared" si="40"/>
        <v>6.184125591499761</v>
      </c>
      <c r="BK49" s="32">
        <f t="shared" si="41"/>
        <v>0.47500075296272676</v>
      </c>
      <c r="BL49" s="32">
        <f t="shared" si="42"/>
        <v>-4.5291261656370452</v>
      </c>
    </row>
    <row r="50" spans="1:64" x14ac:dyDescent="0.3">
      <c r="A50" s="2">
        <v>44413</v>
      </c>
      <c r="B50" s="4">
        <v>1.4096</v>
      </c>
      <c r="C50" s="8">
        <f t="shared" si="15"/>
        <v>0.9419221916491558</v>
      </c>
      <c r="D50" s="11">
        <f>('Upbit (in $)'!C50/Krak!C50)-1</f>
        <v>0.41768410129519129</v>
      </c>
      <c r="E50" s="4">
        <v>41529.458999999995</v>
      </c>
      <c r="F50" s="8">
        <f t="shared" si="15"/>
        <v>3.0608590438247978</v>
      </c>
      <c r="G50" s="11">
        <f>('Upbit (in $)'!F50/Krak!F50)-1</f>
        <v>8.4918337656493481E-2</v>
      </c>
      <c r="H50" s="4">
        <v>0.20439199999999999</v>
      </c>
      <c r="I50" s="8">
        <f t="shared" ref="I50" si="358">LN(H50/H49)*100</f>
        <v>0</v>
      </c>
      <c r="J50" s="11">
        <f>('Upbit (in $)'!I50/Krak!I50)-1</f>
        <v>-1</v>
      </c>
      <c r="K50" s="4">
        <v>4.2596349999999994</v>
      </c>
      <c r="L50" s="8">
        <f t="shared" ref="L50" si="359">LN(K50/K49)*100</f>
        <v>1.9843993198272336</v>
      </c>
      <c r="M50" s="11">
        <f>('Upbit (in $)'!L50/Krak!L50)-1</f>
        <v>0.17921353315707922</v>
      </c>
      <c r="N50" s="4">
        <v>53.353359999999995</v>
      </c>
      <c r="O50" s="8">
        <f t="shared" ref="O50" si="360">LN(N50/N49)*100</f>
        <v>1.9845560846609271</v>
      </c>
      <c r="P50" s="11">
        <f>('Upbit (in $)'!O50/Krak!O50)-1</f>
        <v>3.3286899132010106E-2</v>
      </c>
      <c r="Q50" s="4">
        <v>2872.06</v>
      </c>
      <c r="R50" s="8">
        <f t="shared" ref="R50" si="361">LN(Q50/Q49)*100</f>
        <v>3.8779092890454967</v>
      </c>
      <c r="S50" s="11">
        <f>('Upbit (in $)'!R50/Krak!R50)-1</f>
        <v>3.5614967746996573E-2</v>
      </c>
      <c r="T50" s="4">
        <v>145.89359999999999</v>
      </c>
      <c r="U50" s="8">
        <f t="shared" ref="U50" si="362">LN(T50/T49)*100</f>
        <v>0.84900449328314598</v>
      </c>
      <c r="V50" s="11">
        <f>('Upbit (in $)'!U50/Krak!U50)-1</f>
        <v>0.27837264591443311</v>
      </c>
      <c r="W50" s="4">
        <v>4.54596</v>
      </c>
      <c r="X50" s="8">
        <f t="shared" ref="X50" si="363">LN(W50/W49)*100</f>
        <v>3.1498667059371233</v>
      </c>
      <c r="Y50" s="11">
        <f>('Upbit (in $)'!X50/Krak!X50)-1</f>
        <v>-9.9556338046001502E-2</v>
      </c>
      <c r="Z50" s="4">
        <v>0.74444499999999991</v>
      </c>
      <c r="AA50" s="8">
        <f t="shared" ref="AA50" si="364">LN(Z50/Z49)*100</f>
        <v>0.35566131148470209</v>
      </c>
      <c r="AB50" s="11">
        <f>('Upbit (in $)'!AA50/Krak!AA50)-1</f>
        <v>-4.3049885332432258E-2</v>
      </c>
      <c r="AC50" s="2">
        <v>44413</v>
      </c>
      <c r="AD50">
        <f t="shared" si="23"/>
        <v>13905.178930493907</v>
      </c>
      <c r="AE50">
        <f t="shared" si="24"/>
        <v>11209.669612389296</v>
      </c>
      <c r="AF50">
        <f t="shared" si="25"/>
        <v>11220.936780501481</v>
      </c>
      <c r="AG50">
        <f t="shared" si="26"/>
        <v>36335.785323384684</v>
      </c>
      <c r="AH50" s="27">
        <f t="shared" si="27"/>
        <v>2.0415300022946536</v>
      </c>
      <c r="AI50">
        <f t="shared" si="28"/>
        <v>19.440733333333334</v>
      </c>
      <c r="AJ50">
        <f t="shared" si="29"/>
        <v>19.829922220083411</v>
      </c>
      <c r="AK50">
        <f t="shared" si="30"/>
        <v>19.185772896174861</v>
      </c>
      <c r="AL50">
        <f t="shared" si="31"/>
        <v>58.456428449591606</v>
      </c>
      <c r="AM50" s="27">
        <f t="shared" si="32"/>
        <v>2.0162431392938078</v>
      </c>
      <c r="AN50">
        <f t="shared" si="33"/>
        <v>519.06425177777771</v>
      </c>
      <c r="AO50">
        <f t="shared" si="34"/>
        <v>957.82044950691829</v>
      </c>
      <c r="AP50">
        <f t="shared" si="35"/>
        <v>696.20522659082883</v>
      </c>
      <c r="AQ50">
        <f t="shared" si="36"/>
        <v>2173.0899278755246</v>
      </c>
      <c r="AR50" s="27">
        <f t="shared" si="37"/>
        <v>1.806488817033423</v>
      </c>
      <c r="AS50">
        <f t="shared" si="0"/>
        <v>0.99639744165196631</v>
      </c>
      <c r="AT50">
        <f t="shared" si="1"/>
        <v>1.0219948726929416E-4</v>
      </c>
      <c r="AU50">
        <f t="shared" si="2"/>
        <v>3.5003588607642427E-3</v>
      </c>
      <c r="AV50">
        <f t="shared" si="3"/>
        <v>41679.612235000001</v>
      </c>
      <c r="AW50">
        <f t="shared" si="4"/>
        <v>41379.910213017734</v>
      </c>
      <c r="AX50" s="11">
        <f t="shared" si="38"/>
        <v>3.0687958656642484</v>
      </c>
      <c r="AY50">
        <f t="shared" si="5"/>
        <v>2.3767082590612006E-2</v>
      </c>
      <c r="AZ50">
        <f t="shared" si="6"/>
        <v>0.89958407605466428</v>
      </c>
      <c r="BA50">
        <f t="shared" si="7"/>
        <v>7.6648841354723718E-2</v>
      </c>
      <c r="BB50">
        <f t="shared" si="8"/>
        <v>59.308919999999993</v>
      </c>
      <c r="BC50">
        <f t="shared" si="9"/>
        <v>48.377777706476522</v>
      </c>
      <c r="BD50" s="11">
        <f t="shared" si="39"/>
        <v>1.9357785577234305</v>
      </c>
      <c r="BE50">
        <f t="shared" si="10"/>
        <v>7.1142141077932232E-5</v>
      </c>
      <c r="BF50">
        <f t="shared" si="11"/>
        <v>0.99966974100887529</v>
      </c>
      <c r="BG50">
        <f t="shared" si="12"/>
        <v>2.59116850046779E-4</v>
      </c>
      <c r="BH50">
        <f t="shared" si="13"/>
        <v>2873.0088369999999</v>
      </c>
      <c r="BI50">
        <f t="shared" si="14"/>
        <v>2871.111683801078</v>
      </c>
      <c r="BJ50" s="11">
        <f t="shared" si="40"/>
        <v>3.8791189898584553</v>
      </c>
      <c r="BK50" s="32">
        <f t="shared" si="41"/>
        <v>2.5286863000845816E-2</v>
      </c>
      <c r="BL50" s="32">
        <f t="shared" si="42"/>
        <v>-0.81032312419420682</v>
      </c>
    </row>
    <row r="51" spans="1:64" x14ac:dyDescent="0.3">
      <c r="A51" s="2">
        <v>44414</v>
      </c>
      <c r="B51" s="4">
        <v>1.4228149999999999</v>
      </c>
      <c r="C51" s="8">
        <f t="shared" si="15"/>
        <v>0.93313274288842218</v>
      </c>
      <c r="D51" s="11">
        <f>('Upbit (in $)'!C51/Krak!C51)-1</f>
        <v>-8.2660366476447811E-2</v>
      </c>
      <c r="E51" s="4">
        <v>43476.468999999997</v>
      </c>
      <c r="F51" s="8">
        <f t="shared" si="15"/>
        <v>4.5816818373561485</v>
      </c>
      <c r="G51" s="11">
        <f>('Upbit (in $)'!F51/Krak!F51)-1</f>
        <v>-1.0411704994337412E-2</v>
      </c>
      <c r="H51" s="4">
        <v>0.20791599999999999</v>
      </c>
      <c r="I51" s="8">
        <f t="shared" ref="I51" si="365">LN(H51/H50)*100</f>
        <v>1.7094433359300041</v>
      </c>
      <c r="J51" s="11">
        <f>('Upbit (in $)'!I51/Krak!I51)-1</f>
        <v>-1.1239376639737508E-2</v>
      </c>
      <c r="K51" s="4">
        <v>4.3829750000000001</v>
      </c>
      <c r="L51" s="8">
        <f t="shared" ref="L51" si="366">LN(K51/K50)*100</f>
        <v>2.8544241705298696</v>
      </c>
      <c r="M51" s="11">
        <f>('Upbit (in $)'!L51/Krak!L51)-1</f>
        <v>-9.7464879190177767E-3</v>
      </c>
      <c r="N51" s="4">
        <v>53.855529999999995</v>
      </c>
      <c r="O51" s="8">
        <f t="shared" ref="O51" si="367">LN(N51/N50)*100</f>
        <v>0.93681349114407064</v>
      </c>
      <c r="P51" s="11">
        <f>('Upbit (in $)'!O51/Krak!O51)-1</f>
        <v>3.9265509330943082E-2</v>
      </c>
      <c r="Q51" s="4">
        <v>2930.2059999999997</v>
      </c>
      <c r="R51" s="8">
        <f t="shared" ref="R51" si="368">LN(Q51/Q50)*100</f>
        <v>2.0043185392119542</v>
      </c>
      <c r="S51" s="11">
        <f>('Upbit (in $)'!R51/Krak!R51)-1</f>
        <v>-9.6402118110436974E-2</v>
      </c>
      <c r="T51" s="4">
        <v>150.25454999999999</v>
      </c>
      <c r="U51" s="8">
        <f t="shared" ref="U51" si="369">LN(T51/T50)*100</f>
        <v>2.9453266913495493</v>
      </c>
      <c r="V51" s="11">
        <f>('Upbit (in $)'!U51/Krak!U51)-1</f>
        <v>-3.5430813746561651E-2</v>
      </c>
      <c r="W51" s="4">
        <v>4.7970449999999998</v>
      </c>
      <c r="X51" s="8">
        <f t="shared" ref="X51" si="370">LN(W51/W50)*100</f>
        <v>5.3761176891452305</v>
      </c>
      <c r="Y51" s="11">
        <f>('Upbit (in $)'!X51/Krak!X51)-1</f>
        <v>-5.9261646685389913E-2</v>
      </c>
      <c r="Z51" s="4">
        <v>0.75854099999999991</v>
      </c>
      <c r="AA51" s="8">
        <f t="shared" ref="AA51" si="371">LN(Z51/Z50)*100</f>
        <v>1.8757877070557003</v>
      </c>
      <c r="AB51" s="11">
        <f>('Upbit (in $)'!AA51/Krak!AA51)-1</f>
        <v>1.7668531473784999E-2</v>
      </c>
      <c r="AC51" s="2">
        <v>44414</v>
      </c>
      <c r="AD51">
        <f t="shared" si="23"/>
        <v>14557.090202188079</v>
      </c>
      <c r="AE51">
        <f t="shared" si="24"/>
        <v>11534.251566005534</v>
      </c>
      <c r="AF51">
        <f t="shared" si="25"/>
        <v>11556.345216875166</v>
      </c>
      <c r="AG51">
        <f t="shared" si="26"/>
        <v>37647.68698506878</v>
      </c>
      <c r="AH51" s="27">
        <f t="shared" si="27"/>
        <v>3.5468440450514063</v>
      </c>
      <c r="AI51">
        <f t="shared" si="28"/>
        <v>19.622990208333334</v>
      </c>
      <c r="AJ51">
        <f t="shared" si="29"/>
        <v>20.016564486685912</v>
      </c>
      <c r="AK51">
        <f t="shared" si="30"/>
        <v>20.245452213114753</v>
      </c>
      <c r="AL51">
        <f t="shared" si="31"/>
        <v>59.885006908133995</v>
      </c>
      <c r="AM51" s="27">
        <f t="shared" si="32"/>
        <v>2.4144507856691764</v>
      </c>
      <c r="AN51">
        <f t="shared" si="33"/>
        <v>528.01363542911872</v>
      </c>
      <c r="AO51">
        <f t="shared" si="34"/>
        <v>977.21190646012576</v>
      </c>
      <c r="AP51">
        <f t="shared" si="35"/>
        <v>709.38781076296289</v>
      </c>
      <c r="AQ51">
        <f t="shared" si="36"/>
        <v>2214.6133526522076</v>
      </c>
      <c r="AR51" s="27">
        <f t="shared" si="37"/>
        <v>1.8927745015844293</v>
      </c>
      <c r="AS51">
        <f t="shared" si="0"/>
        <v>0.99645579639582615</v>
      </c>
      <c r="AT51">
        <f t="shared" si="1"/>
        <v>1.0045527948021714E-4</v>
      </c>
      <c r="AU51">
        <f t="shared" si="2"/>
        <v>3.4437483246936747E-3</v>
      </c>
      <c r="AV51">
        <f t="shared" si="3"/>
        <v>43631.106524999996</v>
      </c>
      <c r="AW51">
        <f t="shared" si="4"/>
        <v>43322.445697896808</v>
      </c>
      <c r="AX51" s="11">
        <f t="shared" si="38"/>
        <v>4.5875374593524887</v>
      </c>
      <c r="AY51">
        <f t="shared" si="5"/>
        <v>2.3683824607713743E-2</v>
      </c>
      <c r="AZ51">
        <f t="shared" si="6"/>
        <v>0.89646575744244028</v>
      </c>
      <c r="BA51">
        <f t="shared" si="7"/>
        <v>7.9850417949846028E-2</v>
      </c>
      <c r="BB51">
        <f t="shared" si="8"/>
        <v>60.075389999999992</v>
      </c>
      <c r="BC51">
        <f t="shared" si="9"/>
        <v>48.696382242997508</v>
      </c>
      <c r="BD51" s="11">
        <f t="shared" si="39"/>
        <v>0.65641707473471522</v>
      </c>
      <c r="BE51">
        <f t="shared" si="10"/>
        <v>7.0932708003403576E-5</v>
      </c>
      <c r="BF51">
        <f t="shared" si="11"/>
        <v>0.999670283132713</v>
      </c>
      <c r="BG51">
        <f t="shared" si="12"/>
        <v>2.5878415928360369E-4</v>
      </c>
      <c r="BH51">
        <f t="shared" si="13"/>
        <v>2931.1724569999997</v>
      </c>
      <c r="BI51">
        <f t="shared" si="14"/>
        <v>2929.2400727036143</v>
      </c>
      <c r="BJ51" s="11">
        <f t="shared" si="40"/>
        <v>2.0043727492643137</v>
      </c>
      <c r="BK51" s="32">
        <f t="shared" si="41"/>
        <v>1.1323932593822299</v>
      </c>
      <c r="BL51" s="32">
        <f t="shared" si="42"/>
        <v>2.5831647100881749</v>
      </c>
    </row>
    <row r="52" spans="1:64" x14ac:dyDescent="0.3">
      <c r="A52" s="2">
        <v>44415</v>
      </c>
      <c r="B52" s="4">
        <v>1.4844849999999998</v>
      </c>
      <c r="C52" s="8">
        <f t="shared" si="15"/>
        <v>4.2430607129705029</v>
      </c>
      <c r="D52" s="11">
        <f>('Upbit (in $)'!C52/Krak!C52)-1</f>
        <v>-0.18165541164822852</v>
      </c>
      <c r="E52" s="4">
        <v>44892.235999999997</v>
      </c>
      <c r="F52" s="8">
        <f t="shared" si="15"/>
        <v>3.2045012997874474</v>
      </c>
      <c r="G52" s="11">
        <f>('Upbit (in $)'!F52/Krak!F52)-1</f>
        <v>-0.21606984238136762</v>
      </c>
      <c r="H52" s="4">
        <v>0.265181</v>
      </c>
      <c r="I52" s="8">
        <f t="shared" ref="I52" si="372">LN(H52/H51)*100</f>
        <v>24.327845972326578</v>
      </c>
      <c r="J52" s="11">
        <f>('Upbit (in $)'!I52/Krak!I52)-1</f>
        <v>-2.1609216486877081E-2</v>
      </c>
      <c r="K52" s="4">
        <v>4.6296549999999996</v>
      </c>
      <c r="L52" s="8">
        <f t="shared" ref="L52" si="373">LN(K52/K51)*100</f>
        <v>5.4754633718358292</v>
      </c>
      <c r="M52" s="11">
        <f>('Upbit (in $)'!L52/Krak!L52)-1</f>
        <v>-0.17162197935509693</v>
      </c>
      <c r="N52" s="4">
        <v>61.220689999999998</v>
      </c>
      <c r="O52" s="8">
        <f t="shared" ref="O52" si="374">LN(N52/N51)*100</f>
        <v>12.818011328560196</v>
      </c>
      <c r="P52" s="11">
        <f>('Upbit (in $)'!O52/Krak!O52)-1</f>
        <v>-8.8255932174216345E-2</v>
      </c>
      <c r="Q52" s="4">
        <v>3181.2909999999997</v>
      </c>
      <c r="R52" s="8">
        <f t="shared" ref="R52" si="375">LN(Q52/Q51)*100</f>
        <v>8.2214361524584803</v>
      </c>
      <c r="S52" s="11">
        <f>('Upbit (in $)'!R52/Krak!R52)-1</f>
        <v>-7.9611796359558507E-2</v>
      </c>
      <c r="T52" s="4">
        <v>157.3466</v>
      </c>
      <c r="U52" s="8">
        <f t="shared" ref="U52" si="376">LN(T52/T51)*100</f>
        <v>4.61201595777439</v>
      </c>
      <c r="V52" s="11">
        <f>('Upbit (in $)'!U52/Krak!U52)-1</f>
        <v>-0.12302438389587311</v>
      </c>
      <c r="W52" s="4">
        <v>5.1274199999999999</v>
      </c>
      <c r="X52" s="8">
        <f t="shared" ref="X52" si="377">LN(W52/W51)*100</f>
        <v>6.660250535842259</v>
      </c>
      <c r="Y52" s="11">
        <f>('Upbit (in $)'!X52/Krak!X52)-1</f>
        <v>-8.3658650291913106E-2</v>
      </c>
      <c r="Z52" s="4">
        <v>0.82637799999999995</v>
      </c>
      <c r="AA52" s="8">
        <f t="shared" ref="AA52" si="378">LN(Z52/Z51)*100</f>
        <v>8.565544457849402</v>
      </c>
      <c r="AB52" s="11">
        <f>('Upbit (in $)'!AA52/Krak!AA52)-1</f>
        <v>-6.4365193581173319E-2</v>
      </c>
      <c r="AC52" s="2">
        <v>44415</v>
      </c>
      <c r="AD52">
        <f t="shared" si="23"/>
        <v>15031.127040926782</v>
      </c>
      <c r="AE52">
        <f t="shared" si="24"/>
        <v>12183.415473238007</v>
      </c>
      <c r="AF52">
        <f t="shared" si="25"/>
        <v>12101.807421482878</v>
      </c>
      <c r="AG52">
        <f t="shared" si="26"/>
        <v>39316.349935647668</v>
      </c>
      <c r="AH52" s="27">
        <f t="shared" si="27"/>
        <v>4.3368943556886919</v>
      </c>
      <c r="AI52">
        <f t="shared" si="28"/>
        <v>20.473522291666665</v>
      </c>
      <c r="AJ52">
        <f t="shared" si="29"/>
        <v>22.753984396855948</v>
      </c>
      <c r="AK52">
        <f t="shared" si="30"/>
        <v>21.639767103825136</v>
      </c>
      <c r="AL52">
        <f t="shared" si="31"/>
        <v>64.867273792347746</v>
      </c>
      <c r="AM52" s="27">
        <f t="shared" si="32"/>
        <v>7.9917068878125219</v>
      </c>
      <c r="AN52">
        <f t="shared" si="33"/>
        <v>673.44111976340992</v>
      </c>
      <c r="AO52">
        <f t="shared" si="34"/>
        <v>1060.947743303522</v>
      </c>
      <c r="AP52">
        <f t="shared" si="35"/>
        <v>772.82899709135791</v>
      </c>
      <c r="AQ52">
        <f t="shared" si="36"/>
        <v>2507.21786015829</v>
      </c>
      <c r="AR52" s="27">
        <f t="shared" si="37"/>
        <v>12.409588650380494</v>
      </c>
      <c r="AS52">
        <f t="shared" si="0"/>
        <v>0.99640485879359664</v>
      </c>
      <c r="AT52">
        <f t="shared" si="1"/>
        <v>1.027574286239177E-4</v>
      </c>
      <c r="AU52">
        <f t="shared" si="2"/>
        <v>3.4923837777795816E-3</v>
      </c>
      <c r="AV52">
        <f t="shared" si="3"/>
        <v>45054.212254999991</v>
      </c>
      <c r="AW52">
        <f t="shared" si="4"/>
        <v>44730.91692723392</v>
      </c>
      <c r="AX52" s="11">
        <f t="shared" si="38"/>
        <v>3.1994039297679882</v>
      </c>
      <c r="AY52">
        <f t="shared" si="5"/>
        <v>2.1884537957010192E-2</v>
      </c>
      <c r="AZ52">
        <f t="shared" si="6"/>
        <v>0.90252613806091309</v>
      </c>
      <c r="BA52">
        <f t="shared" si="7"/>
        <v>7.5589323982076753E-2</v>
      </c>
      <c r="BB52">
        <f t="shared" si="8"/>
        <v>67.832594999999998</v>
      </c>
      <c r="BC52">
        <f t="shared" si="9"/>
        <v>55.673338395025652</v>
      </c>
      <c r="BD52" s="11">
        <f t="shared" si="39"/>
        <v>13.389662723695395</v>
      </c>
      <c r="BE52">
        <f t="shared" si="10"/>
        <v>8.3327819670846805E-5</v>
      </c>
      <c r="BF52">
        <f t="shared" si="11"/>
        <v>0.99965699943995945</v>
      </c>
      <c r="BG52">
        <f t="shared" si="12"/>
        <v>2.5967274036961562E-4</v>
      </c>
      <c r="BH52">
        <f t="shared" si="13"/>
        <v>3182.3825590000001</v>
      </c>
      <c r="BI52">
        <f t="shared" si="14"/>
        <v>3180.200052090142</v>
      </c>
      <c r="BJ52" s="11">
        <f t="shared" si="40"/>
        <v>8.2201075738552429</v>
      </c>
      <c r="BK52" s="32">
        <f t="shared" si="41"/>
        <v>-3.6548125321238301</v>
      </c>
      <c r="BL52" s="32">
        <f t="shared" si="42"/>
        <v>-5.0207036440872548</v>
      </c>
    </row>
    <row r="53" spans="1:64" x14ac:dyDescent="0.3">
      <c r="A53" s="2">
        <v>44416</v>
      </c>
      <c r="B53" s="4">
        <v>1.4580549999999999</v>
      </c>
      <c r="C53" s="8">
        <f t="shared" si="15"/>
        <v>-1.7964554975298772</v>
      </c>
      <c r="D53" s="11">
        <f>('Upbit (in $)'!C53/Krak!C53)-1</f>
        <v>-0.44833193000919347</v>
      </c>
      <c r="E53" s="4">
        <v>44753.918999999994</v>
      </c>
      <c r="F53" s="8">
        <f t="shared" si="15"/>
        <v>-0.30858458962272539</v>
      </c>
      <c r="G53" s="11">
        <f>('Upbit (in $)'!F53/Krak!F53)-1</f>
        <v>-0.82162089717787568</v>
      </c>
      <c r="H53" s="4">
        <v>0.24667999999999998</v>
      </c>
      <c r="I53" s="8">
        <f t="shared" ref="I53" si="379">LN(H53/H52)*100</f>
        <v>-7.2320661579626133</v>
      </c>
      <c r="J53" s="11">
        <f>('Upbit (in $)'!I53/Krak!I53)-1</f>
        <v>-0.18357752552715234</v>
      </c>
      <c r="K53" s="4">
        <v>4.3873799999999994</v>
      </c>
      <c r="L53" s="8">
        <f t="shared" ref="L53" si="380">LN(K53/K52)*100</f>
        <v>-5.3750113292352912</v>
      </c>
      <c r="M53" s="11">
        <f>('Upbit (in $)'!L53/Krak!L53)-1</f>
        <v>-0.21998562245122821</v>
      </c>
      <c r="N53" s="4">
        <v>58.427919999999993</v>
      </c>
      <c r="O53" s="8">
        <f t="shared" ref="O53" si="381">LN(N53/N52)*100</f>
        <v>-4.6691346499196573</v>
      </c>
      <c r="P53" s="11">
        <f>('Upbit (in $)'!O53/Krak!O53)-1</f>
        <v>-0.29956301523322804</v>
      </c>
      <c r="Q53" s="4">
        <v>3077.3329999999996</v>
      </c>
      <c r="R53" s="8">
        <f t="shared" ref="R53" si="382">LN(Q53/Q52)*100</f>
        <v>-3.3223776470625785</v>
      </c>
      <c r="S53" s="11">
        <f>('Upbit (in $)'!R53/Krak!R53)-1</f>
        <v>-0.31452826462149297</v>
      </c>
      <c r="T53" s="4">
        <v>153.07374999999999</v>
      </c>
      <c r="U53" s="8">
        <f t="shared" ref="U53" si="383">LN(T53/T52)*100</f>
        <v>-2.7531183997497197</v>
      </c>
      <c r="V53" s="11">
        <f>('Upbit (in $)'!U53/Krak!U53)-1</f>
        <v>-0.29941923375183788</v>
      </c>
      <c r="W53" s="4">
        <v>4.8719299999999999</v>
      </c>
      <c r="X53" s="8">
        <f t="shared" ref="X53" si="384">LN(W53/W52)*100</f>
        <v>-5.1112446209103073</v>
      </c>
      <c r="Y53" s="11">
        <f>('Upbit (in $)'!X53/Krak!X53)-1</f>
        <v>-0.21448747087467901</v>
      </c>
      <c r="Z53" s="4">
        <v>0.79642399999999991</v>
      </c>
      <c r="AA53" s="8">
        <f t="shared" ref="AA53" si="385">LN(Z53/Z52)*100</f>
        <v>-3.6920588614048206</v>
      </c>
      <c r="AB53" s="11">
        <f>('Upbit (in $)'!AA53/Krak!AA53)-1</f>
        <v>-0.2424053547558811</v>
      </c>
      <c r="AC53" s="2">
        <v>44416</v>
      </c>
      <c r="AD53">
        <f t="shared" si="23"/>
        <v>14984.814792213665</v>
      </c>
      <c r="AE53">
        <f t="shared" si="24"/>
        <v>11545.843778634684</v>
      </c>
      <c r="AF53">
        <f t="shared" si="25"/>
        <v>11773.174913116742</v>
      </c>
      <c r="AG53">
        <f t="shared" si="26"/>
        <v>38303.833483965092</v>
      </c>
      <c r="AH53" s="27">
        <f t="shared" si="27"/>
        <v>-2.6090479113095961</v>
      </c>
      <c r="AI53">
        <f t="shared" si="28"/>
        <v>20.109008541666668</v>
      </c>
      <c r="AJ53">
        <f t="shared" si="29"/>
        <v>21.715991440487645</v>
      </c>
      <c r="AK53">
        <f t="shared" si="30"/>
        <v>20.561496921675772</v>
      </c>
      <c r="AL53">
        <f t="shared" si="31"/>
        <v>62.386496903830079</v>
      </c>
      <c r="AM53" s="27">
        <f t="shared" si="32"/>
        <v>-3.8994384447770716</v>
      </c>
      <c r="AN53">
        <f t="shared" si="33"/>
        <v>626.4568555938697</v>
      </c>
      <c r="AO53">
        <f t="shared" si="34"/>
        <v>1026.2781687508175</v>
      </c>
      <c r="AP53">
        <f t="shared" si="35"/>
        <v>744.81600572557306</v>
      </c>
      <c r="AQ53">
        <f t="shared" si="36"/>
        <v>2397.5510300702604</v>
      </c>
      <c r="AR53" s="27">
        <f t="shared" si="37"/>
        <v>-4.472590389196748</v>
      </c>
      <c r="AS53">
        <f t="shared" si="0"/>
        <v>0.99649395922493988</v>
      </c>
      <c r="AT53">
        <f t="shared" si="1"/>
        <v>9.7689716666473757E-5</v>
      </c>
      <c r="AU53">
        <f t="shared" si="2"/>
        <v>3.4083510583935378E-3</v>
      </c>
      <c r="AV53">
        <f t="shared" si="3"/>
        <v>44911.380129999998</v>
      </c>
      <c r="AW53">
        <f t="shared" si="4"/>
        <v>44597.075542843741</v>
      </c>
      <c r="AX53" s="11">
        <f t="shared" si="38"/>
        <v>-0.29966303024365393</v>
      </c>
      <c r="AY53">
        <f t="shared" si="5"/>
        <v>2.2515475137745732E-2</v>
      </c>
      <c r="AZ53">
        <f t="shared" si="6"/>
        <v>0.90225154751377457</v>
      </c>
      <c r="BA53">
        <f t="shared" si="7"/>
        <v>7.5232977348479696E-2</v>
      </c>
      <c r="BB53">
        <f t="shared" si="8"/>
        <v>64.757904999999994</v>
      </c>
      <c r="BC53">
        <f t="shared" si="9"/>
        <v>53.116039838446355</v>
      </c>
      <c r="BD53" s="11">
        <f t="shared" si="39"/>
        <v>-4.7022416819655808</v>
      </c>
      <c r="BE53">
        <f t="shared" si="10"/>
        <v>8.0133158414096104E-5</v>
      </c>
      <c r="BF53">
        <f t="shared" si="11"/>
        <v>0.99966115121584886</v>
      </c>
      <c r="BG53">
        <f t="shared" si="12"/>
        <v>2.5871562573693885E-4</v>
      </c>
      <c r="BH53">
        <f t="shared" si="13"/>
        <v>3078.3761039999999</v>
      </c>
      <c r="BI53">
        <f t="shared" si="14"/>
        <v>3076.2904752691024</v>
      </c>
      <c r="BJ53" s="11">
        <f t="shared" si="40"/>
        <v>-3.3219624298478911</v>
      </c>
      <c r="BK53" s="32">
        <f t="shared" si="41"/>
        <v>1.2903905334674755</v>
      </c>
      <c r="BL53" s="32">
        <f t="shared" si="42"/>
        <v>3.0222993996042371</v>
      </c>
    </row>
    <row r="54" spans="1:64" x14ac:dyDescent="0.3">
      <c r="A54" s="2">
        <v>44417</v>
      </c>
      <c r="B54" s="4">
        <v>1.4888899999999998</v>
      </c>
      <c r="C54" s="8">
        <f t="shared" si="15"/>
        <v>2.0927520105955817</v>
      </c>
      <c r="D54" s="11">
        <f>('Upbit (in $)'!C54/Krak!C54)-1</f>
        <v>-0.37241080974598284</v>
      </c>
      <c r="E54" s="4">
        <v>46557.325999999994</v>
      </c>
      <c r="F54" s="8">
        <f t="shared" si="15"/>
        <v>3.9505354197110356</v>
      </c>
      <c r="G54" s="11">
        <f>('Upbit (in $)'!F54/Krak!F54)-1</f>
        <v>-0.27673590410425075</v>
      </c>
      <c r="H54" s="4">
        <v>0.25725199999999998</v>
      </c>
      <c r="I54" s="8">
        <f t="shared" ref="I54" si="386">LN(H54/H53)*100</f>
        <v>4.1964199099032209</v>
      </c>
      <c r="J54" s="11">
        <f>('Upbit (in $)'!I54/Krak!I54)-1</f>
        <v>-0.37617819575244493</v>
      </c>
      <c r="K54" s="4">
        <v>4.5767949999999997</v>
      </c>
      <c r="L54" s="8">
        <f t="shared" ref="L54" si="387">LN(K54/K53)*100</f>
        <v>4.2266733514629253</v>
      </c>
      <c r="M54" s="11">
        <f>('Upbit (in $)'!L54/Krak!L54)-1</f>
        <v>-0.21491352237558603</v>
      </c>
      <c r="N54" s="4">
        <v>59.670129999999993</v>
      </c>
      <c r="O54" s="8">
        <f t="shared" ref="O54" si="388">LN(N54/N53)*100</f>
        <v>2.1037702399772775</v>
      </c>
      <c r="P54" s="11">
        <f>('Upbit (in $)'!O54/Krak!O54)-1</f>
        <v>-0.4132623116431754</v>
      </c>
      <c r="Q54" s="4">
        <v>3182.172</v>
      </c>
      <c r="R54" s="8">
        <f t="shared" ref="R54" si="389">LN(Q54/Q53)*100</f>
        <v>3.350066973004421</v>
      </c>
      <c r="S54" s="11">
        <f>('Upbit (in $)'!R54/Krak!R54)-1</f>
        <v>-0.31736328701326966</v>
      </c>
      <c r="T54" s="4">
        <v>167.87455</v>
      </c>
      <c r="U54" s="8">
        <f t="shared" ref="U54" si="390">LN(T54/T53)*100</f>
        <v>9.2297142874967708</v>
      </c>
      <c r="V54" s="11">
        <f>('Upbit (in $)'!U54/Krak!U54)-1</f>
        <v>-0.13281974785926887</v>
      </c>
      <c r="W54" s="4">
        <v>5.0305099999999996</v>
      </c>
      <c r="X54" s="8">
        <f t="shared" ref="X54" si="391">LN(W54/W53)*100</f>
        <v>3.2031208133675277</v>
      </c>
      <c r="Y54" s="11">
        <f>('Upbit (in $)'!X54/Krak!X54)-1</f>
        <v>-0.25071218329314204</v>
      </c>
      <c r="Z54" s="4">
        <v>0.82373499999999999</v>
      </c>
      <c r="AA54" s="8">
        <f t="shared" ref="AA54" si="392">LN(Z54/Z53)*100</f>
        <v>3.3717168896510525</v>
      </c>
      <c r="AB54" s="11">
        <f>('Upbit (in $)'!AA54/Krak!AA54)-1</f>
        <v>-0.32734994560181163</v>
      </c>
      <c r="AC54" s="2">
        <v>44417</v>
      </c>
      <c r="AD54">
        <f t="shared" si="23"/>
        <v>15588.643920339442</v>
      </c>
      <c r="AE54">
        <f t="shared" si="24"/>
        <v>12044.308921688191</v>
      </c>
      <c r="AF54">
        <f t="shared" si="25"/>
        <v>12911.530818385008</v>
      </c>
      <c r="AG54">
        <f t="shared" si="26"/>
        <v>40544.483660412639</v>
      </c>
      <c r="AH54" s="27">
        <f t="shared" si="27"/>
        <v>5.6849751196809368</v>
      </c>
      <c r="AI54">
        <f t="shared" si="28"/>
        <v>20.534274583333332</v>
      </c>
      <c r="AJ54">
        <f t="shared" si="29"/>
        <v>22.177685468399098</v>
      </c>
      <c r="AK54">
        <f t="shared" si="30"/>
        <v>21.230768069216754</v>
      </c>
      <c r="AL54">
        <f t="shared" si="31"/>
        <v>63.942728120949184</v>
      </c>
      <c r="AM54" s="27">
        <f t="shared" si="32"/>
        <v>2.4638953425045185</v>
      </c>
      <c r="AN54">
        <f t="shared" si="33"/>
        <v>653.30500654789262</v>
      </c>
      <c r="AO54">
        <f t="shared" si="34"/>
        <v>1061.2415532573586</v>
      </c>
      <c r="AP54">
        <f t="shared" si="35"/>
        <v>770.35726255908287</v>
      </c>
      <c r="AQ54">
        <f t="shared" si="36"/>
        <v>2484.9038223643342</v>
      </c>
      <c r="AR54" s="27">
        <f t="shared" si="37"/>
        <v>3.5786143275912443</v>
      </c>
      <c r="AS54">
        <f t="shared" si="0"/>
        <v>0.99630960482163622</v>
      </c>
      <c r="AT54">
        <f t="shared" si="1"/>
        <v>9.7941724956447049E-5</v>
      </c>
      <c r="AU54">
        <f t="shared" si="2"/>
        <v>3.5924534534073119E-3</v>
      </c>
      <c r="AV54">
        <f t="shared" si="3"/>
        <v>46729.777344999995</v>
      </c>
      <c r="AW54">
        <f t="shared" si="4"/>
        <v>46385.586319923073</v>
      </c>
      <c r="AX54" s="11">
        <f t="shared" si="38"/>
        <v>3.9320485228983375</v>
      </c>
      <c r="AY54">
        <f t="shared" si="5"/>
        <v>2.249434313855983E-2</v>
      </c>
      <c r="AZ54">
        <f t="shared" si="6"/>
        <v>0.90150405962997471</v>
      </c>
      <c r="BA54">
        <f t="shared" si="7"/>
        <v>7.6001597231465462E-2</v>
      </c>
      <c r="BB54">
        <f t="shared" si="8"/>
        <v>66.189529999999991</v>
      </c>
      <c r="BC54">
        <f t="shared" si="9"/>
        <v>54.208682831092773</v>
      </c>
      <c r="BD54" s="11">
        <f t="shared" si="39"/>
        <v>2.0362144295607303</v>
      </c>
      <c r="BE54">
        <f t="shared" si="10"/>
        <v>8.0814186321534741E-5</v>
      </c>
      <c r="BF54">
        <f t="shared" si="11"/>
        <v>0.99966041436090236</v>
      </c>
      <c r="BG54">
        <f t="shared" si="12"/>
        <v>2.5877145277614723E-4</v>
      </c>
      <c r="BH54">
        <f t="shared" si="13"/>
        <v>3183.2529869999998</v>
      </c>
      <c r="BI54">
        <f t="shared" si="14"/>
        <v>3181.0916140363752</v>
      </c>
      <c r="BJ54" s="11">
        <f t="shared" si="40"/>
        <v>3.3499932763760745</v>
      </c>
      <c r="BK54" s="32">
        <f t="shared" si="41"/>
        <v>3.2210797771764184</v>
      </c>
      <c r="BL54" s="32">
        <f t="shared" si="42"/>
        <v>0.58205524652226304</v>
      </c>
    </row>
    <row r="55" spans="1:64" x14ac:dyDescent="0.3">
      <c r="A55" s="2">
        <v>44418</v>
      </c>
      <c r="B55" s="4">
        <v>1.7003299999999999</v>
      </c>
      <c r="C55" s="8">
        <f t="shared" si="15"/>
        <v>13.279147398181212</v>
      </c>
      <c r="D55" s="11">
        <f>('Upbit (in $)'!C55/Krak!C55)-1</f>
        <v>3.7837615118513579E-2</v>
      </c>
      <c r="E55" s="4">
        <v>46110.659</v>
      </c>
      <c r="F55" s="8">
        <f t="shared" si="15"/>
        <v>-0.96402324753317725</v>
      </c>
      <c r="G55" s="11">
        <f>('Upbit (in $)'!F55/Krak!F55)-1</f>
        <v>-0.37785052869682045</v>
      </c>
      <c r="H55" s="4">
        <v>0.25989499999999999</v>
      </c>
      <c r="I55" s="8">
        <f t="shared" ref="I55" si="393">LN(H55/H54)*100</f>
        <v>1.0221554071538008</v>
      </c>
      <c r="J55" s="11">
        <f>('Upbit (in $)'!I55/Krak!I55)-1</f>
        <v>2.9683282155843367</v>
      </c>
      <c r="K55" s="4">
        <v>4.6516799999999998</v>
      </c>
      <c r="L55" s="8">
        <f t="shared" ref="L55" si="394">LN(K55/K54)*100</f>
        <v>1.6229473166979438</v>
      </c>
      <c r="M55" s="11">
        <f>('Upbit (in $)'!L55/Krak!L55)-1</f>
        <v>0.33243494959273123</v>
      </c>
      <c r="N55" s="4">
        <v>59.564409999999995</v>
      </c>
      <c r="O55" s="8">
        <f t="shared" ref="O55" si="395">LN(N55/N54)*100</f>
        <v>-0.1773312124225776</v>
      </c>
      <c r="P55" s="11">
        <f>('Upbit (in $)'!O55/Krak!O55)-1</f>
        <v>-0.79545094219168155</v>
      </c>
      <c r="Q55" s="4">
        <v>3181.2909999999997</v>
      </c>
      <c r="R55" s="8">
        <f t="shared" ref="R55" si="396">LN(Q55/Q54)*100</f>
        <v>-2.7689325941833865E-2</v>
      </c>
      <c r="S55" s="11">
        <f>('Upbit (in $)'!R55/Krak!R55)-1</f>
        <v>-0.96172437771806973</v>
      </c>
      <c r="T55" s="4">
        <v>167.34594999999999</v>
      </c>
      <c r="U55" s="8">
        <f t="shared" ref="U55" si="397">LN(T55/T54)*100</f>
        <v>-0.31537476862347052</v>
      </c>
      <c r="V55" s="11">
        <f>('Upbit (in $)'!U55/Krak!U55)-1</f>
        <v>-0.61193932334106527</v>
      </c>
      <c r="W55" s="4">
        <v>5.1934949999999995</v>
      </c>
      <c r="X55" s="8">
        <f t="shared" ref="X55" si="398">LN(W55/W54)*100</f>
        <v>3.1885510321415298</v>
      </c>
      <c r="Y55" s="11">
        <f>('Upbit (in $)'!X55/Krak!X55)-1</f>
        <v>0.10288854263626712</v>
      </c>
      <c r="Z55" s="4">
        <v>0.86073699999999997</v>
      </c>
      <c r="AA55" s="8">
        <f t="shared" ref="AA55" si="399">LN(Z55/Z54)*100</f>
        <v>4.3940122754095743</v>
      </c>
      <c r="AB55" s="11">
        <f>('Upbit (in $)'!AA55/Krak!AA55)-1</f>
        <v>0.11411819586214067</v>
      </c>
      <c r="AC55" s="2">
        <v>44418</v>
      </c>
      <c r="AD55">
        <f t="shared" si="23"/>
        <v>15439.08780506843</v>
      </c>
      <c r="AE55">
        <f t="shared" si="24"/>
        <v>12241.376536383763</v>
      </c>
      <c r="AF55">
        <f t="shared" si="25"/>
        <v>12870.875250339712</v>
      </c>
      <c r="AG55">
        <f t="shared" si="26"/>
        <v>40551.339591791904</v>
      </c>
      <c r="AH55" s="27">
        <f t="shared" si="27"/>
        <v>1.6908223187461369E-2</v>
      </c>
      <c r="AI55">
        <f t="shared" si="28"/>
        <v>23.450384583333335</v>
      </c>
      <c r="AJ55">
        <f t="shared" si="29"/>
        <v>22.138392359640676</v>
      </c>
      <c r="AK55">
        <f t="shared" si="30"/>
        <v>21.918630081967208</v>
      </c>
      <c r="AL55">
        <f t="shared" si="31"/>
        <v>67.507407024941216</v>
      </c>
      <c r="AM55" s="27">
        <f t="shared" si="32"/>
        <v>5.4249515949484604</v>
      </c>
      <c r="AN55">
        <f t="shared" si="33"/>
        <v>660.01704428639846</v>
      </c>
      <c r="AO55">
        <f t="shared" si="34"/>
        <v>1060.947743303522</v>
      </c>
      <c r="AP55">
        <f t="shared" si="35"/>
        <v>804.96154601093474</v>
      </c>
      <c r="AQ55">
        <f t="shared" si="36"/>
        <v>2525.9263336008553</v>
      </c>
      <c r="AR55" s="27">
        <f t="shared" si="37"/>
        <v>1.6373904715616001</v>
      </c>
      <c r="AS55">
        <f t="shared" si="0"/>
        <v>0.99628375632420985</v>
      </c>
      <c r="AT55">
        <f t="shared" si="1"/>
        <v>1.0050589872545956E-4</v>
      </c>
      <c r="AU55">
        <f t="shared" si="2"/>
        <v>3.6157377770645914E-3</v>
      </c>
      <c r="AV55">
        <f t="shared" si="3"/>
        <v>46282.656630000005</v>
      </c>
      <c r="AW55">
        <f t="shared" si="4"/>
        <v>45939.378792897311</v>
      </c>
      <c r="AX55" s="11">
        <f t="shared" si="38"/>
        <v>-0.96660962871656342</v>
      </c>
      <c r="AY55">
        <f t="shared" si="5"/>
        <v>2.5584940677404387E-2</v>
      </c>
      <c r="AZ55">
        <f t="shared" si="6"/>
        <v>0.896268310465964</v>
      </c>
      <c r="BA55">
        <f t="shared" si="7"/>
        <v>7.8146748856631532E-2</v>
      </c>
      <c r="BB55">
        <f t="shared" si="8"/>
        <v>66.458235000000002</v>
      </c>
      <c r="BC55">
        <f t="shared" si="9"/>
        <v>53.835050706237141</v>
      </c>
      <c r="BD55" s="11">
        <f t="shared" si="39"/>
        <v>-0.69163403010350144</v>
      </c>
      <c r="BE55">
        <f t="shared" si="10"/>
        <v>8.1666053940567047E-5</v>
      </c>
      <c r="BF55">
        <f t="shared" si="11"/>
        <v>0.99964786704877151</v>
      </c>
      <c r="BG55">
        <f t="shared" si="12"/>
        <v>2.7046689728791185E-4</v>
      </c>
      <c r="BH55">
        <f t="shared" si="13"/>
        <v>3182.4116319999998</v>
      </c>
      <c r="BI55">
        <f t="shared" si="14"/>
        <v>3180.171016636918</v>
      </c>
      <c r="BJ55" s="11">
        <f t="shared" si="40"/>
        <v>-2.8943857826118129E-2</v>
      </c>
      <c r="BK55" s="32">
        <f t="shared" si="41"/>
        <v>-5.408043371760999</v>
      </c>
      <c r="BL55" s="32">
        <f t="shared" si="42"/>
        <v>-0.93766577089044534</v>
      </c>
    </row>
    <row r="56" spans="1:64" x14ac:dyDescent="0.3">
      <c r="A56" s="2">
        <v>44419</v>
      </c>
      <c r="B56" s="4">
        <v>1.8280749999999999</v>
      </c>
      <c r="C56" s="8">
        <f t="shared" si="15"/>
        <v>7.2441150765867475</v>
      </c>
      <c r="D56" s="11">
        <f>('Upbit (in $)'!C56/Krak!C56)-1</f>
        <v>3.359832038383237E-2</v>
      </c>
      <c r="E56" s="4">
        <v>46331.789999999994</v>
      </c>
      <c r="F56" s="8">
        <f t="shared" si="15"/>
        <v>0.47841965281609961</v>
      </c>
      <c r="G56" s="11">
        <f>('Upbit (in $)'!F56/Krak!F56)-1</f>
        <v>-10.319655522763405</v>
      </c>
      <c r="H56" s="4">
        <v>0.26958599999999999</v>
      </c>
      <c r="I56" s="8">
        <f t="shared" ref="I56" si="400">LN(H56/H55)*100</f>
        <v>3.660974561256102</v>
      </c>
      <c r="J56" s="11">
        <f>('Upbit (in $)'!I56/Krak!I56)-1</f>
        <v>0.24973304812763764</v>
      </c>
      <c r="K56" s="4">
        <v>4.8410950000000001</v>
      </c>
      <c r="L56" s="8">
        <f t="shared" ref="L56" si="401">LN(K56/K55)*100</f>
        <v>3.9912490137414625</v>
      </c>
      <c r="M56" s="11">
        <f>('Upbit (in $)'!L56/Krak!L56)-1</f>
        <v>0.16119997154116628</v>
      </c>
      <c r="N56" s="4">
        <v>61.740479999999998</v>
      </c>
      <c r="O56" s="8">
        <f t="shared" ref="O56" si="402">LN(N56/N55)*100</f>
        <v>3.5881545525549514</v>
      </c>
      <c r="P56" s="11">
        <f>('Upbit (in $)'!O56/Krak!O56)-1</f>
        <v>-6.540600259101137E-2</v>
      </c>
      <c r="Q56" s="4">
        <v>3216.5309999999999</v>
      </c>
      <c r="R56" s="8">
        <f t="shared" ref="R56" si="403">LN(Q56/Q55)*100</f>
        <v>1.1016360378179084</v>
      </c>
      <c r="S56" s="11">
        <f>('Upbit (in $)'!R56/Krak!R56)-1</f>
        <v>0.52281803335541244</v>
      </c>
      <c r="T56" s="4">
        <v>173.64509999999999</v>
      </c>
      <c r="U56" s="8">
        <f t="shared" ref="U56" si="404">LN(T56/T55)*100</f>
        <v>3.6950334525039854</v>
      </c>
      <c r="V56" s="11">
        <f>('Upbit (in $)'!U56/Krak!U56)-1</f>
        <v>0.14210042730793049</v>
      </c>
      <c r="W56" s="4">
        <v>5.3564799999999995</v>
      </c>
      <c r="X56" s="8">
        <f t="shared" ref="X56" si="405">LN(W56/W55)*100</f>
        <v>3.0900161988741286</v>
      </c>
      <c r="Y56" s="11">
        <f>('Upbit (in $)'!X56/Krak!X56)-1</f>
        <v>-2.4443830542002498E-2</v>
      </c>
      <c r="Z56" s="4">
        <v>1.026365</v>
      </c>
      <c r="AA56" s="8">
        <f t="shared" ref="AA56" si="406">LN(Z56/Z55)*100</f>
        <v>17.598971395701827</v>
      </c>
      <c r="AB56" s="11">
        <f>('Upbit (in $)'!AA56/Krak!AA56)-1</f>
        <v>2.5709044529579783E-2</v>
      </c>
      <c r="AC56" s="2">
        <v>44419</v>
      </c>
      <c r="AD56">
        <f t="shared" si="23"/>
        <v>15513.128406514235</v>
      </c>
      <c r="AE56">
        <f t="shared" si="24"/>
        <v>12739.84167943727</v>
      </c>
      <c r="AF56">
        <f t="shared" si="25"/>
        <v>13355.354102879479</v>
      </c>
      <c r="AG56">
        <f t="shared" si="26"/>
        <v>41608.324188830986</v>
      </c>
      <c r="AH56" s="27">
        <f t="shared" si="27"/>
        <v>2.573143237113289</v>
      </c>
      <c r="AI56">
        <f t="shared" si="28"/>
        <v>25.212201041666667</v>
      </c>
      <c r="AJ56">
        <f t="shared" si="29"/>
        <v>22.94717551491819</v>
      </c>
      <c r="AK56">
        <f t="shared" si="30"/>
        <v>22.606492094717666</v>
      </c>
      <c r="AL56">
        <f t="shared" si="31"/>
        <v>70.765868651302526</v>
      </c>
      <c r="AM56" s="27">
        <f t="shared" si="32"/>
        <v>4.7139477703868522</v>
      </c>
      <c r="AN56">
        <f t="shared" si="33"/>
        <v>684.6278493275862</v>
      </c>
      <c r="AO56">
        <f t="shared" si="34"/>
        <v>1072.7001414569813</v>
      </c>
      <c r="AP56">
        <f t="shared" si="35"/>
        <v>959.85691003350962</v>
      </c>
      <c r="AQ56">
        <f t="shared" si="36"/>
        <v>2717.184900818077</v>
      </c>
      <c r="AR56" s="27">
        <f t="shared" si="37"/>
        <v>7.2988521188110127</v>
      </c>
      <c r="AS56">
        <f t="shared" si="0"/>
        <v>0.99616243528093273</v>
      </c>
      <c r="AT56">
        <f t="shared" si="1"/>
        <v>1.040865674437864E-4</v>
      </c>
      <c r="AU56">
        <f t="shared" si="2"/>
        <v>3.7334781516233477E-3</v>
      </c>
      <c r="AV56">
        <f t="shared" si="3"/>
        <v>46510.276194999999</v>
      </c>
      <c r="AW56">
        <f t="shared" si="4"/>
        <v>46154.0762558684</v>
      </c>
      <c r="AX56" s="11">
        <f t="shared" si="38"/>
        <v>0.46626082562759746</v>
      </c>
      <c r="AY56">
        <f t="shared" si="5"/>
        <v>2.6522656100210904E-2</v>
      </c>
      <c r="AZ56">
        <f t="shared" si="6"/>
        <v>0.89576276602543625</v>
      </c>
      <c r="BA56">
        <f t="shared" si="7"/>
        <v>7.7714577874352916E-2</v>
      </c>
      <c r="BB56">
        <f t="shared" si="8"/>
        <v>68.925034999999994</v>
      </c>
      <c r="BC56">
        <f t="shared" si="9"/>
        <v>55.769585127180932</v>
      </c>
      <c r="BD56" s="11">
        <f t="shared" si="39"/>
        <v>3.5303896227973008</v>
      </c>
      <c r="BE56">
        <f t="shared" si="10"/>
        <v>8.3778899271205715E-5</v>
      </c>
      <c r="BF56">
        <f t="shared" si="11"/>
        <v>0.99959725895154261</v>
      </c>
      <c r="BG56">
        <f t="shared" si="12"/>
        <v>3.1896214918612629E-4</v>
      </c>
      <c r="BH56">
        <f t="shared" si="13"/>
        <v>3217.826951</v>
      </c>
      <c r="BI56">
        <f t="shared" si="14"/>
        <v>3215.2359208898688</v>
      </c>
      <c r="BJ56" s="11">
        <f t="shared" si="40"/>
        <v>1.0965762137834112</v>
      </c>
      <c r="BK56" s="32">
        <f t="shared" si="41"/>
        <v>-2.1408045332735632</v>
      </c>
      <c r="BL56" s="32">
        <f t="shared" si="42"/>
        <v>-0.63031538815581367</v>
      </c>
    </row>
    <row r="57" spans="1:64" x14ac:dyDescent="0.3">
      <c r="A57" s="2">
        <v>44420</v>
      </c>
      <c r="B57" s="4">
        <v>1.8941499999999998</v>
      </c>
      <c r="C57" s="8">
        <f t="shared" si="15"/>
        <v>3.5506688456909816</v>
      </c>
      <c r="D57" s="11">
        <f>('Upbit (in $)'!C57/Krak!C57)-1</f>
        <v>1.0401696095809734</v>
      </c>
      <c r="E57" s="4">
        <v>45881.598999999995</v>
      </c>
      <c r="F57" s="8">
        <f t="shared" si="15"/>
        <v>-0.97641911141636184</v>
      </c>
      <c r="G57" s="11">
        <f>('Upbit (in $)'!F57/Krak!F57)-1</f>
        <v>-0.62478129086723388</v>
      </c>
      <c r="H57" s="4">
        <v>0.27310999999999996</v>
      </c>
      <c r="I57" s="8">
        <f t="shared" ref="I57" si="407">LN(H57/H56)*100</f>
        <v>1.2987195526811113</v>
      </c>
      <c r="J57" s="11">
        <f>('Upbit (in $)'!I57/Krak!I57)-1</f>
        <v>-4.6478200194636718</v>
      </c>
      <c r="K57" s="4">
        <v>4.8146649999999998</v>
      </c>
      <c r="L57" s="8">
        <f t="shared" ref="L57" si="408">LN(K57/K56)*100</f>
        <v>-0.54744662270828481</v>
      </c>
      <c r="M57" s="11">
        <f>('Upbit (in $)'!L57/Krak!L57)-1</f>
        <v>-0.7308423022047259</v>
      </c>
      <c r="N57" s="4">
        <v>62.031209999999994</v>
      </c>
      <c r="O57" s="8">
        <f t="shared" ref="O57" si="409">LN(N57/N56)*100</f>
        <v>0.46978519029057042</v>
      </c>
      <c r="P57" s="11">
        <f>('Upbit (in $)'!O57/Krak!O57)-1</f>
        <v>-1.304060531639869</v>
      </c>
      <c r="Q57" s="4">
        <v>3146.9319999999998</v>
      </c>
      <c r="R57" s="8">
        <f t="shared" ref="R57" si="410">LN(Q57/Q56)*100</f>
        <v>-2.1875439659247209</v>
      </c>
      <c r="S57" s="11">
        <f>('Upbit (in $)'!R57/Krak!R57)-1</f>
        <v>-0.41269249072437764</v>
      </c>
      <c r="T57" s="4">
        <v>170.69374999999999</v>
      </c>
      <c r="U57" s="8">
        <f t="shared" ref="U57" si="411">LN(T57/T56)*100</f>
        <v>-1.7142545925218058</v>
      </c>
      <c r="V57" s="11">
        <f>('Upbit (in $)'!U57/Krak!U57)-1</f>
        <v>-0.50788287231007023</v>
      </c>
      <c r="W57" s="4">
        <v>5.202305</v>
      </c>
      <c r="X57" s="8">
        <f t="shared" ref="X57" si="412">LN(W57/W56)*100</f>
        <v>-2.9205246328749936</v>
      </c>
      <c r="Y57" s="11">
        <f>('Upbit (in $)'!X57/Krak!X57)-1</f>
        <v>-0.38442775608393764</v>
      </c>
      <c r="Z57" s="4">
        <v>0.99993499999999991</v>
      </c>
      <c r="AA57" s="8">
        <f t="shared" ref="AA57" si="413">LN(Z57/Z56)*100</f>
        <v>-2.6088436084297966</v>
      </c>
      <c r="AB57" s="11">
        <f>('Upbit (in $)'!AA57/Krak!AA57)-1</f>
        <v>-0.44370149137639214</v>
      </c>
      <c r="AC57" s="2">
        <v>44420</v>
      </c>
      <c r="AD57">
        <f t="shared" si="23"/>
        <v>15362.392361339702</v>
      </c>
      <c r="AE57">
        <f t="shared" si="24"/>
        <v>12670.28840366236</v>
      </c>
      <c r="AF57">
        <f t="shared" si="25"/>
        <v>13128.360514626582</v>
      </c>
      <c r="AG57">
        <f t="shared" si="26"/>
        <v>41161.041279628647</v>
      </c>
      <c r="AH57" s="27">
        <f t="shared" si="27"/>
        <v>-1.0808038958057062</v>
      </c>
      <c r="AI57">
        <f t="shared" si="28"/>
        <v>26.123485416666664</v>
      </c>
      <c r="AJ57">
        <f t="shared" si="29"/>
        <v>23.055231564003847</v>
      </c>
      <c r="AK57">
        <f t="shared" si="30"/>
        <v>21.955811812386155</v>
      </c>
      <c r="AL57">
        <f t="shared" si="31"/>
        <v>71.134528793056674</v>
      </c>
      <c r="AM57" s="27">
        <f t="shared" si="32"/>
        <v>0.51960526939581919</v>
      </c>
      <c r="AN57">
        <f t="shared" si="33"/>
        <v>693.5772329789271</v>
      </c>
      <c r="AO57">
        <f t="shared" si="34"/>
        <v>1049.4891551038993</v>
      </c>
      <c r="AP57">
        <f t="shared" si="35"/>
        <v>935.13956471075824</v>
      </c>
      <c r="AQ57">
        <f t="shared" si="36"/>
        <v>2678.2059527935849</v>
      </c>
      <c r="AR57" s="27">
        <f t="shared" si="37"/>
        <v>-1.4449231668075051</v>
      </c>
      <c r="AS57">
        <f t="shared" si="0"/>
        <v>0.99618933048880887</v>
      </c>
      <c r="AT57">
        <f t="shared" si="1"/>
        <v>1.045368515355775E-4</v>
      </c>
      <c r="AU57">
        <f t="shared" si="2"/>
        <v>3.7061326596556526E-3</v>
      </c>
      <c r="AV57">
        <f t="shared" si="3"/>
        <v>46057.107414999991</v>
      </c>
      <c r="AW57">
        <f t="shared" si="4"/>
        <v>45706.845301423702</v>
      </c>
      <c r="AX57" s="11">
        <f t="shared" si="38"/>
        <v>-0.97372088255832479</v>
      </c>
      <c r="AY57">
        <f t="shared" si="5"/>
        <v>2.7400751927611038E-2</v>
      </c>
      <c r="AZ57">
        <f t="shared" si="6"/>
        <v>0.89734276428981075</v>
      </c>
      <c r="BA57">
        <f t="shared" si="7"/>
        <v>7.5256483782578223E-2</v>
      </c>
      <c r="BB57">
        <f t="shared" si="8"/>
        <v>69.127664999999993</v>
      </c>
      <c r="BC57">
        <f t="shared" si="9"/>
        <v>56.106665769769961</v>
      </c>
      <c r="BD57" s="11">
        <f t="shared" si="39"/>
        <v>0.60259735180962437</v>
      </c>
      <c r="BE57">
        <f t="shared" si="10"/>
        <v>8.6751020373896889E-5</v>
      </c>
      <c r="BF57">
        <f t="shared" si="11"/>
        <v>0.99959562830825721</v>
      </c>
      <c r="BG57">
        <f t="shared" si="12"/>
        <v>3.176206713689451E-4</v>
      </c>
      <c r="BH57">
        <f t="shared" si="13"/>
        <v>3148.2050449999997</v>
      </c>
      <c r="BI57">
        <f t="shared" si="14"/>
        <v>3145.6598110759574</v>
      </c>
      <c r="BJ57" s="11">
        <f t="shared" si="40"/>
        <v>-2.1877071307906744</v>
      </c>
      <c r="BK57" s="32">
        <f t="shared" si="41"/>
        <v>-1.6004091652015253</v>
      </c>
      <c r="BL57" s="32">
        <f t="shared" si="42"/>
        <v>1.2139862482323496</v>
      </c>
    </row>
    <row r="58" spans="1:64" x14ac:dyDescent="0.3">
      <c r="A58" s="2">
        <v>44421</v>
      </c>
      <c r="B58" s="4">
        <v>2.1848799999999997</v>
      </c>
      <c r="C58" s="8">
        <f t="shared" si="15"/>
        <v>14.279071803731927</v>
      </c>
      <c r="D58" s="11">
        <f>('Upbit (in $)'!C58/Krak!C58)-1</f>
        <v>-8.0966762190440411E-2</v>
      </c>
      <c r="E58" s="4">
        <v>48583.625999999997</v>
      </c>
      <c r="F58" s="8">
        <f t="shared" si="15"/>
        <v>5.7222417116938242</v>
      </c>
      <c r="G58" s="11">
        <f>('Upbit (in $)'!F58/Krak!F58)-1</f>
        <v>-0.22931447668358595</v>
      </c>
      <c r="H58" s="4">
        <v>0.29161100000000001</v>
      </c>
      <c r="I58" s="8">
        <f t="shared" ref="I58" si="414">LN(H58/H57)*100</f>
        <v>6.5546077897871076</v>
      </c>
      <c r="J58" s="11">
        <f>('Upbit (in $)'!I58/Krak!I58)-1</f>
        <v>-0.2087499854318785</v>
      </c>
      <c r="K58" s="4">
        <v>5.2639749999999994</v>
      </c>
      <c r="L58" s="8">
        <f t="shared" ref="L58" si="415">LN(K58/K57)*100</f>
        <v>8.9219976189072376</v>
      </c>
      <c r="M58" s="11">
        <f>('Upbit (in $)'!L58/Krak!L58)-1</f>
        <v>-0.13313661045277936</v>
      </c>
      <c r="N58" s="4">
        <v>65.299719999999994</v>
      </c>
      <c r="O58" s="8">
        <f t="shared" ref="O58" si="416">LN(N58/N57)*100</f>
        <v>5.1350102886117259</v>
      </c>
      <c r="P58" s="11">
        <f>('Upbit (in $)'!O58/Krak!O58)-1</f>
        <v>-0.23638580473351911</v>
      </c>
      <c r="Q58" s="4">
        <v>3375.9919999999997</v>
      </c>
      <c r="R58" s="8">
        <f t="shared" ref="R58" si="417">LN(Q58/Q57)*100</f>
        <v>7.0261197094361432</v>
      </c>
      <c r="S58" s="11">
        <f>('Upbit (in $)'!R58/Krak!R58)-1</f>
        <v>-0.18704408589237342</v>
      </c>
      <c r="T58" s="4">
        <v>186.46365</v>
      </c>
      <c r="U58" s="8">
        <f t="shared" ref="U58" si="418">LN(T58/T57)*100</f>
        <v>8.8365298733476312</v>
      </c>
      <c r="V58" s="11">
        <f>('Upbit (in $)'!U58/Krak!U58)-1</f>
        <v>-0.16318210686347112</v>
      </c>
      <c r="W58" s="4">
        <v>5.7132849999999999</v>
      </c>
      <c r="X58" s="8">
        <f t="shared" ref="X58" si="419">LN(W58/W57)*100</f>
        <v>9.3692368119081664</v>
      </c>
      <c r="Y58" s="11">
        <f>('Upbit (in $)'!X58/Krak!X58)-1</f>
        <v>-0.14125816761128385</v>
      </c>
      <c r="Z58" s="4">
        <v>1.1056549999999998</v>
      </c>
      <c r="AA58" s="8">
        <f t="shared" ref="AA58" si="420">LN(Z58/Z57)*100</f>
        <v>10.050292165038115</v>
      </c>
      <c r="AB58" s="11">
        <f>('Upbit (in $)'!AA58/Krak!AA58)-1</f>
        <v>-0.17395490551783355</v>
      </c>
      <c r="AC58" s="2">
        <v>44421</v>
      </c>
      <c r="AD58">
        <f t="shared" si="23"/>
        <v>16267.10361486279</v>
      </c>
      <c r="AE58">
        <f t="shared" si="24"/>
        <v>13852.69409183579</v>
      </c>
      <c r="AF58">
        <f t="shared" si="25"/>
        <v>14341.25162797789</v>
      </c>
      <c r="AG58">
        <f t="shared" si="26"/>
        <v>44461.049334676471</v>
      </c>
      <c r="AH58" s="27">
        <f t="shared" si="27"/>
        <v>7.7121301042394714</v>
      </c>
      <c r="AI58">
        <f t="shared" si="28"/>
        <v>30.133136666666665</v>
      </c>
      <c r="AJ58">
        <f t="shared" si="29"/>
        <v>24.270043509785047</v>
      </c>
      <c r="AK58">
        <f t="shared" si="30"/>
        <v>24.11235217668488</v>
      </c>
      <c r="AL58">
        <f t="shared" si="31"/>
        <v>78.515532353136592</v>
      </c>
      <c r="AM58" s="27">
        <f t="shared" si="32"/>
        <v>9.8723613628115316</v>
      </c>
      <c r="AN58">
        <f t="shared" si="33"/>
        <v>740.56149714846742</v>
      </c>
      <c r="AO58">
        <f t="shared" si="34"/>
        <v>1125.8797431013836</v>
      </c>
      <c r="AP58">
        <f t="shared" si="35"/>
        <v>1034.0089460017634</v>
      </c>
      <c r="AQ58">
        <f t="shared" si="36"/>
        <v>2900.4501862516145</v>
      </c>
      <c r="AR58" s="27">
        <f t="shared" si="37"/>
        <v>7.9718811821613427</v>
      </c>
      <c r="AS58">
        <f t="shared" si="0"/>
        <v>0.99606916996493633</v>
      </c>
      <c r="AT58">
        <f t="shared" si="1"/>
        <v>1.0792284645378621E-4</v>
      </c>
      <c r="AU58">
        <f t="shared" si="2"/>
        <v>3.8229071886098503E-3</v>
      </c>
      <c r="AV58">
        <f t="shared" si="3"/>
        <v>48775.353624999996</v>
      </c>
      <c r="AW58">
        <f t="shared" si="4"/>
        <v>48392.757954296743</v>
      </c>
      <c r="AX58" s="11">
        <f t="shared" si="38"/>
        <v>5.7102099023174331</v>
      </c>
      <c r="AY58">
        <f t="shared" si="5"/>
        <v>2.9848949870614427E-2</v>
      </c>
      <c r="AZ58">
        <f t="shared" si="6"/>
        <v>0.89209845339110538</v>
      </c>
      <c r="BA58">
        <f t="shared" si="7"/>
        <v>7.8052596738280078E-2</v>
      </c>
      <c r="BB58">
        <f t="shared" si="8"/>
        <v>73.197884999999999</v>
      </c>
      <c r="BC58">
        <f t="shared" si="9"/>
        <v>58.764932322621398</v>
      </c>
      <c r="BD58" s="11">
        <f t="shared" si="39"/>
        <v>4.6290663027143699</v>
      </c>
      <c r="BE58">
        <f t="shared" si="10"/>
        <v>8.6342135014057342E-5</v>
      </c>
      <c r="BF58">
        <f t="shared" si="11"/>
        <v>0.9995862881385732</v>
      </c>
      <c r="BG58">
        <f t="shared" si="12"/>
        <v>3.2736972641281558E-4</v>
      </c>
      <c r="BH58">
        <f t="shared" si="13"/>
        <v>3377.3892659999997</v>
      </c>
      <c r="BI58">
        <f t="shared" si="14"/>
        <v>3374.5956992018087</v>
      </c>
      <c r="BJ58" s="11">
        <f t="shared" si="40"/>
        <v>7.0251859327040398</v>
      </c>
      <c r="BK58" s="32">
        <f t="shared" si="41"/>
        <v>-2.1602312585720602</v>
      </c>
      <c r="BL58" s="32">
        <f t="shared" si="42"/>
        <v>-1.3149760303866067</v>
      </c>
    </row>
    <row r="59" spans="1:64" x14ac:dyDescent="0.3">
      <c r="A59" s="2">
        <v>44422</v>
      </c>
      <c r="B59" s="4">
        <v>2.2421449999999998</v>
      </c>
      <c r="C59" s="8">
        <f t="shared" si="15"/>
        <v>2.5872089825595399</v>
      </c>
      <c r="D59" s="11">
        <f>('Upbit (in $)'!C59/Krak!C59)-1</f>
        <v>7.6173032979424349E-2</v>
      </c>
      <c r="E59" s="4">
        <v>48289.371999999996</v>
      </c>
      <c r="F59" s="8">
        <f t="shared" si="15"/>
        <v>-0.60750655200728942</v>
      </c>
      <c r="G59" s="11">
        <f>('Upbit (in $)'!F59/Krak!F59)-1</f>
        <v>-0.59275037930832708</v>
      </c>
      <c r="H59" s="4">
        <v>0.30218299999999998</v>
      </c>
      <c r="I59" s="8">
        <f t="shared" ref="I59" si="421">LN(H59/H58)*100</f>
        <v>3.561207178887694</v>
      </c>
      <c r="J59" s="11">
        <f>('Upbit (in $)'!I59/Krak!I59)-1</f>
        <v>0.33846869395576684</v>
      </c>
      <c r="K59" s="4">
        <v>5.6339949999999996</v>
      </c>
      <c r="L59" s="8">
        <f t="shared" ref="L59" si="422">LN(K59/K58)*100</f>
        <v>6.7932337213231646</v>
      </c>
      <c r="M59" s="11">
        <f>('Upbit (in $)'!L59/Krak!L59)-1</f>
        <v>0.11936225193295269</v>
      </c>
      <c r="N59" s="4">
        <v>68.982299999999995</v>
      </c>
      <c r="O59" s="8">
        <f t="shared" ref="O59" si="423">LN(N59/N58)*100</f>
        <v>5.4862201579598509</v>
      </c>
      <c r="P59" s="11">
        <f>('Upbit (in $)'!O59/Krak!O59)-1</f>
        <v>0.19052006945849365</v>
      </c>
      <c r="Q59" s="4">
        <v>3349.5619999999999</v>
      </c>
      <c r="R59" s="8">
        <f t="shared" ref="R59" si="424">LN(Q59/Q58)*100</f>
        <v>-0.78596160423766293</v>
      </c>
      <c r="S59" s="11">
        <f>('Upbit (in $)'!R59/Krak!R59)-1</f>
        <v>-0.55068795279286165</v>
      </c>
      <c r="T59" s="4">
        <v>187.96134999999998</v>
      </c>
      <c r="U59" s="8">
        <f t="shared" ref="U59" si="425">LN(T59/T58)*100</f>
        <v>0.80000426670761504</v>
      </c>
      <c r="V59" s="11">
        <f>('Upbit (in $)'!U59/Krak!U59)-1</f>
        <v>-3.8177054427157437</v>
      </c>
      <c r="W59" s="4">
        <v>5.80579</v>
      </c>
      <c r="X59" s="8">
        <f t="shared" ref="X59" si="426">LN(W59/W58)*100</f>
        <v>1.6061530746008574</v>
      </c>
      <c r="Y59" s="11">
        <f>('Upbit (in $)'!X59/Krak!X59)-1</f>
        <v>7.3261988925272501</v>
      </c>
      <c r="Z59" s="4">
        <v>1.3170949999999999</v>
      </c>
      <c r="AA59" s="8">
        <f t="shared" ref="AA59" si="427">LN(Z59/Z58)*100</f>
        <v>17.499063425890256</v>
      </c>
      <c r="AB59" s="11">
        <f>('Upbit (in $)'!AA59/Krak!AA59)-1</f>
        <v>7.9587852194524578E-2</v>
      </c>
      <c r="AC59" s="2">
        <v>44422</v>
      </c>
      <c r="AD59">
        <f t="shared" si="23"/>
        <v>16168.579467918964</v>
      </c>
      <c r="AE59">
        <f t="shared" si="24"/>
        <v>14826.439952684501</v>
      </c>
      <c r="AF59">
        <f t="shared" si="25"/>
        <v>14456.442404106225</v>
      </c>
      <c r="AG59">
        <f t="shared" si="26"/>
        <v>45451.461824709688</v>
      </c>
      <c r="AH59" s="27">
        <f t="shared" si="27"/>
        <v>2.2031473439072768</v>
      </c>
      <c r="AI59">
        <f t="shared" si="28"/>
        <v>30.922916458333333</v>
      </c>
      <c r="AJ59">
        <f t="shared" si="29"/>
        <v>25.638753464870064</v>
      </c>
      <c r="AK59">
        <f t="shared" si="30"/>
        <v>24.502760346083786</v>
      </c>
      <c r="AL59">
        <f t="shared" si="31"/>
        <v>81.064430269287186</v>
      </c>
      <c r="AM59" s="27">
        <f t="shared" si="32"/>
        <v>3.1947804317686366</v>
      </c>
      <c r="AN59">
        <f t="shared" si="33"/>
        <v>767.40964810249034</v>
      </c>
      <c r="AO59">
        <f t="shared" si="34"/>
        <v>1117.0654444862894</v>
      </c>
      <c r="AP59">
        <f t="shared" si="35"/>
        <v>1231.7477085837741</v>
      </c>
      <c r="AQ59">
        <f t="shared" si="36"/>
        <v>3116.2228011725538</v>
      </c>
      <c r="AR59" s="27">
        <f t="shared" si="37"/>
        <v>7.1755666171224668</v>
      </c>
      <c r="AS59">
        <f t="shared" si="0"/>
        <v>0.99600694108464138</v>
      </c>
      <c r="AT59">
        <f t="shared" si="1"/>
        <v>1.1620565548121364E-4</v>
      </c>
      <c r="AU59">
        <f t="shared" si="2"/>
        <v>3.8768532598775492E-3</v>
      </c>
      <c r="AV59">
        <f t="shared" si="3"/>
        <v>48482.96734499999</v>
      </c>
      <c r="AW59">
        <f t="shared" si="4"/>
        <v>48096.672751305501</v>
      </c>
      <c r="AX59" s="11">
        <f t="shared" si="38"/>
        <v>-0.61371723340066064</v>
      </c>
      <c r="AY59">
        <f t="shared" si="5"/>
        <v>2.9107336878824271E-2</v>
      </c>
      <c r="AZ59">
        <f t="shared" si="6"/>
        <v>0.89552238805970152</v>
      </c>
      <c r="BA59">
        <f t="shared" si="7"/>
        <v>7.5370275061474243E-2</v>
      </c>
      <c r="BB59">
        <f t="shared" si="8"/>
        <v>77.03023499999999</v>
      </c>
      <c r="BC59">
        <f t="shared" si="9"/>
        <v>62.278040888946073</v>
      </c>
      <c r="BD59" s="11">
        <f t="shared" si="39"/>
        <v>5.8063602044460261</v>
      </c>
      <c r="BE59">
        <f t="shared" si="10"/>
        <v>9.0172084089806139E-5</v>
      </c>
      <c r="BF59">
        <f t="shared" si="11"/>
        <v>0.99951680381761798</v>
      </c>
      <c r="BG59">
        <f t="shared" si="12"/>
        <v>3.9302409829230372E-4</v>
      </c>
      <c r="BH59">
        <f t="shared" si="13"/>
        <v>3351.1812779999996</v>
      </c>
      <c r="BI59">
        <f t="shared" si="14"/>
        <v>3347.9440493274938</v>
      </c>
      <c r="BJ59" s="11">
        <f t="shared" si="40"/>
        <v>-0.79290835024801287</v>
      </c>
      <c r="BK59" s="32">
        <f t="shared" si="41"/>
        <v>-0.99163308786135973</v>
      </c>
      <c r="BL59" s="32">
        <f t="shared" si="42"/>
        <v>0.17919111684735223</v>
      </c>
    </row>
    <row r="60" spans="1:64" x14ac:dyDescent="0.3">
      <c r="A60" s="2">
        <v>44423</v>
      </c>
      <c r="B60" s="4">
        <v>2.2201199999999996</v>
      </c>
      <c r="C60" s="8">
        <f t="shared" si="15"/>
        <v>-0.98717484791542298</v>
      </c>
      <c r="D60" s="11">
        <f>('Upbit (in $)'!C60/Krak!C60)-1</f>
        <v>1.5059074842299625E-2</v>
      </c>
      <c r="E60" s="4">
        <v>48134.315999999999</v>
      </c>
      <c r="F60" s="8">
        <f t="shared" si="15"/>
        <v>-0.32161419433091598</v>
      </c>
      <c r="G60" s="11">
        <f>('Upbit (in $)'!F60/Krak!F60)-1</f>
        <v>0.57846615758546238</v>
      </c>
      <c r="H60" s="4">
        <v>0.34975699999999998</v>
      </c>
      <c r="I60" s="8">
        <f t="shared" ref="I60" si="428">LN(H60/H59)*100</f>
        <v>14.620583352125049</v>
      </c>
      <c r="J60" s="11">
        <f>('Upbit (in $)'!I60/Krak!I60)-1</f>
        <v>1.0504892541386868E-2</v>
      </c>
      <c r="K60" s="4">
        <v>5.8322199999999995</v>
      </c>
      <c r="L60" s="8">
        <f t="shared" ref="L60" si="429">LN(K60/K59)*100</f>
        <v>3.4578934918110731</v>
      </c>
      <c r="M60" s="11">
        <f>('Upbit (in $)'!L60/Krak!L60)-1</f>
        <v>-0.10912689308570633</v>
      </c>
      <c r="N60" s="4">
        <v>76.981780000000001</v>
      </c>
      <c r="O60" s="8">
        <f t="shared" ref="O60" si="430">LN(N60/N59)*100</f>
        <v>10.971882052653246</v>
      </c>
      <c r="P60" s="11">
        <f>('Upbit (in $)'!O60/Krak!O60)-1</f>
        <v>-1.2986552452909361E-3</v>
      </c>
      <c r="Q60" s="4">
        <v>3386.5639999999999</v>
      </c>
      <c r="R60" s="8">
        <f t="shared" ref="R60" si="431">LN(Q60/Q59)*100</f>
        <v>1.0986247041808699</v>
      </c>
      <c r="S60" s="11">
        <f>('Upbit (in $)'!R60/Krak!R60)-1</f>
        <v>-0.19635974775439657</v>
      </c>
      <c r="T60" s="4">
        <v>189.32689999999999</v>
      </c>
      <c r="U60" s="8">
        <f t="shared" ref="U60" si="432">LN(T60/T59)*100</f>
        <v>0.72387940144558993</v>
      </c>
      <c r="V60" s="11">
        <f>('Upbit (in $)'!U60/Krak!U60)-1</f>
        <v>-0.35371598223993483</v>
      </c>
      <c r="W60" s="4">
        <v>5.8322199999999995</v>
      </c>
      <c r="X60" s="8">
        <f t="shared" ref="X60" si="433">LN(W60/W59)*100</f>
        <v>0.45420214345009857</v>
      </c>
      <c r="Y60" s="11">
        <f>('Upbit (in $)'!X60/Krak!X60)-1</f>
        <v>-0.60087511648114789</v>
      </c>
      <c r="Z60" s="4">
        <v>1.3126899999999999</v>
      </c>
      <c r="AA60" s="8">
        <f t="shared" ref="AA60" si="434">LN(Z60/Z59)*100</f>
        <v>-0.33500868852819743</v>
      </c>
      <c r="AB60" s="11">
        <f>('Upbit (in $)'!AA60/Krak!AA60)-1</f>
        <v>-2.3486928275454053</v>
      </c>
      <c r="AC60" s="2">
        <v>44423</v>
      </c>
      <c r="AD60">
        <f t="shared" si="23"/>
        <v>16116.662552164134</v>
      </c>
      <c r="AE60">
        <f t="shared" si="24"/>
        <v>15348.089520996307</v>
      </c>
      <c r="AF60">
        <f t="shared" si="25"/>
        <v>14561.469288223239</v>
      </c>
      <c r="AG60">
        <f t="shared" si="26"/>
        <v>46026.221361383679</v>
      </c>
      <c r="AH60" s="27">
        <f t="shared" si="27"/>
        <v>1.256628021302969</v>
      </c>
      <c r="AI60">
        <f t="shared" si="28"/>
        <v>30.619154999999999</v>
      </c>
      <c r="AJ60">
        <f t="shared" si="29"/>
        <v>28.61193202759063</v>
      </c>
      <c r="AK60">
        <f t="shared" si="30"/>
        <v>24.614305537340616</v>
      </c>
      <c r="AL60">
        <f t="shared" si="31"/>
        <v>83.845392564931245</v>
      </c>
      <c r="AM60" s="27">
        <f t="shared" si="32"/>
        <v>3.3730264314970628</v>
      </c>
      <c r="AN60">
        <f t="shared" si="33"/>
        <v>888.22632739559378</v>
      </c>
      <c r="AO60">
        <f t="shared" si="34"/>
        <v>1129.4054625474214</v>
      </c>
      <c r="AP60">
        <f t="shared" si="35"/>
        <v>1227.6281510299823</v>
      </c>
      <c r="AQ60">
        <f t="shared" si="36"/>
        <v>3245.2599409729974</v>
      </c>
      <c r="AR60" s="27">
        <f t="shared" si="37"/>
        <v>4.057382427005682</v>
      </c>
      <c r="AS60">
        <f t="shared" si="0"/>
        <v>0.99596190276191854</v>
      </c>
      <c r="AT60">
        <f t="shared" si="1"/>
        <v>1.2067625368408926E-4</v>
      </c>
      <c r="AU60">
        <f t="shared" si="2"/>
        <v>3.9174209843973991E-3</v>
      </c>
      <c r="AV60">
        <f t="shared" si="3"/>
        <v>48329.475119999996</v>
      </c>
      <c r="AW60">
        <f t="shared" si="4"/>
        <v>47940.078201756085</v>
      </c>
      <c r="AX60" s="11">
        <f t="shared" si="38"/>
        <v>-0.32611409023691645</v>
      </c>
      <c r="AY60">
        <f t="shared" si="5"/>
        <v>2.6108578532946534E-2</v>
      </c>
      <c r="AZ60">
        <f t="shared" si="6"/>
        <v>0.90530460008288438</v>
      </c>
      <c r="BA60">
        <f t="shared" si="7"/>
        <v>6.8586821384169078E-2</v>
      </c>
      <c r="BB60">
        <f t="shared" si="8"/>
        <v>85.034120000000001</v>
      </c>
      <c r="BC60">
        <f t="shared" si="9"/>
        <v>70.149937165354345</v>
      </c>
      <c r="BD60" s="11">
        <f t="shared" si="39"/>
        <v>11.902602086239485</v>
      </c>
      <c r="BE60">
        <f t="shared" si="10"/>
        <v>1.0322716190049265E-4</v>
      </c>
      <c r="BF60">
        <f t="shared" si="11"/>
        <v>0.99950934595842256</v>
      </c>
      <c r="BG60">
        <f t="shared" si="12"/>
        <v>3.8742687967691195E-4</v>
      </c>
      <c r="BH60">
        <f t="shared" si="13"/>
        <v>3388.226447</v>
      </c>
      <c r="BI60">
        <f t="shared" si="14"/>
        <v>3384.9029133621525</v>
      </c>
      <c r="BJ60" s="11">
        <f t="shared" si="40"/>
        <v>1.0978783706531312</v>
      </c>
      <c r="BK60" s="32">
        <f t="shared" si="41"/>
        <v>-2.116398410194094</v>
      </c>
      <c r="BL60" s="32">
        <f t="shared" si="42"/>
        <v>-1.4239924608900476</v>
      </c>
    </row>
    <row r="61" spans="1:64" x14ac:dyDescent="0.3">
      <c r="A61" s="2">
        <v>44424</v>
      </c>
      <c r="B61" s="4">
        <v>2.1408299999999998</v>
      </c>
      <c r="C61" s="8">
        <f t="shared" si="15"/>
        <v>-3.6367644170874831</v>
      </c>
      <c r="D61" s="11">
        <f>('Upbit (in $)'!C61/Krak!C61)-1</f>
        <v>-0.20005130036208307</v>
      </c>
      <c r="E61" s="4">
        <v>47453.303</v>
      </c>
      <c r="F61" s="8">
        <f t="shared" si="15"/>
        <v>-1.424922034551106</v>
      </c>
      <c r="G61" s="11">
        <f>('Upbit (in $)'!F61/Krak!F61)-1</f>
        <v>-0.39417141678717149</v>
      </c>
      <c r="H61" s="4">
        <v>0.33125599999999999</v>
      </c>
      <c r="I61" s="8">
        <f t="shared" ref="I61" si="435">LN(H61/H60)*100</f>
        <v>-5.4347137297295882</v>
      </c>
      <c r="J61" s="11">
        <f>('Upbit (in $)'!I61/Krak!I61)-1</f>
        <v>-0.13782417372171596</v>
      </c>
      <c r="K61" s="4">
        <v>5.7044749999999995</v>
      </c>
      <c r="L61" s="8">
        <f t="shared" ref="L61" si="436">LN(K61/K60)*100</f>
        <v>-2.2146762363315351</v>
      </c>
      <c r="M61" s="11">
        <f>('Upbit (in $)'!L61/Krak!L61)-1</f>
        <v>-0.18243628545495238</v>
      </c>
      <c r="N61" s="4">
        <v>71.810310000000001</v>
      </c>
      <c r="O61" s="8">
        <f t="shared" ref="O61" si="437">LN(N61/N60)*100</f>
        <v>-6.9540711416923733</v>
      </c>
      <c r="P61" s="11">
        <f>('Upbit (in $)'!O61/Krak!O61)-1</f>
        <v>-0.17950029730721107</v>
      </c>
      <c r="Q61" s="4">
        <v>3255.2949999999996</v>
      </c>
      <c r="R61" s="8">
        <f t="shared" ref="R61" si="438">LN(Q61/Q60)*100</f>
        <v>-3.9532936707881028</v>
      </c>
      <c r="S61" s="11">
        <f>('Upbit (in $)'!R61/Krak!R61)-1</f>
        <v>-0.22172041979849821</v>
      </c>
      <c r="T61" s="4">
        <v>183.9528</v>
      </c>
      <c r="U61" s="8">
        <f t="shared" ref="U61" si="439">LN(T61/T60)*100</f>
        <v>-2.8795947639981101</v>
      </c>
      <c r="V61" s="11">
        <f>('Upbit (in $)'!U61/Krak!U61)-1</f>
        <v>-0.23472098720814116</v>
      </c>
      <c r="W61" s="4">
        <v>5.8410299999999999</v>
      </c>
      <c r="X61" s="8">
        <f t="shared" ref="X61" si="440">LN(W61/W60)*100</f>
        <v>0.15094342488543405</v>
      </c>
      <c r="Y61" s="11">
        <f>('Upbit (in $)'!X61/Krak!X61)-1</f>
        <v>-1.1312285998996048</v>
      </c>
      <c r="Z61" s="4">
        <v>1.2289949999999998</v>
      </c>
      <c r="AA61" s="8">
        <f t="shared" ref="AA61" si="441">LN(Z61/Z60)*100</f>
        <v>-6.5881704684038906</v>
      </c>
      <c r="AB61" s="11">
        <f>('Upbit (in $)'!AA61/Krak!AA61)-1</f>
        <v>-0.18988104597663091</v>
      </c>
      <c r="AC61" s="2">
        <v>44424</v>
      </c>
      <c r="AD61">
        <f t="shared" si="23"/>
        <v>15888.641098309115</v>
      </c>
      <c r="AE61">
        <f t="shared" si="24"/>
        <v>15011.915354750921</v>
      </c>
      <c r="AF61">
        <f t="shared" si="25"/>
        <v>14148.137679762736</v>
      </c>
      <c r="AG61">
        <f t="shared" si="26"/>
        <v>45048.694132822777</v>
      </c>
      <c r="AH61" s="27">
        <f t="shared" si="27"/>
        <v>-2.1467267107780379</v>
      </c>
      <c r="AI61">
        <f t="shared" si="28"/>
        <v>29.525613749999998</v>
      </c>
      <c r="AJ61">
        <f t="shared" si="29"/>
        <v>26.689844124157844</v>
      </c>
      <c r="AK61">
        <f t="shared" si="30"/>
        <v>24.65148726775956</v>
      </c>
      <c r="AL61">
        <f t="shared" si="31"/>
        <v>80.866945141917398</v>
      </c>
      <c r="AM61" s="27">
        <f t="shared" si="32"/>
        <v>-3.6169386749110273</v>
      </c>
      <c r="AN61">
        <f t="shared" si="33"/>
        <v>841.24206322605357</v>
      </c>
      <c r="AO61">
        <f t="shared" si="34"/>
        <v>1085.6277794257862</v>
      </c>
      <c r="AP61">
        <f t="shared" si="35"/>
        <v>1149.3565575079363</v>
      </c>
      <c r="AQ61">
        <f t="shared" si="36"/>
        <v>3076.2264001597759</v>
      </c>
      <c r="AR61" s="27">
        <f t="shared" si="37"/>
        <v>-5.3491800956777054</v>
      </c>
      <c r="AS61">
        <f t="shared" si="0"/>
        <v>0.99601919624840107</v>
      </c>
      <c r="AT61">
        <f t="shared" si="1"/>
        <v>1.1973384875904418E-4</v>
      </c>
      <c r="AU61">
        <f t="shared" si="2"/>
        <v>3.8610699028399113E-3</v>
      </c>
      <c r="AV61">
        <f t="shared" si="3"/>
        <v>47642.960274999998</v>
      </c>
      <c r="AW61">
        <f t="shared" si="4"/>
        <v>47264.526356602786</v>
      </c>
      <c r="AX61" s="11">
        <f t="shared" si="38"/>
        <v>-1.419181743768301</v>
      </c>
      <c r="AY61">
        <f t="shared" si="5"/>
        <v>2.683007618416694E-2</v>
      </c>
      <c r="AZ61">
        <f t="shared" si="6"/>
        <v>0.89996687644915541</v>
      </c>
      <c r="BA61">
        <f t="shared" si="7"/>
        <v>7.3203047366677709E-2</v>
      </c>
      <c r="BB61">
        <f t="shared" si="8"/>
        <v>79.792169999999999</v>
      </c>
      <c r="BC61">
        <f t="shared" si="9"/>
        <v>65.111920215303087</v>
      </c>
      <c r="BD61" s="11">
        <f t="shared" si="39"/>
        <v>-7.452727215119169</v>
      </c>
      <c r="BE61">
        <f t="shared" si="10"/>
        <v>1.0171038454911057E-4</v>
      </c>
      <c r="BF61">
        <f t="shared" si="11"/>
        <v>0.9995209332685201</v>
      </c>
      <c r="BG61">
        <f t="shared" si="12"/>
        <v>3.7735634693087565E-4</v>
      </c>
      <c r="BH61">
        <f t="shared" si="13"/>
        <v>3256.8552509999995</v>
      </c>
      <c r="BI61">
        <f t="shared" si="14"/>
        <v>3253.7359939255857</v>
      </c>
      <c r="BJ61" s="11">
        <f t="shared" si="40"/>
        <v>-3.9521351800861777</v>
      </c>
      <c r="BK61" s="32">
        <f t="shared" si="41"/>
        <v>1.4702119641329894</v>
      </c>
      <c r="BL61" s="32">
        <f t="shared" si="42"/>
        <v>2.5329534363178769</v>
      </c>
    </row>
    <row r="62" spans="1:64" x14ac:dyDescent="0.3">
      <c r="A62" s="2">
        <v>44425</v>
      </c>
      <c r="B62" s="4">
        <v>1.9998699999999998</v>
      </c>
      <c r="C62" s="8">
        <f t="shared" si="15"/>
        <v>-6.8111425859145811</v>
      </c>
      <c r="D62" s="11">
        <f>('Upbit (in $)'!C62/Krak!C62)-1</f>
        <v>-7.7068095821387628E-2</v>
      </c>
      <c r="E62" s="4">
        <v>46393.46</v>
      </c>
      <c r="F62" s="8">
        <f t="shared" si="15"/>
        <v>-2.2587631726970852</v>
      </c>
      <c r="G62" s="11">
        <f>('Upbit (in $)'!F62/Krak!F62)-1</f>
        <v>-0.18416599905708908</v>
      </c>
      <c r="H62" s="4">
        <v>0.31099299999999996</v>
      </c>
      <c r="I62" s="8">
        <f t="shared" ref="I62" si="442">LN(H62/H61)*100</f>
        <v>-6.312108645659789</v>
      </c>
      <c r="J62" s="11">
        <f>('Upbit (in $)'!I62/Krak!I62)-1</f>
        <v>-5.3584072613079292E-2</v>
      </c>
      <c r="K62" s="4">
        <v>5.2639749999999994</v>
      </c>
      <c r="L62" s="8">
        <f t="shared" ref="L62" si="443">LN(K62/K61)*100</f>
        <v>-8.0364509768027155</v>
      </c>
      <c r="M62" s="11">
        <f>('Upbit (in $)'!L62/Krak!L62)-1</f>
        <v>-0.12586234655064943</v>
      </c>
      <c r="N62" s="4">
        <v>66.427399999999992</v>
      </c>
      <c r="O62" s="8">
        <f t="shared" ref="O62" si="444">LN(N62/N61)*100</f>
        <v>-7.7918437092455815</v>
      </c>
      <c r="P62" s="11">
        <f>('Upbit (in $)'!O62/Krak!O62)-1</f>
        <v>-0.16947068217439409</v>
      </c>
      <c r="Q62" s="4">
        <v>3126.6689999999999</v>
      </c>
      <c r="R62" s="8">
        <f t="shared" ref="R62" si="445">LN(Q62/Q61)*100</f>
        <v>-4.031468073580557</v>
      </c>
      <c r="S62" s="11">
        <f>('Upbit (in $)'!R62/Krak!R62)-1</f>
        <v>-8.478952787105476E-2</v>
      </c>
      <c r="T62" s="4">
        <v>175.27494999999999</v>
      </c>
      <c r="U62" s="8">
        <f t="shared" ref="U62" si="446">LN(T62/T61)*100</f>
        <v>-4.832331913554599</v>
      </c>
      <c r="V62" s="11">
        <f>('Upbit (in $)'!U62/Krak!U62)-1</f>
        <v>-0.10183279770359444</v>
      </c>
      <c r="W62" s="4">
        <v>5.4445799999999993</v>
      </c>
      <c r="X62" s="8">
        <f t="shared" ref="X62" si="447">LN(W62/W61)*100</f>
        <v>-7.0286532728171842</v>
      </c>
      <c r="Y62" s="11">
        <f>('Upbit (in $)'!X62/Krak!X62)-1</f>
        <v>-2.392690634640271E-2</v>
      </c>
      <c r="Z62" s="4">
        <v>1.1453</v>
      </c>
      <c r="AA62" s="8">
        <f t="shared" ref="AA62" si="448">LN(Z62/Z61)*100</f>
        <v>-7.0530150805837755</v>
      </c>
      <c r="AB62" s="11">
        <f>('Upbit (in $)'!AA62/Krak!AA62)-1</f>
        <v>-8.4122541216384517E-2</v>
      </c>
      <c r="AC62" s="2">
        <v>44425</v>
      </c>
      <c r="AD62">
        <f t="shared" si="23"/>
        <v>15533.777179825818</v>
      </c>
      <c r="AE62">
        <f t="shared" si="24"/>
        <v>13852.69409183579</v>
      </c>
      <c r="AF62">
        <f t="shared" si="25"/>
        <v>13480.708771019141</v>
      </c>
      <c r="AG62">
        <f t="shared" si="26"/>
        <v>42867.180042680746</v>
      </c>
      <c r="AH62" s="27">
        <f t="shared" si="27"/>
        <v>-4.9637497395456611</v>
      </c>
      <c r="AI62">
        <f t="shared" si="28"/>
        <v>27.581540416666666</v>
      </c>
      <c r="AJ62">
        <f t="shared" si="29"/>
        <v>24.689170003208208</v>
      </c>
      <c r="AK62">
        <f t="shared" si="30"/>
        <v>22.978309398907101</v>
      </c>
      <c r="AL62">
        <f t="shared" si="31"/>
        <v>75.249019818781974</v>
      </c>
      <c r="AM62" s="27">
        <f t="shared" si="32"/>
        <v>-7.2002273590379948</v>
      </c>
      <c r="AN62">
        <f t="shared" si="33"/>
        <v>789.7831072308428</v>
      </c>
      <c r="AO62">
        <f t="shared" si="34"/>
        <v>1042.7315261656604</v>
      </c>
      <c r="AP62">
        <f t="shared" si="35"/>
        <v>1071.0849639858907</v>
      </c>
      <c r="AQ62">
        <f t="shared" si="36"/>
        <v>2903.5995973823938</v>
      </c>
      <c r="AR62" s="27">
        <f t="shared" si="37"/>
        <v>-5.7752443300447283</v>
      </c>
      <c r="AS62">
        <f t="shared" si="0"/>
        <v>0.99612361126020699</v>
      </c>
      <c r="AT62">
        <f t="shared" si="1"/>
        <v>1.1302390006228136E-4</v>
      </c>
      <c r="AU62">
        <f t="shared" si="2"/>
        <v>3.7633648397306907E-3</v>
      </c>
      <c r="AV62">
        <f t="shared" si="3"/>
        <v>46573.998925</v>
      </c>
      <c r="AW62">
        <f t="shared" si="4"/>
        <v>46213.725194761086</v>
      </c>
      <c r="AX62" s="11">
        <f t="shared" si="38"/>
        <v>-2.248320670431077</v>
      </c>
      <c r="AY62">
        <f t="shared" si="5"/>
        <v>2.7072152653548003E-2</v>
      </c>
      <c r="AZ62">
        <f t="shared" si="6"/>
        <v>0.89922480620155032</v>
      </c>
      <c r="BA62">
        <f t="shared" si="7"/>
        <v>7.3703041144901602E-2</v>
      </c>
      <c r="BB62">
        <f t="shared" si="8"/>
        <v>73.871849999999995</v>
      </c>
      <c r="BC62">
        <f t="shared" si="9"/>
        <v>60.188588781156817</v>
      </c>
      <c r="BD62" s="11">
        <f t="shared" si="39"/>
        <v>-7.8624859461833019</v>
      </c>
      <c r="BE62">
        <f t="shared" si="10"/>
        <v>9.9418332346190948E-5</v>
      </c>
      <c r="BF62">
        <f t="shared" si="11"/>
        <v>0.99953445183181788</v>
      </c>
      <c r="BG62">
        <f t="shared" si="12"/>
        <v>3.6612983583583076E-4</v>
      </c>
      <c r="BH62">
        <f t="shared" si="13"/>
        <v>3128.1252930000001</v>
      </c>
      <c r="BI62">
        <f t="shared" si="14"/>
        <v>3125.2138352214447</v>
      </c>
      <c r="BJ62" s="11">
        <f t="shared" si="40"/>
        <v>-4.0301164604666635</v>
      </c>
      <c r="BK62" s="32">
        <f t="shared" si="41"/>
        <v>2.2364776194923337</v>
      </c>
      <c r="BL62" s="32">
        <f t="shared" si="42"/>
        <v>1.7817957900355865</v>
      </c>
    </row>
    <row r="63" spans="1:64" x14ac:dyDescent="0.3">
      <c r="A63" s="2">
        <v>44426</v>
      </c>
      <c r="B63" s="4">
        <v>2.1848799999999997</v>
      </c>
      <c r="C63" s="8">
        <f t="shared" si="15"/>
        <v>8.8478728683579551</v>
      </c>
      <c r="D63" s="11">
        <f>('Upbit (in $)'!C63/Krak!C63)-1</f>
        <v>-3.9130802364228945E-3</v>
      </c>
      <c r="E63" s="4">
        <v>46527.371999999996</v>
      </c>
      <c r="F63" s="8">
        <f t="shared" si="15"/>
        <v>0.2882283548791284</v>
      </c>
      <c r="G63" s="11">
        <f>('Upbit (in $)'!F63/Krak!F63)-1</f>
        <v>2.0310396698033331</v>
      </c>
      <c r="H63" s="4">
        <v>0.31451699999999999</v>
      </c>
      <c r="I63" s="8">
        <f t="shared" ref="I63" si="449">LN(H63/H62)*100</f>
        <v>1.1267724846342289</v>
      </c>
      <c r="J63" s="11">
        <f>('Upbit (in $)'!I63/Krak!I63)-1</f>
        <v>-0.16794528632427796</v>
      </c>
      <c r="K63" s="4">
        <v>5.1626599999999998</v>
      </c>
      <c r="L63" s="8">
        <f t="shared" ref="L63" si="450">LN(K63/K62)*100</f>
        <v>-1.943449422865309</v>
      </c>
      <c r="M63" s="11">
        <f>('Upbit (in $)'!L63/Krak!L63)-1</f>
        <v>0.39381324497254111</v>
      </c>
      <c r="N63" s="4">
        <v>66.462639999999993</v>
      </c>
      <c r="O63" s="8">
        <f t="shared" ref="O63" si="451">LN(N63/N62)*100</f>
        <v>5.3036331129178681E-2</v>
      </c>
      <c r="P63" s="11">
        <f>('Upbit (in $)'!O63/Krak!O63)-1</f>
        <v>-0.97182155772711254</v>
      </c>
      <c r="Q63" s="4">
        <v>3131.9549999999999</v>
      </c>
      <c r="R63" s="8">
        <f t="shared" ref="R63" si="452">LN(Q63/Q62)*100</f>
        <v>0.16891895908447599</v>
      </c>
      <c r="S63" s="11">
        <f>('Upbit (in $)'!R63/Krak!R63)-1</f>
        <v>0.92059887953481168</v>
      </c>
      <c r="T63" s="4">
        <v>173.2927</v>
      </c>
      <c r="U63" s="8">
        <f t="shared" ref="U63" si="453">LN(T63/T62)*100</f>
        <v>-1.1373811477924212</v>
      </c>
      <c r="V63" s="11">
        <f>('Upbit (in $)'!U63/Krak!U63)-1</f>
        <v>-3.610938311790135E-2</v>
      </c>
      <c r="W63" s="4">
        <v>5.3608849999999997</v>
      </c>
      <c r="X63" s="8">
        <f t="shared" ref="X63" si="454">LN(W63/W62)*100</f>
        <v>-1.5491545030108864</v>
      </c>
      <c r="Y63" s="11">
        <f>('Upbit (in $)'!X63/Krak!X63)-1</f>
        <v>0.16892900361686958</v>
      </c>
      <c r="Z63" s="4">
        <v>1.1849449999999999</v>
      </c>
      <c r="AA63" s="8">
        <f t="shared" ref="AA63" si="455">LN(Z63/Z62)*100</f>
        <v>3.4029748586311257</v>
      </c>
      <c r="AB63" s="11">
        <f>('Upbit (in $)'!AA63/Krak!AA63)-1</f>
        <v>-0.21222319253686339</v>
      </c>
      <c r="AC63" s="2">
        <v>44426</v>
      </c>
      <c r="AD63">
        <f t="shared" si="23"/>
        <v>15578.614516159532</v>
      </c>
      <c r="AE63">
        <f t="shared" si="24"/>
        <v>13586.073201365312</v>
      </c>
      <c r="AF63">
        <f t="shared" si="25"/>
        <v>13328.250390849284</v>
      </c>
      <c r="AG63">
        <f t="shared" si="26"/>
        <v>42492.938108374132</v>
      </c>
      <c r="AH63" s="27">
        <f t="shared" si="27"/>
        <v>-0.87685992079918806</v>
      </c>
      <c r="AI63">
        <f t="shared" si="28"/>
        <v>30.133136666666665</v>
      </c>
      <c r="AJ63">
        <f t="shared" si="29"/>
        <v>24.702267706127685</v>
      </c>
      <c r="AK63">
        <f t="shared" si="30"/>
        <v>22.625082959927138</v>
      </c>
      <c r="AL63">
        <f t="shared" si="31"/>
        <v>77.460487332721485</v>
      </c>
      <c r="AM63" s="27">
        <f t="shared" si="32"/>
        <v>2.8965087598020083</v>
      </c>
      <c r="AN63">
        <f t="shared" si="33"/>
        <v>798.73249088218381</v>
      </c>
      <c r="AO63">
        <f t="shared" si="34"/>
        <v>1044.4943858886793</v>
      </c>
      <c r="AP63">
        <f t="shared" si="35"/>
        <v>1108.1609819700175</v>
      </c>
      <c r="AQ63">
        <f t="shared" si="36"/>
        <v>2951.3878587408808</v>
      </c>
      <c r="AR63" s="27">
        <f t="shared" si="37"/>
        <v>1.6324312542958284</v>
      </c>
      <c r="AS63">
        <f t="shared" si="0"/>
        <v>0.99617916285639263</v>
      </c>
      <c r="AT63">
        <f t="shared" si="1"/>
        <v>1.1053567170980954E-4</v>
      </c>
      <c r="AU63">
        <f t="shared" si="2"/>
        <v>3.710301471897532E-3</v>
      </c>
      <c r="AV63">
        <f t="shared" si="3"/>
        <v>46705.827359999996</v>
      </c>
      <c r="AW63">
        <f t="shared" si="4"/>
        <v>46349.697379749312</v>
      </c>
      <c r="AX63" s="11">
        <f t="shared" si="38"/>
        <v>0.29379268615838444</v>
      </c>
      <c r="AY63">
        <f t="shared" si="5"/>
        <v>2.9522052258794122E-2</v>
      </c>
      <c r="AZ63">
        <f t="shared" si="6"/>
        <v>0.89804178322718897</v>
      </c>
      <c r="BA63">
        <f t="shared" si="7"/>
        <v>7.2436164514017035E-2</v>
      </c>
      <c r="BB63">
        <f t="shared" si="8"/>
        <v>74.008404999999982</v>
      </c>
      <c r="BC63">
        <f t="shared" si="9"/>
        <v>60.139051832926611</v>
      </c>
      <c r="BD63" s="11">
        <f t="shared" si="39"/>
        <v>-8.2336777777678519E-2</v>
      </c>
      <c r="BE63">
        <f t="shared" si="10"/>
        <v>1.0037388569523116E-4</v>
      </c>
      <c r="BF63">
        <f t="shared" si="11"/>
        <v>0.99952146679704967</v>
      </c>
      <c r="BG63">
        <f t="shared" si="12"/>
        <v>3.7815931725514255E-4</v>
      </c>
      <c r="BH63">
        <f t="shared" si="13"/>
        <v>3133.4544619999997</v>
      </c>
      <c r="BI63">
        <f t="shared" si="14"/>
        <v>3130.4567352096392</v>
      </c>
      <c r="BJ63" s="11">
        <f t="shared" si="40"/>
        <v>0.16762075805415422</v>
      </c>
      <c r="BK63" s="32">
        <f t="shared" si="41"/>
        <v>-3.7733686806011963</v>
      </c>
      <c r="BL63" s="32">
        <f t="shared" si="42"/>
        <v>0.12617192810423022</v>
      </c>
    </row>
    <row r="64" spans="1:64" x14ac:dyDescent="0.3">
      <c r="A64" s="2">
        <v>44427</v>
      </c>
      <c r="B64" s="4">
        <v>2.5725199999999999</v>
      </c>
      <c r="C64" s="8">
        <f t="shared" si="15"/>
        <v>16.33250561032996</v>
      </c>
      <c r="D64" s="11">
        <f>('Upbit (in $)'!C64/Krak!C64)-1</f>
        <v>0.10741321334983689</v>
      </c>
      <c r="E64" s="4">
        <v>48469.976999999999</v>
      </c>
      <c r="F64" s="8">
        <f t="shared" si="15"/>
        <v>4.0903790765853056</v>
      </c>
      <c r="G64" s="11">
        <f>('Upbit (in $)'!F64/Krak!F64)-1</f>
        <v>-8.776651497881971E-2</v>
      </c>
      <c r="H64" s="4">
        <v>0.32773199999999997</v>
      </c>
      <c r="I64" s="8">
        <f t="shared" ref="I64" si="456">LN(H64/H63)*100</f>
        <v>4.1158072493507341</v>
      </c>
      <c r="J64" s="11">
        <f>('Upbit (in $)'!I64/Krak!I64)-1</f>
        <v>-0.1215026228519861</v>
      </c>
      <c r="K64" s="4">
        <v>5.4445799999999993</v>
      </c>
      <c r="L64" s="8">
        <f t="shared" ref="L64" si="457">LN(K64/K63)*100</f>
        <v>5.3168667880678084</v>
      </c>
      <c r="M64" s="11">
        <f>('Upbit (in $)'!L64/Krak!L64)-1</f>
        <v>4.7300078241051979E-2</v>
      </c>
      <c r="N64" s="4">
        <v>69.466849999999994</v>
      </c>
      <c r="O64" s="8">
        <f t="shared" ref="O64" si="458">LN(N64/N63)*100</f>
        <v>4.4209675083845452</v>
      </c>
      <c r="P64" s="11">
        <f>('Upbit (in $)'!O64/Krak!O64)-1</f>
        <v>-4.0488622538442431E-2</v>
      </c>
      <c r="Q64" s="4">
        <v>3298.4639999999999</v>
      </c>
      <c r="R64" s="8">
        <f t="shared" ref="R64" si="459">LN(Q64/Q63)*100</f>
        <v>5.1799495360141474</v>
      </c>
      <c r="S64" s="11">
        <f>('Upbit (in $)'!R64/Krak!R64)-1</f>
        <v>-5.7525045932979246E-2</v>
      </c>
      <c r="T64" s="4">
        <v>181.92649999999998</v>
      </c>
      <c r="U64" s="8">
        <f t="shared" ref="U64" si="460">LN(T64/T63)*100</f>
        <v>4.8620687006073906</v>
      </c>
      <c r="V64" s="11">
        <f>('Upbit (in $)'!U64/Krak!U64)-1</f>
        <v>-5.8430906127627247E-2</v>
      </c>
      <c r="W64" s="4">
        <v>6.4048699999999998</v>
      </c>
      <c r="X64" s="8">
        <f t="shared" ref="X64" si="461">LN(W64/W63)*100</f>
        <v>17.792956510593747</v>
      </c>
      <c r="Y64" s="11">
        <f>('Upbit (in $)'!X64/Krak!X64)-1</f>
        <v>1.2712294240931898E-2</v>
      </c>
      <c r="Z64" s="4">
        <v>1.281855</v>
      </c>
      <c r="AA64" s="8">
        <f t="shared" ref="AA64" si="462">LN(Z64/Z63)*100</f>
        <v>7.861188756965344</v>
      </c>
      <c r="AB64" s="11">
        <f>('Upbit (in $)'!AA64/Krak!AA64)-1</f>
        <v>5.827418868955947E-2</v>
      </c>
      <c r="AC64" s="2">
        <v>44427</v>
      </c>
      <c r="AD64">
        <f t="shared" si="23"/>
        <v>16229.050875474308</v>
      </c>
      <c r="AE64">
        <f t="shared" si="24"/>
        <v>14327.974809630994</v>
      </c>
      <c r="AF64">
        <f t="shared" si="25"/>
        <v>13992.291335589103</v>
      </c>
      <c r="AG64">
        <f t="shared" si="26"/>
        <v>44549.317020694405</v>
      </c>
      <c r="AH64" s="27">
        <f t="shared" si="27"/>
        <v>4.7258923207151584</v>
      </c>
      <c r="AI64">
        <f t="shared" si="28"/>
        <v>35.479338333333338</v>
      </c>
      <c r="AJ64">
        <f t="shared" si="29"/>
        <v>25.818846880012831</v>
      </c>
      <c r="AK64">
        <f t="shared" si="30"/>
        <v>27.031118014571948</v>
      </c>
      <c r="AL64">
        <f t="shared" si="31"/>
        <v>88.329303227918118</v>
      </c>
      <c r="AM64" s="27">
        <f t="shared" si="32"/>
        <v>13.130394696428095</v>
      </c>
      <c r="AN64">
        <f t="shared" si="33"/>
        <v>832.29267957471257</v>
      </c>
      <c r="AO64">
        <f t="shared" si="34"/>
        <v>1100.0244671637736</v>
      </c>
      <c r="AP64">
        <f t="shared" si="35"/>
        <v>1198.791248153439</v>
      </c>
      <c r="AQ64">
        <f t="shared" si="36"/>
        <v>3131.1083948919249</v>
      </c>
      <c r="AR64" s="27">
        <f t="shared" si="37"/>
        <v>5.9111541330259723</v>
      </c>
      <c r="AS64">
        <f t="shared" si="0"/>
        <v>0.99614917196695685</v>
      </c>
      <c r="AT64">
        <f t="shared" si="1"/>
        <v>1.1189635717606908E-4</v>
      </c>
      <c r="AU64">
        <f t="shared" si="2"/>
        <v>3.7389316758670329E-3</v>
      </c>
      <c r="AV64">
        <f t="shared" si="3"/>
        <v>48657.348080000003</v>
      </c>
      <c r="AW64">
        <f t="shared" si="4"/>
        <v>48283.438288646772</v>
      </c>
      <c r="AX64" s="11">
        <f t="shared" si="38"/>
        <v>4.087384631602248</v>
      </c>
      <c r="AY64">
        <f t="shared" si="5"/>
        <v>3.2794249775381853E-2</v>
      </c>
      <c r="AZ64">
        <f t="shared" si="6"/>
        <v>0.88555705300988319</v>
      </c>
      <c r="BA64">
        <f t="shared" si="7"/>
        <v>8.1648697214734958E-2</v>
      </c>
      <c r="BB64">
        <f t="shared" si="8"/>
        <v>78.444239999999994</v>
      </c>
      <c r="BC64">
        <f t="shared" si="9"/>
        <v>62.124172122641504</v>
      </c>
      <c r="BD64" s="11">
        <f t="shared" si="39"/>
        <v>3.2475746895433977</v>
      </c>
      <c r="BE64">
        <f t="shared" si="10"/>
        <v>9.9310512738575471E-5</v>
      </c>
      <c r="BF64">
        <f t="shared" si="11"/>
        <v>0.99951225723985637</v>
      </c>
      <c r="BG64">
        <f t="shared" si="12"/>
        <v>3.8843224740491212E-4</v>
      </c>
      <c r="BH64">
        <f t="shared" si="13"/>
        <v>3300.0735870000003</v>
      </c>
      <c r="BI64">
        <f t="shared" si="14"/>
        <v>3296.8557285254569</v>
      </c>
      <c r="BJ64" s="11">
        <f t="shared" si="40"/>
        <v>5.1790289024415879</v>
      </c>
      <c r="BK64" s="32">
        <f t="shared" si="41"/>
        <v>-8.4045023757129371</v>
      </c>
      <c r="BL64" s="32">
        <f t="shared" si="42"/>
        <v>-1.0916442708393399</v>
      </c>
    </row>
    <row r="65" spans="1:64" x14ac:dyDescent="0.3">
      <c r="A65" s="2">
        <v>44428</v>
      </c>
      <c r="B65" s="4">
        <v>2.52847</v>
      </c>
      <c r="C65" s="8">
        <f t="shared" si="15"/>
        <v>-1.7271586508660595</v>
      </c>
      <c r="D65" s="11">
        <f>('Upbit (in $)'!C65/Krak!C65)-1</f>
        <v>-3.4631668353908918</v>
      </c>
      <c r="E65" s="4">
        <v>50818.722999999998</v>
      </c>
      <c r="F65" s="8">
        <f t="shared" si="15"/>
        <v>4.732027433705623</v>
      </c>
      <c r="G65" s="11">
        <f>('Upbit (in $)'!F65/Krak!F65)-1</f>
        <v>-0.118853539422072</v>
      </c>
      <c r="H65" s="4">
        <v>0.33654199999999995</v>
      </c>
      <c r="I65" s="8">
        <f t="shared" ref="I65" si="463">LN(H65/H64)*100</f>
        <v>2.6526754333428606</v>
      </c>
      <c r="J65" s="11">
        <f>('Upbit (in $)'!I65/Krak!I65)-1</f>
        <v>-0.11477232213750288</v>
      </c>
      <c r="K65" s="4">
        <v>5.6119699999999995</v>
      </c>
      <c r="L65" s="8">
        <f t="shared" ref="L65" si="464">LN(K65/K64)*100</f>
        <v>3.0281198114472705</v>
      </c>
      <c r="M65" s="11">
        <f>('Upbit (in $)'!L65/Krak!L65)-1</f>
        <v>-0.25064930573225852</v>
      </c>
      <c r="N65" s="4">
        <v>72.418199999999999</v>
      </c>
      <c r="O65" s="8">
        <f t="shared" ref="O65" si="465">LN(N65/N64)*100</f>
        <v>4.1607988653086885</v>
      </c>
      <c r="P65" s="11">
        <f>('Upbit (in $)'!O65/Krak!O65)-1</f>
        <v>-8.4414488376337693E-2</v>
      </c>
      <c r="Q65" s="4">
        <v>3378.6349999999998</v>
      </c>
      <c r="R65" s="8">
        <f t="shared" ref="R65" si="466">LN(Q65/Q64)*100</f>
        <v>2.4014876203873921</v>
      </c>
      <c r="S65" s="11">
        <f>('Upbit (in $)'!R65/Krak!R65)-1</f>
        <v>-0.23825706610145647</v>
      </c>
      <c r="T65" s="4">
        <v>189.19475</v>
      </c>
      <c r="U65" s="8">
        <f t="shared" ref="U65" si="467">LN(T65/T64)*100</f>
        <v>3.917414846327739</v>
      </c>
      <c r="V65" s="11">
        <f>('Upbit (in $)'!U65/Krak!U65)-1</f>
        <v>-0.13315414661754976</v>
      </c>
      <c r="W65" s="4">
        <v>6.3299849999999998</v>
      </c>
      <c r="X65" s="8">
        <f t="shared" ref="X65" si="468">LN(W65/W64)*100</f>
        <v>-1.1760772014439738</v>
      </c>
      <c r="Y65" s="11">
        <f>('Upbit (in $)'!X65/Krak!X65)-1</f>
        <v>6.4776460605921979</v>
      </c>
      <c r="Z65" s="4">
        <v>1.2994749999999999</v>
      </c>
      <c r="AA65" s="8">
        <f t="shared" ref="AA65" si="469">LN(Z65/Z64)*100</f>
        <v>1.3652089168327264</v>
      </c>
      <c r="AB65" s="11">
        <f>('Upbit (in $)'!AA65/Krak!AA65)-1</f>
        <v>-0.43408629397950982</v>
      </c>
      <c r="AC65" s="2">
        <v>44428</v>
      </c>
      <c r="AD65">
        <f t="shared" si="23"/>
        <v>17015.474156169628</v>
      </c>
      <c r="AE65">
        <f t="shared" si="24"/>
        <v>14768.478889538743</v>
      </c>
      <c r="AF65">
        <f t="shared" si="25"/>
        <v>14551.305396211916</v>
      </c>
      <c r="AG65">
        <f t="shared" si="26"/>
        <v>46335.25844192029</v>
      </c>
      <c r="AH65" s="27">
        <f t="shared" si="27"/>
        <v>3.9306369530475678</v>
      </c>
      <c r="AI65">
        <f t="shared" si="28"/>
        <v>34.871815416666671</v>
      </c>
      <c r="AJ65">
        <f t="shared" si="29"/>
        <v>26.915779499518766</v>
      </c>
      <c r="AK65">
        <f t="shared" si="30"/>
        <v>26.715073306010925</v>
      </c>
      <c r="AL65">
        <f t="shared" si="31"/>
        <v>88.502668222196363</v>
      </c>
      <c r="AM65" s="27">
        <f t="shared" si="32"/>
        <v>0.19607885203239322</v>
      </c>
      <c r="AN65">
        <f t="shared" si="33"/>
        <v>854.66613870306503</v>
      </c>
      <c r="AO65">
        <f t="shared" si="34"/>
        <v>1126.7611729628932</v>
      </c>
      <c r="AP65">
        <f t="shared" si="35"/>
        <v>1215.2694783686065</v>
      </c>
      <c r="AQ65">
        <f t="shared" si="36"/>
        <v>3196.6967900345649</v>
      </c>
      <c r="AR65" s="27">
        <f t="shared" si="37"/>
        <v>2.0730961911083439</v>
      </c>
      <c r="AS65">
        <f t="shared" si="0"/>
        <v>0.99618127345688012</v>
      </c>
      <c r="AT65">
        <f t="shared" si="1"/>
        <v>1.1000944319678806E-4</v>
      </c>
      <c r="AU65">
        <f t="shared" si="2"/>
        <v>3.7087170999231143E-3</v>
      </c>
      <c r="AV65">
        <f t="shared" si="3"/>
        <v>51013.529719999999</v>
      </c>
      <c r="AW65">
        <f t="shared" si="4"/>
        <v>50624.776996697532</v>
      </c>
      <c r="AX65" s="11">
        <f t="shared" si="38"/>
        <v>4.735251113067056</v>
      </c>
      <c r="AY65">
        <f t="shared" si="5"/>
        <v>3.1109424963416621E-2</v>
      </c>
      <c r="AZ65">
        <f t="shared" si="6"/>
        <v>0.89100861741911019</v>
      </c>
      <c r="BA65">
        <f t="shared" si="7"/>
        <v>7.788195761747331E-2</v>
      </c>
      <c r="BB65">
        <f t="shared" si="8"/>
        <v>81.276654999999991</v>
      </c>
      <c r="BC65">
        <f t="shared" si="9"/>
        <v>65.096891129207094</v>
      </c>
      <c r="BD65" s="11">
        <f t="shared" si="39"/>
        <v>4.6741634428180605</v>
      </c>
      <c r="BE65">
        <f t="shared" si="10"/>
        <v>9.9560656026534218E-5</v>
      </c>
      <c r="BF65">
        <f t="shared" si="11"/>
        <v>0.99951601010931612</v>
      </c>
      <c r="BG65">
        <f t="shared" si="12"/>
        <v>3.8442923465742927E-4</v>
      </c>
      <c r="BH65">
        <f t="shared" si="13"/>
        <v>3380.2710169999996</v>
      </c>
      <c r="BI65">
        <f t="shared" si="14"/>
        <v>3377.0003078782111</v>
      </c>
      <c r="BJ65" s="11">
        <f t="shared" si="40"/>
        <v>2.401862784942844</v>
      </c>
      <c r="BK65" s="32">
        <f t="shared" si="41"/>
        <v>3.7345581010151747</v>
      </c>
      <c r="BL65" s="32">
        <f t="shared" si="42"/>
        <v>2.333388328124212</v>
      </c>
    </row>
    <row r="66" spans="1:64" x14ac:dyDescent="0.3">
      <c r="A66" s="2">
        <v>44429</v>
      </c>
      <c r="B66" s="4">
        <v>2.5240649999999998</v>
      </c>
      <c r="C66" s="8">
        <f t="shared" si="15"/>
        <v>-0.17436796048269509</v>
      </c>
      <c r="D66" s="11">
        <f>('Upbit (in $)'!C66/Krak!C66)-1</f>
        <v>-0.77109553370028627</v>
      </c>
      <c r="E66" s="4">
        <v>50704.192999999999</v>
      </c>
      <c r="F66" s="8">
        <f t="shared" si="15"/>
        <v>-0.22562403267794834</v>
      </c>
      <c r="G66" s="11">
        <f>('Upbit (in $)'!F66/Krak!F66)-1</f>
        <v>-0.76918187175674413</v>
      </c>
      <c r="H66" s="4">
        <v>0.32949399999999995</v>
      </c>
      <c r="I66" s="8">
        <f t="shared" ref="I66" si="470">LN(H66/H65)*100</f>
        <v>-2.1164811192043271</v>
      </c>
      <c r="J66" s="11">
        <f>('Upbit (in $)'!I66/Krak!I66)-1</f>
        <v>-0.34757769022523688</v>
      </c>
      <c r="K66" s="4">
        <v>5.5503</v>
      </c>
      <c r="L66" s="8">
        <f t="shared" ref="L66" si="471">LN(K66/K65)*100</f>
        <v>-1.1049836186584823</v>
      </c>
      <c r="M66" s="11">
        <f>('Upbit (in $)'!L66/Krak!L66)-1</f>
        <v>-0.44804649726903745</v>
      </c>
      <c r="N66" s="4">
        <v>70.374279999999999</v>
      </c>
      <c r="O66" s="8">
        <f t="shared" ref="O66" si="472">LN(N66/N65)*100</f>
        <v>-2.8629793514519775</v>
      </c>
      <c r="P66" s="11">
        <f>('Upbit (in $)'!O66/Krak!O66)-1</f>
        <v>-0.19739634803443518</v>
      </c>
      <c r="Q66" s="4">
        <v>3345.1569999999997</v>
      </c>
      <c r="R66" s="8">
        <f t="shared" ref="R66" si="473">LN(Q66/Q65)*100</f>
        <v>-0.995815356955426</v>
      </c>
      <c r="S66" s="11">
        <f>('Upbit (in $)'!R66/Krak!R66)-1</f>
        <v>-0.46258204719630835</v>
      </c>
      <c r="T66" s="4">
        <v>186.46365</v>
      </c>
      <c r="U66" s="8">
        <f t="shared" ref="U66" si="474">LN(T66/T65)*100</f>
        <v>-1.4540593897432077</v>
      </c>
      <c r="V66" s="11">
        <f>('Upbit (in $)'!U66/Krak!U66)-1</f>
        <v>-0.35075568010712077</v>
      </c>
      <c r="W66" s="4">
        <v>6.3564149999999993</v>
      </c>
      <c r="X66" s="8">
        <f t="shared" ref="X66" si="475">LN(W66/W65)*100</f>
        <v>0.41666726948459121</v>
      </c>
      <c r="Y66" s="11">
        <f>('Upbit (in $)'!X66/Krak!X66)-1</f>
        <v>-38.261796844862218</v>
      </c>
      <c r="Z66" s="4">
        <v>1.25983</v>
      </c>
      <c r="AA66" s="8">
        <f t="shared" ref="AA66" si="476">LN(Z66/Z65)*100</f>
        <v>-3.0983545519967199</v>
      </c>
      <c r="AB66" s="11">
        <f>('Upbit (in $)'!AA66/Krak!AA66)-1</f>
        <v>-0.19748740113757035</v>
      </c>
      <c r="AC66" s="2">
        <v>44429</v>
      </c>
      <c r="AD66">
        <f t="shared" si="23"/>
        <v>16977.126434305264</v>
      </c>
      <c r="AE66">
        <f t="shared" si="24"/>
        <v>14606.187912730627</v>
      </c>
      <c r="AF66">
        <f t="shared" si="25"/>
        <v>14341.25162797789</v>
      </c>
      <c r="AG66">
        <f t="shared" si="26"/>
        <v>45924.565975013786</v>
      </c>
      <c r="AH66" s="27">
        <f t="shared" si="27"/>
        <v>-0.89030123836979447</v>
      </c>
      <c r="AI66">
        <f t="shared" si="28"/>
        <v>34.811063124999997</v>
      </c>
      <c r="AJ66">
        <f t="shared" si="29"/>
        <v>26.156112730189282</v>
      </c>
      <c r="AK66">
        <f t="shared" si="30"/>
        <v>26.826618497267756</v>
      </c>
      <c r="AL66">
        <f t="shared" si="31"/>
        <v>87.793794352457041</v>
      </c>
      <c r="AM66" s="27">
        <f t="shared" si="32"/>
        <v>-0.80418821765621729</v>
      </c>
      <c r="AN66">
        <f t="shared" si="33"/>
        <v>836.76737140038301</v>
      </c>
      <c r="AO66">
        <f t="shared" si="34"/>
        <v>1115.5963947171069</v>
      </c>
      <c r="AP66">
        <f t="shared" si="35"/>
        <v>1178.1934603844797</v>
      </c>
      <c r="AQ66">
        <f t="shared" si="36"/>
        <v>3130.5572265019696</v>
      </c>
      <c r="AR66" s="27">
        <f t="shared" si="37"/>
        <v>-2.0907007207879729</v>
      </c>
      <c r="AS66">
        <f t="shared" si="0"/>
        <v>0.99622734263500945</v>
      </c>
      <c r="AT66">
        <f t="shared" si="1"/>
        <v>1.0905134847185307E-4</v>
      </c>
      <c r="AU66">
        <f t="shared" si="2"/>
        <v>3.6636060165186829E-3</v>
      </c>
      <c r="AV66">
        <f t="shared" si="3"/>
        <v>50896.20695</v>
      </c>
      <c r="AW66">
        <f t="shared" si="4"/>
        <v>50513.016313267108</v>
      </c>
      <c r="AX66" s="11">
        <f t="shared" si="38"/>
        <v>-0.22100685661244948</v>
      </c>
      <c r="AY66">
        <f t="shared" si="5"/>
        <v>3.1847487772343266E-2</v>
      </c>
      <c r="AZ66">
        <f t="shared" si="6"/>
        <v>0.88795020008892855</v>
      </c>
      <c r="BA66">
        <f t="shared" si="7"/>
        <v>8.0202312138728318E-2</v>
      </c>
      <c r="BB66">
        <f t="shared" si="8"/>
        <v>79.25475999999999</v>
      </c>
      <c r="BC66">
        <f t="shared" si="9"/>
        <v>63.079040316251671</v>
      </c>
      <c r="BD66" s="11">
        <f t="shared" si="39"/>
        <v>-3.1488244539690804</v>
      </c>
      <c r="BE66">
        <f t="shared" si="10"/>
        <v>9.8452039115468973E-5</v>
      </c>
      <c r="BF66">
        <f t="shared" si="11"/>
        <v>0.99952511369367836</v>
      </c>
      <c r="BG66">
        <f t="shared" si="12"/>
        <v>3.7643426720620495E-4</v>
      </c>
      <c r="BH66">
        <f t="shared" si="13"/>
        <v>3346.7463239999997</v>
      </c>
      <c r="BI66">
        <f t="shared" si="14"/>
        <v>3343.5689374307431</v>
      </c>
      <c r="BJ66" s="11">
        <f t="shared" si="40"/>
        <v>-0.99490519299569313</v>
      </c>
      <c r="BK66" s="32">
        <f t="shared" si="41"/>
        <v>-8.6113020713577182E-2</v>
      </c>
      <c r="BL66" s="32">
        <f t="shared" si="42"/>
        <v>0.77389833638324368</v>
      </c>
    </row>
    <row r="67" spans="1:64" x14ac:dyDescent="0.3">
      <c r="A67" s="2">
        <v>44430</v>
      </c>
      <c r="B67" s="4">
        <v>2.7883649999999998</v>
      </c>
      <c r="C67" s="8">
        <f t="shared" si="15"/>
        <v>9.9584705429436724</v>
      </c>
      <c r="D67" s="11">
        <f>('Upbit (in $)'!C67/Krak!C67)-1</f>
        <v>-5.7230176298272761E-2</v>
      </c>
      <c r="E67" s="4">
        <v>50816.960999999996</v>
      </c>
      <c r="F67" s="8">
        <f t="shared" si="15"/>
        <v>0.22215674652247994</v>
      </c>
      <c r="G67" s="11">
        <f>('Upbit (in $)'!F67/Krak!F67)-1</f>
        <v>-0.74536961985109995</v>
      </c>
      <c r="H67" s="4">
        <v>0.32508899999999996</v>
      </c>
      <c r="I67" s="8">
        <f t="shared" ref="I67" si="477">LN(H67/H66)*100</f>
        <v>-1.3459153374004689</v>
      </c>
      <c r="J67" s="11">
        <f>('Upbit (in $)'!I67/Krak!I67)-1</f>
        <v>1.1636690414980522</v>
      </c>
      <c r="K67" s="4">
        <v>5.5855399999999999</v>
      </c>
      <c r="L67" s="8">
        <f t="shared" ref="L67" si="478">LN(K67/K66)*100</f>
        <v>0.63291350516475298</v>
      </c>
      <c r="M67" s="11">
        <f>('Upbit (in $)'!L67/Krak!L67)-1</f>
        <v>-0.48892887626137249</v>
      </c>
      <c r="N67" s="4">
        <v>69.422799999999995</v>
      </c>
      <c r="O67" s="8">
        <f t="shared" ref="O67" si="479">LN(N67/N66)*100</f>
        <v>-1.3612511683781106</v>
      </c>
      <c r="P67" s="11">
        <f>('Upbit (in $)'!O67/Krak!O67)-1</f>
        <v>16.370462958992242</v>
      </c>
      <c r="Q67" s="4">
        <v>3338.99</v>
      </c>
      <c r="R67" s="8">
        <f t="shared" ref="R67" si="480">LN(Q67/Q66)*100</f>
        <v>-0.1845262155330277</v>
      </c>
      <c r="S67" s="11">
        <f>('Upbit (in $)'!R67/Krak!R67)-1</f>
        <v>-1.4095303561677741</v>
      </c>
      <c r="T67" s="4">
        <v>191.92585</v>
      </c>
      <c r="U67" s="8">
        <f t="shared" ref="U67" si="481">LN(T67/T66)*100</f>
        <v>2.8872785596518455</v>
      </c>
      <c r="V67" s="11">
        <f>('Upbit (in $)'!U67/Krak!U67)-1</f>
        <v>-0.19593317361708018</v>
      </c>
      <c r="W67" s="4">
        <v>6.4665399999999993</v>
      </c>
      <c r="X67" s="8">
        <f t="shared" ref="X67" si="482">LN(W67/W66)*100</f>
        <v>1.7176650400589928</v>
      </c>
      <c r="Y67" s="11">
        <f>('Upbit (in $)'!X67/Krak!X67)-1</f>
        <v>-0.19711162530089921</v>
      </c>
      <c r="Z67" s="4">
        <v>1.264235</v>
      </c>
      <c r="AA67" s="8">
        <f t="shared" ref="AA67" si="483">LN(Z67/Z66)*100</f>
        <v>0.34904049397685677</v>
      </c>
      <c r="AB67" s="11">
        <f>('Upbit (in $)'!AA67/Krak!AA67)-1</f>
        <v>-0.60323443001823196</v>
      </c>
      <c r="AC67" s="2">
        <v>44430</v>
      </c>
      <c r="AD67">
        <f t="shared" si="23"/>
        <v>17014.884191217869</v>
      </c>
      <c r="AE67">
        <f t="shared" si="24"/>
        <v>14698.925613763837</v>
      </c>
      <c r="AF67">
        <f t="shared" si="25"/>
        <v>14761.359164445939</v>
      </c>
      <c r="AG67">
        <f t="shared" si="26"/>
        <v>46475.168969427643</v>
      </c>
      <c r="AH67" s="27">
        <f t="shared" si="27"/>
        <v>1.1917988984773977</v>
      </c>
      <c r="AI67">
        <f t="shared" si="28"/>
        <v>38.456200625000001</v>
      </c>
      <c r="AJ67">
        <f t="shared" si="29"/>
        <v>25.802474751363487</v>
      </c>
      <c r="AK67">
        <f t="shared" si="30"/>
        <v>27.291390127504549</v>
      </c>
      <c r="AL67">
        <f t="shared" si="31"/>
        <v>91.550065503868041</v>
      </c>
      <c r="AM67" s="27">
        <f t="shared" si="32"/>
        <v>4.1895167832363001</v>
      </c>
      <c r="AN67">
        <f t="shared" si="33"/>
        <v>825.58064183620672</v>
      </c>
      <c r="AO67">
        <f t="shared" si="34"/>
        <v>1113.5397250402516</v>
      </c>
      <c r="AP67">
        <f t="shared" si="35"/>
        <v>1182.3130179382715</v>
      </c>
      <c r="AQ67">
        <f t="shared" si="36"/>
        <v>3121.4333848147298</v>
      </c>
      <c r="AR67" s="27">
        <f t="shared" si="37"/>
        <v>-0.2918701812428921</v>
      </c>
      <c r="AS67">
        <f t="shared" ref="AS67:AS130" si="484">E67/$AV67</f>
        <v>0.99612832632100856</v>
      </c>
      <c r="AT67">
        <f t="shared" ref="AT67:AT130" si="485">K67/$AV67</f>
        <v>1.0948932211430445E-4</v>
      </c>
      <c r="AU67">
        <f t="shared" ref="AU67:AU130" si="486">T67/$AV67</f>
        <v>3.7621843568771646E-3</v>
      </c>
      <c r="AV67">
        <f t="shared" ref="AV67:AV130" si="487">E67+K67+T67</f>
        <v>51014.472389999995</v>
      </c>
      <c r="AW67">
        <f t="shared" ref="AW67:AW130" si="488">AS67*E67+K67*AT67*T67</f>
        <v>50620.331683244753</v>
      </c>
      <c r="AX67" s="11">
        <f t="shared" si="38"/>
        <v>0.21222556630894643</v>
      </c>
      <c r="AY67">
        <f t="shared" ref="AY67:AY130" si="489">B67/$BB67</f>
        <v>3.5440344885504731E-2</v>
      </c>
      <c r="AZ67">
        <f t="shared" ref="AZ67:AZ130" si="490">N67/$BB67</f>
        <v>0.88236940820782717</v>
      </c>
      <c r="BA67">
        <f t="shared" ref="BA67:BA130" si="491">W67/$BB67</f>
        <v>8.2190246906668166E-2</v>
      </c>
      <c r="BB67">
        <f t="shared" ref="BB67:BB130" si="492">B67+N67+W67</f>
        <v>78.677704999999989</v>
      </c>
      <c r="BC67">
        <f t="shared" ref="BC67:BC130" si="493">AY67*B67+N67*AZ67+BA67*W67</f>
        <v>61.886862088628853</v>
      </c>
      <c r="BD67" s="11">
        <f t="shared" si="39"/>
        <v>-1.9080635184757717</v>
      </c>
      <c r="BE67">
        <f t="shared" ref="BE67:BE130" si="494">H67/$BH67</f>
        <v>9.7315156585097752E-5</v>
      </c>
      <c r="BF67">
        <f t="shared" ref="BF67:BF130" si="495">Q67/$BH67</f>
        <v>0.99952423701225057</v>
      </c>
      <c r="BG67">
        <f t="shared" ref="BG67:BG130" si="496">Z67/$BH67</f>
        <v>3.7844783116426905E-4</v>
      </c>
      <c r="BH67">
        <f t="shared" ref="BH67:BH130" si="497">H67+Q67+Z67</f>
        <v>3340.5793239999998</v>
      </c>
      <c r="BI67">
        <f t="shared" ref="BI67:BI130" si="498">BE67*H67+Q67*BF67+BG67*Z67</f>
        <v>3337.4019422246151</v>
      </c>
      <c r="BJ67" s="11">
        <f t="shared" si="40"/>
        <v>-0.18461379547243931</v>
      </c>
      <c r="BK67" s="32">
        <f t="shared" si="41"/>
        <v>-2.9977178847589023</v>
      </c>
      <c r="BL67" s="32">
        <f t="shared" si="42"/>
        <v>0.39683936178138574</v>
      </c>
    </row>
    <row r="68" spans="1:64" x14ac:dyDescent="0.3">
      <c r="A68" s="2">
        <v>44431</v>
      </c>
      <c r="B68" s="4">
        <v>2.9821849999999999</v>
      </c>
      <c r="C68" s="8">
        <f t="shared" ref="C68:F131" si="499">LN(B68/B67)*100</f>
        <v>6.7200850768098928</v>
      </c>
      <c r="D68" s="11">
        <f>('Upbit (in $)'!C68/Krak!C68)-1</f>
        <v>-8.822569808248204E-2</v>
      </c>
      <c r="E68" s="4">
        <v>50769.386999999995</v>
      </c>
      <c r="F68" s="8">
        <f t="shared" si="499"/>
        <v>-9.3662198542468253E-2</v>
      </c>
      <c r="G68" s="11">
        <f>('Upbit (in $)'!F68/Krak!F68)-1</f>
        <v>-1.206858076051466</v>
      </c>
      <c r="H68" s="4">
        <v>0.32508899999999996</v>
      </c>
      <c r="I68" s="8">
        <f t="shared" ref="I68" si="500">LN(H68/H67)*100</f>
        <v>0</v>
      </c>
      <c r="J68" s="11">
        <f>('Upbit (in $)'!I68/Krak!I68)-1</f>
        <v>-1</v>
      </c>
      <c r="K68" s="4">
        <v>5.7309049999999999</v>
      </c>
      <c r="L68" s="8">
        <f t="shared" ref="L68" si="501">LN(K68/K67)*100</f>
        <v>2.5692343515334102</v>
      </c>
      <c r="M68" s="11">
        <f>('Upbit (in $)'!L68/Krak!L68)-1</f>
        <v>-0.10743505007278831</v>
      </c>
      <c r="N68" s="4">
        <v>69.88973</v>
      </c>
      <c r="O68" s="8">
        <f t="shared" ref="O68" si="502">LN(N68/N67)*100</f>
        <v>0.67033704500781122</v>
      </c>
      <c r="P68" s="11">
        <f>('Upbit (in $)'!O68/Krak!O68)-1</f>
        <v>-0.31415172746672515</v>
      </c>
      <c r="Q68" s="4">
        <v>3404.1839999999997</v>
      </c>
      <c r="R68" s="8">
        <f t="shared" ref="R68" si="503">LN(Q68/Q67)*100</f>
        <v>1.9336897255936483</v>
      </c>
      <c r="S68" s="11">
        <f>('Upbit (in $)'!R68/Krak!R68)-1</f>
        <v>-0.22415395643606451</v>
      </c>
      <c r="T68" s="4">
        <v>192.01394999999999</v>
      </c>
      <c r="U68" s="8">
        <f t="shared" ref="U68" si="504">LN(T68/T67)*100</f>
        <v>4.5892612095048101E-2</v>
      </c>
      <c r="V68" s="11">
        <f>('Upbit (in $)'!U68/Krak!U68)-1</f>
        <v>-0.91164272676342128</v>
      </c>
      <c r="W68" s="4">
        <v>6.9246599999999994</v>
      </c>
      <c r="X68" s="8">
        <f t="shared" ref="X68" si="505">LN(W68/W67)*100</f>
        <v>6.8447763814690905</v>
      </c>
      <c r="Y68" s="11">
        <f>('Upbit (in $)'!X68/Krak!X68)-1</f>
        <v>-2.768251794807719E-2</v>
      </c>
      <c r="Z68" s="4">
        <v>1.27745</v>
      </c>
      <c r="AA68" s="8">
        <f t="shared" ref="AA68" si="506">LN(Z68/Z67)*100</f>
        <v>1.0398707220898518</v>
      </c>
      <c r="AB68" s="11">
        <f>('Upbit (in $)'!AA68/Krak!AA68)-1</f>
        <v>-0.31736898053752338</v>
      </c>
      <c r="AC68" s="2">
        <v>44431</v>
      </c>
      <c r="AD68">
        <f t="shared" ref="AD68:AD131" si="507">$AD$2*E68</f>
        <v>16998.955137520363</v>
      </c>
      <c r="AE68">
        <f t="shared" ref="AE68:AE131" si="508">$AE$2*K68</f>
        <v>15081.468630525829</v>
      </c>
      <c r="AF68">
        <f t="shared" ref="AF68:AF131" si="509">$AF$2*T68</f>
        <v>14768.135092453489</v>
      </c>
      <c r="AG68">
        <f t="shared" ref="AG68:AG131" si="510">SUM(AD68:AF68)</f>
        <v>46848.558860499681</v>
      </c>
      <c r="AH68" s="27">
        <f t="shared" ref="AH68:AH131" si="511">LN(AG68/AG67)*100</f>
        <v>0.80020781895445958</v>
      </c>
      <c r="AI68">
        <f t="shared" ref="AI68:AI131" si="512">$AI$2*B68</f>
        <v>41.129301458333337</v>
      </c>
      <c r="AJ68">
        <f t="shared" ref="AJ68:AJ131" si="513">$AJ$2*N68</f>
        <v>25.976019315046518</v>
      </c>
      <c r="AK68">
        <f t="shared" ref="AK68:AK131" si="514">$AK$2*W68</f>
        <v>29.224840109289612</v>
      </c>
      <c r="AL68">
        <f t="shared" ref="AL68:AL131" si="515">SUM(AI68:AK68)</f>
        <v>96.330160882669475</v>
      </c>
      <c r="AM68" s="27">
        <f t="shared" ref="AM68:AM131" si="516">LN(AL68/AL67)*100</f>
        <v>5.0895480269690729</v>
      </c>
      <c r="AN68">
        <f t="shared" ref="AN68:AN131" si="517">$AN$2*H68</f>
        <v>825.58064183620672</v>
      </c>
      <c r="AO68">
        <f t="shared" ref="AO68:AO131" si="518">$AO$2*Q68</f>
        <v>1135.281661624151</v>
      </c>
      <c r="AP68">
        <f t="shared" ref="AP68:AP131" si="519">$AP$2*Z68</f>
        <v>1194.6716905996473</v>
      </c>
      <c r="AQ68">
        <f t="shared" ref="AQ68:AQ131" si="520">SUM(AN68:AP68)</f>
        <v>3155.5339940600052</v>
      </c>
      <c r="AR68" s="27">
        <f t="shared" ref="AR68:AR131" si="521">LN(AQ68/AQ67)*100</f>
        <v>1.0865420408282795</v>
      </c>
      <c r="AS68">
        <f t="shared" si="484"/>
        <v>0.99612014944135807</v>
      </c>
      <c r="AT68">
        <f t="shared" si="485"/>
        <v>1.1244315289909305E-4</v>
      </c>
      <c r="AU68">
        <f t="shared" si="486"/>
        <v>3.7674074057428637E-3</v>
      </c>
      <c r="AV68">
        <f t="shared" si="487"/>
        <v>50967.131854999992</v>
      </c>
      <c r="AW68">
        <f t="shared" si="488"/>
        <v>50572.533099472748</v>
      </c>
      <c r="AX68" s="11">
        <f t="shared" ref="AX68:AX131" si="522">LN(AW68/AW67)*100</f>
        <v>-9.4470272048353066E-2</v>
      </c>
      <c r="AY68">
        <f t="shared" si="489"/>
        <v>3.7372343361854812E-2</v>
      </c>
      <c r="AZ68">
        <f t="shared" si="490"/>
        <v>0.87584874413469493</v>
      </c>
      <c r="BA68">
        <f t="shared" si="491"/>
        <v>8.677891250345017E-2</v>
      </c>
      <c r="BB68">
        <f t="shared" si="492"/>
        <v>79.796575000000004</v>
      </c>
      <c r="BC68">
        <f t="shared" si="493"/>
        <v>61.92519795445763</v>
      </c>
      <c r="BD68" s="11">
        <f t="shared" ref="BD68:BD131" si="523">LN(BC68/BC67)*100</f>
        <v>6.1925901306437707E-2</v>
      </c>
      <c r="BE68">
        <f t="shared" si="494"/>
        <v>9.5451959856371961E-5</v>
      </c>
      <c r="BF68">
        <f t="shared" si="495"/>
        <v>0.99952946581306579</v>
      </c>
      <c r="BG68">
        <f t="shared" si="496"/>
        <v>3.7508222707788443E-4</v>
      </c>
      <c r="BH68">
        <f t="shared" si="497"/>
        <v>3405.7865389999997</v>
      </c>
      <c r="BI68">
        <f t="shared" si="498"/>
        <v>3402.5827252285585</v>
      </c>
      <c r="BJ68" s="11">
        <f t="shared" ref="BJ68:BJ131" si="524">LN(BI68/BI67)*100</f>
        <v>1.9342125632350646</v>
      </c>
      <c r="BK68" s="32">
        <f t="shared" ref="BK68:BK131" si="525">AH68-AM68</f>
        <v>-4.2893402080146137</v>
      </c>
      <c r="BL68" s="32">
        <f t="shared" ref="BL68:BL131" si="526">AX68-BJ68</f>
        <v>-2.0286828352834179</v>
      </c>
    </row>
    <row r="69" spans="1:64" x14ac:dyDescent="0.3">
      <c r="A69" s="2">
        <v>44432</v>
      </c>
      <c r="B69" s="4">
        <v>2.8191999999999999</v>
      </c>
      <c r="C69" s="8">
        <f t="shared" si="499"/>
        <v>-5.6203096558557393</v>
      </c>
      <c r="D69" s="11">
        <f>('Upbit (in $)'!C69/Krak!C69)-1</f>
        <v>-0.17450536768609493</v>
      </c>
      <c r="E69" s="4">
        <v>49454.053999999996</v>
      </c>
      <c r="F69" s="8">
        <f t="shared" si="499"/>
        <v>-2.6249518318732177</v>
      </c>
      <c r="G69" s="11">
        <f>('Upbit (in $)'!F69/Krak!F69)-1</f>
        <v>-0.2878271406052022</v>
      </c>
      <c r="H69" s="4">
        <v>0.29953999999999997</v>
      </c>
      <c r="I69" s="8">
        <f t="shared" ref="I69" si="527">LN(H69/H68)*100</f>
        <v>-8.1851026430320086</v>
      </c>
      <c r="J69" s="11">
        <f>('Upbit (in $)'!I69/Krak!I69)-1</f>
        <v>-0.14950751483885927</v>
      </c>
      <c r="K69" s="4">
        <v>5.2551649999999999</v>
      </c>
      <c r="L69" s="8">
        <f t="shared" ref="L69" si="528">LN(K69/K68)*100</f>
        <v>-8.6662056414589195</v>
      </c>
      <c r="M69" s="11">
        <f>('Upbit (in $)'!L69/Krak!L69)-1</f>
        <v>-0.12458858360836633</v>
      </c>
      <c r="N69" s="4">
        <v>65.299719999999994</v>
      </c>
      <c r="O69" s="8">
        <f t="shared" ref="O69" si="529">LN(N69/N68)*100</f>
        <v>-6.7930965896752653</v>
      </c>
      <c r="P69" s="11">
        <f>('Upbit (in $)'!O69/Krak!O69)-1</f>
        <v>-0.12667840484492909</v>
      </c>
      <c r="Q69" s="4">
        <v>3284.3679999999999</v>
      </c>
      <c r="R69" s="8">
        <f t="shared" ref="R69" si="530">LN(Q69/Q68)*100</f>
        <v>-3.5831019526926728</v>
      </c>
      <c r="S69" s="11">
        <f>('Upbit (in $)'!R69/Krak!R69)-1</f>
        <v>-0.21977336021423433</v>
      </c>
      <c r="T69" s="4">
        <v>179.72399999999999</v>
      </c>
      <c r="U69" s="8">
        <f t="shared" ref="U69" si="531">LN(T69/T68)*100</f>
        <v>-6.6145684840185179</v>
      </c>
      <c r="V69" s="11">
        <f>('Upbit (in $)'!U69/Krak!U69)-1</f>
        <v>-0.12548987118506805</v>
      </c>
      <c r="W69" s="4">
        <v>6.5326149999999998</v>
      </c>
      <c r="X69" s="8">
        <f t="shared" ref="X69" si="532">LN(W69/W68)*100</f>
        <v>-5.828163085121969</v>
      </c>
      <c r="Y69" s="11">
        <f>('Upbit (in $)'!X69/Krak!X69)-1</f>
        <v>-0.11862359575521131</v>
      </c>
      <c r="Z69" s="4">
        <v>1.1761349999999999</v>
      </c>
      <c r="AA69" s="8">
        <f t="shared" ref="AA69" si="533">LN(Z69/Z68)*100</f>
        <v>-8.2632264580270238</v>
      </c>
      <c r="AB69" s="11">
        <f>('Upbit (in $)'!AA69/Krak!AA69)-1</f>
        <v>-9.9796672642578632E-2</v>
      </c>
      <c r="AC69" s="2">
        <v>44432</v>
      </c>
      <c r="AD69">
        <f t="shared" si="507"/>
        <v>16558.546301031947</v>
      </c>
      <c r="AE69">
        <f t="shared" si="508"/>
        <v>13829.509666577491</v>
      </c>
      <c r="AF69">
        <f t="shared" si="509"/>
        <v>13822.893135400374</v>
      </c>
      <c r="AG69">
        <f t="shared" si="510"/>
        <v>44210.949103009814</v>
      </c>
      <c r="AH69" s="27">
        <f t="shared" si="511"/>
        <v>-5.7947771826793</v>
      </c>
      <c r="AI69">
        <f t="shared" si="512"/>
        <v>38.881466666666668</v>
      </c>
      <c r="AJ69">
        <f t="shared" si="513"/>
        <v>24.270043509785047</v>
      </c>
      <c r="AK69">
        <f t="shared" si="514"/>
        <v>27.570253105646628</v>
      </c>
      <c r="AL69">
        <f t="shared" si="515"/>
        <v>90.721763282098351</v>
      </c>
      <c r="AM69" s="27">
        <f t="shared" si="516"/>
        <v>-5.9984190566618629</v>
      </c>
      <c r="AN69">
        <f t="shared" si="517"/>
        <v>760.69761036398461</v>
      </c>
      <c r="AO69">
        <f t="shared" si="518"/>
        <v>1095.32350790239</v>
      </c>
      <c r="AP69">
        <f t="shared" si="519"/>
        <v>1099.9218668624337</v>
      </c>
      <c r="AQ69">
        <f t="shared" si="520"/>
        <v>2955.9429851288087</v>
      </c>
      <c r="AR69" s="27">
        <f t="shared" si="521"/>
        <v>-6.5340019884810046</v>
      </c>
      <c r="AS69">
        <f t="shared" si="484"/>
        <v>0.99627351394244257</v>
      </c>
      <c r="AT69">
        <f t="shared" si="485"/>
        <v>1.0586759380529929E-4</v>
      </c>
      <c r="AU69">
        <f t="shared" si="486"/>
        <v>3.6206184637520627E-3</v>
      </c>
      <c r="AV69">
        <f t="shared" si="487"/>
        <v>49639.033165000001</v>
      </c>
      <c r="AW69">
        <f t="shared" si="488"/>
        <v>49269.864147027496</v>
      </c>
      <c r="AX69" s="11">
        <f t="shared" si="522"/>
        <v>-2.6095985554174388</v>
      </c>
      <c r="AY69">
        <f t="shared" si="489"/>
        <v>3.7764796129108401E-2</v>
      </c>
      <c r="AZ69">
        <f t="shared" si="490"/>
        <v>0.87472709034047325</v>
      </c>
      <c r="BA69">
        <f t="shared" si="491"/>
        <v>8.750811353041836E-2</v>
      </c>
      <c r="BB69">
        <f t="shared" si="492"/>
        <v>74.651534999999996</v>
      </c>
      <c r="BC69">
        <f t="shared" si="493"/>
        <v>57.7975574039653</v>
      </c>
      <c r="BD69" s="11">
        <f t="shared" si="523"/>
        <v>-6.8980656712690074</v>
      </c>
      <c r="BE69">
        <f t="shared" si="494"/>
        <v>9.1160757974890564E-5</v>
      </c>
      <c r="BF69">
        <f t="shared" si="495"/>
        <v>0.99955089920703544</v>
      </c>
      <c r="BG69">
        <f t="shared" si="496"/>
        <v>3.5794003498964384E-4</v>
      </c>
      <c r="BH69">
        <f t="shared" si="497"/>
        <v>3285.8436750000001</v>
      </c>
      <c r="BI69">
        <f t="shared" si="498"/>
        <v>3282.8934360189087</v>
      </c>
      <c r="BJ69" s="11">
        <f t="shared" si="524"/>
        <v>-3.5809589657816518</v>
      </c>
      <c r="BK69" s="32">
        <f t="shared" si="525"/>
        <v>0.20364187398256295</v>
      </c>
      <c r="BL69" s="32">
        <f t="shared" si="526"/>
        <v>0.97136041036421306</v>
      </c>
    </row>
    <row r="70" spans="1:64" x14ac:dyDescent="0.3">
      <c r="A70" s="2">
        <v>44433</v>
      </c>
      <c r="B70" s="4">
        <v>2.8103899999999999</v>
      </c>
      <c r="C70" s="8">
        <f t="shared" si="499"/>
        <v>-0.31298930089277044</v>
      </c>
      <c r="D70" s="11">
        <f>('Upbit (in $)'!C70/Krak!C70)-1</f>
        <v>-1.5145418691048236</v>
      </c>
      <c r="E70" s="4">
        <v>50305.1</v>
      </c>
      <c r="F70" s="8">
        <f t="shared" si="499"/>
        <v>1.7062427107812184</v>
      </c>
      <c r="G70" s="11">
        <f>('Upbit (in $)'!F70/Krak!F70)-1</f>
        <v>-0.34823943299477289</v>
      </c>
      <c r="H70" s="4">
        <v>0.30042099999999999</v>
      </c>
      <c r="I70" s="8">
        <f t="shared" ref="I70" si="534">LN(H70/H69)*100</f>
        <v>0.29368596733097058</v>
      </c>
      <c r="J70" s="11">
        <f>('Upbit (in $)'!I70/Krak!I70)-1</f>
        <v>-0.74515068071187462</v>
      </c>
      <c r="K70" s="4">
        <v>5.3476699999999999</v>
      </c>
      <c r="L70" s="8">
        <f t="shared" ref="L70" si="535">LN(K70/K69)*100</f>
        <v>1.7449549521527445</v>
      </c>
      <c r="M70" s="11">
        <f>('Upbit (in $)'!L70/Krak!L70)-1</f>
        <v>-0.41315215046208753</v>
      </c>
      <c r="N70" s="4">
        <v>65.854749999999996</v>
      </c>
      <c r="O70" s="8">
        <f t="shared" ref="O70" si="536">LN(N70/N69)*100</f>
        <v>0.84638108536367151</v>
      </c>
      <c r="P70" s="11">
        <f>('Upbit (in $)'!O70/Krak!O70)-1</f>
        <v>5.4470435714799148E-2</v>
      </c>
      <c r="Q70" s="4">
        <v>3316.9649999999997</v>
      </c>
      <c r="R70" s="8">
        <f t="shared" ref="R70" si="537">LN(Q70/Q69)*100</f>
        <v>0.98759644285121417</v>
      </c>
      <c r="S70" s="11">
        <f>('Upbit (in $)'!R70/Krak!R70)-1</f>
        <v>-0.42512040214308378</v>
      </c>
      <c r="T70" s="4">
        <v>182.80749999999998</v>
      </c>
      <c r="U70" s="8">
        <f t="shared" ref="U70" si="538">LN(T70/T69)*100</f>
        <v>1.7011345826536537</v>
      </c>
      <c r="V70" s="11">
        <f>('Upbit (in $)'!U70/Krak!U70)-1</f>
        <v>-0.2966651704629063</v>
      </c>
      <c r="W70" s="4">
        <v>6.8233449999999998</v>
      </c>
      <c r="X70" s="8">
        <f t="shared" ref="X70" si="539">LN(W70/W69)*100</f>
        <v>4.354249827893657</v>
      </c>
      <c r="Y70" s="11">
        <f>('Upbit (in $)'!X70/Krak!X70)-1</f>
        <v>-0.21945434517033757</v>
      </c>
      <c r="Z70" s="4">
        <v>1.2069699999999999</v>
      </c>
      <c r="AA70" s="8">
        <f t="shared" ref="AA70" si="540">LN(Z70/Z69)*100</f>
        <v>2.5879447987820758</v>
      </c>
      <c r="AB70" s="11">
        <f>('Upbit (in $)'!AA70/Krak!AA70)-1</f>
        <v>-0.19385360590927492</v>
      </c>
      <c r="AC70" s="2">
        <v>44433</v>
      </c>
      <c r="AD70">
        <f t="shared" si="507"/>
        <v>16843.499372731752</v>
      </c>
      <c r="AE70">
        <f t="shared" si="508"/>
        <v>14072.946131789668</v>
      </c>
      <c r="AF70">
        <f t="shared" si="509"/>
        <v>14060.050615664595</v>
      </c>
      <c r="AG70">
        <f t="shared" si="510"/>
        <v>44976.496120186013</v>
      </c>
      <c r="AH70" s="27">
        <f t="shared" si="511"/>
        <v>1.7167569209977707</v>
      </c>
      <c r="AI70">
        <f t="shared" si="512"/>
        <v>38.759962083333335</v>
      </c>
      <c r="AJ70">
        <f t="shared" si="513"/>
        <v>24.476332330766759</v>
      </c>
      <c r="AK70">
        <f t="shared" si="514"/>
        <v>28.797250209471763</v>
      </c>
      <c r="AL70">
        <f t="shared" si="515"/>
        <v>92.033544623571856</v>
      </c>
      <c r="AM70" s="27">
        <f t="shared" si="516"/>
        <v>1.4355849744957678</v>
      </c>
      <c r="AN70">
        <f t="shared" si="517"/>
        <v>762.93495627681989</v>
      </c>
      <c r="AO70">
        <f t="shared" si="518"/>
        <v>1106.1944761943396</v>
      </c>
      <c r="AP70">
        <f t="shared" si="519"/>
        <v>1128.758769738977</v>
      </c>
      <c r="AQ70">
        <f t="shared" si="520"/>
        <v>2997.8882022101361</v>
      </c>
      <c r="AR70" s="27">
        <f t="shared" si="521"/>
        <v>1.4090393140127067</v>
      </c>
      <c r="AS70">
        <f t="shared" si="484"/>
        <v>0.99627365735549178</v>
      </c>
      <c r="AT70">
        <f t="shared" si="485"/>
        <v>1.0590860070311445E-4</v>
      </c>
      <c r="AU70">
        <f t="shared" si="486"/>
        <v>3.6204340438049831E-3</v>
      </c>
      <c r="AV70">
        <f t="shared" si="487"/>
        <v>50493.255170000004</v>
      </c>
      <c r="AW70">
        <f t="shared" si="488"/>
        <v>50117.74949626578</v>
      </c>
      <c r="AX70" s="11">
        <f t="shared" si="522"/>
        <v>1.7062607474783502</v>
      </c>
      <c r="AY70">
        <f t="shared" si="489"/>
        <v>3.7229386707124938E-2</v>
      </c>
      <c r="AZ70">
        <f t="shared" si="490"/>
        <v>0.87238139697730055</v>
      </c>
      <c r="BA70">
        <f t="shared" si="491"/>
        <v>9.0389216315574492E-2</v>
      </c>
      <c r="BB70">
        <f t="shared" si="492"/>
        <v>75.488484999999997</v>
      </c>
      <c r="BC70">
        <f t="shared" si="493"/>
        <v>58.17184470589951</v>
      </c>
      <c r="BD70" s="11">
        <f t="shared" si="523"/>
        <v>0.6454954405649711</v>
      </c>
      <c r="BE70">
        <f t="shared" si="494"/>
        <v>9.0529907922322692E-5</v>
      </c>
      <c r="BF70">
        <f t="shared" si="495"/>
        <v>0.99954575755878272</v>
      </c>
      <c r="BG70">
        <f t="shared" si="496"/>
        <v>3.6371253329496209E-4</v>
      </c>
      <c r="BH70">
        <f t="shared" si="497"/>
        <v>3318.4723909999998</v>
      </c>
      <c r="BI70">
        <f t="shared" si="498"/>
        <v>3315.4587599081692</v>
      </c>
      <c r="BJ70" s="11">
        <f t="shared" si="524"/>
        <v>0.98708245130794159</v>
      </c>
      <c r="BK70" s="32">
        <f t="shared" si="525"/>
        <v>0.28117194650200283</v>
      </c>
      <c r="BL70" s="32">
        <f t="shared" si="526"/>
        <v>0.71917829617040863</v>
      </c>
    </row>
    <row r="71" spans="1:64" x14ac:dyDescent="0.3">
      <c r="A71" s="2">
        <v>44434</v>
      </c>
      <c r="B71" s="4">
        <v>2.6341899999999998</v>
      </c>
      <c r="C71" s="8">
        <f t="shared" si="499"/>
        <v>-6.4747529394158132</v>
      </c>
      <c r="D71" s="11">
        <f>('Upbit (in $)'!C71/Krak!C71)-1</f>
        <v>-0.1865380802657306</v>
      </c>
      <c r="E71" s="4">
        <v>48653.224999999999</v>
      </c>
      <c r="F71" s="8">
        <f t="shared" si="499"/>
        <v>-3.338836735578369</v>
      </c>
      <c r="G71" s="11">
        <f>('Upbit (in $)'!F71/Krak!F71)-1</f>
        <v>-0.25331060169591901</v>
      </c>
      <c r="H71" s="4">
        <v>0.28103899999999998</v>
      </c>
      <c r="I71" s="8">
        <f t="shared" ref="I71" si="541">LN(H71/H70)*100</f>
        <v>-6.669137449867228</v>
      </c>
      <c r="J71" s="11">
        <f>('Upbit (in $)'!I71/Krak!I71)-1</f>
        <v>-0.22815231730753505</v>
      </c>
      <c r="K71" s="4">
        <v>4.9424099999999997</v>
      </c>
      <c r="L71" s="8">
        <f t="shared" ref="L71" si="542">LN(K71/K70)*100</f>
        <v>-7.8807885536801985</v>
      </c>
      <c r="M71" s="11">
        <f>('Upbit (in $)'!L71/Krak!L71)-1</f>
        <v>-0.1881905667690571</v>
      </c>
      <c r="N71" s="4">
        <v>62.225029999999997</v>
      </c>
      <c r="O71" s="8">
        <f t="shared" ref="O71" si="543">LN(N71/N70)*100</f>
        <v>-5.6694228849964912</v>
      </c>
      <c r="P71" s="11">
        <f>('Upbit (in $)'!O71/Krak!O71)-1</f>
        <v>-6.5542793394274712E-2</v>
      </c>
      <c r="Q71" s="4">
        <v>3213.8879999999999</v>
      </c>
      <c r="R71" s="8">
        <f t="shared" ref="R71" si="544">LN(Q71/Q70)*100</f>
        <v>-3.1568789039771894</v>
      </c>
      <c r="S71" s="11">
        <f>('Upbit (in $)'!R71/Krak!R71)-1</f>
        <v>-0.26537388987190214</v>
      </c>
      <c r="T71" s="4">
        <v>174.0856</v>
      </c>
      <c r="U71" s="8">
        <f t="shared" ref="U71" si="545">LN(T71/T70)*100</f>
        <v>-4.8886554356985421</v>
      </c>
      <c r="V71" s="11">
        <f>('Upbit (in $)'!U71/Krak!U71)-1</f>
        <v>-0.17228449316055428</v>
      </c>
      <c r="W71" s="4">
        <v>6.2462899999999992</v>
      </c>
      <c r="X71" s="8">
        <f t="shared" ref="X71" si="546">LN(W71/W70)*100</f>
        <v>-8.8362133324795895</v>
      </c>
      <c r="Y71" s="11">
        <f>('Upbit (in $)'!X71/Krak!X71)-1</f>
        <v>-0.14360041957860437</v>
      </c>
      <c r="Z71" s="4">
        <v>1.11887</v>
      </c>
      <c r="AA71" s="8">
        <f t="shared" ref="AA71" si="547">LN(Z71/Z70)*100</f>
        <v>-7.579383936953354</v>
      </c>
      <c r="AB71" s="11">
        <f>('Upbit (in $)'!AA71/Krak!AA71)-1</f>
        <v>-0.16395379746764271</v>
      </c>
      <c r="AC71" s="2">
        <v>44434</v>
      </c>
      <c r="AD71">
        <f t="shared" si="507"/>
        <v>16290.407230457287</v>
      </c>
      <c r="AE71">
        <f t="shared" si="508"/>
        <v>13006.462569907748</v>
      </c>
      <c r="AF71">
        <f t="shared" si="509"/>
        <v>13389.233742917226</v>
      </c>
      <c r="AG71">
        <f t="shared" si="510"/>
        <v>42686.103543282261</v>
      </c>
      <c r="AH71" s="27">
        <f t="shared" si="511"/>
        <v>-5.2266621564472056</v>
      </c>
      <c r="AI71">
        <f t="shared" si="512"/>
        <v>36.329870416666665</v>
      </c>
      <c r="AJ71">
        <f t="shared" si="513"/>
        <v>23.127268930060954</v>
      </c>
      <c r="AK71">
        <f t="shared" si="514"/>
        <v>26.361846867030959</v>
      </c>
      <c r="AL71">
        <f t="shared" si="515"/>
        <v>85.818986213758578</v>
      </c>
      <c r="AM71" s="27">
        <f t="shared" si="516"/>
        <v>-6.9912859509834915</v>
      </c>
      <c r="AN71">
        <f t="shared" si="517"/>
        <v>713.7133461944444</v>
      </c>
      <c r="AO71">
        <f t="shared" si="518"/>
        <v>1071.8187115954718</v>
      </c>
      <c r="AP71">
        <f t="shared" si="519"/>
        <v>1046.3676186631394</v>
      </c>
      <c r="AQ71">
        <f t="shared" si="520"/>
        <v>2831.8996764530557</v>
      </c>
      <c r="AR71" s="27">
        <f t="shared" si="521"/>
        <v>-5.696035797187732</v>
      </c>
      <c r="AS71">
        <f t="shared" si="484"/>
        <v>0.99633381630040008</v>
      </c>
      <c r="AT71">
        <f t="shared" si="485"/>
        <v>1.0121200017103203E-4</v>
      </c>
      <c r="AU71">
        <f t="shared" si="486"/>
        <v>3.5649716994288648E-3</v>
      </c>
      <c r="AV71">
        <f t="shared" si="487"/>
        <v>48832.25301</v>
      </c>
      <c r="AW71">
        <f t="shared" si="488"/>
        <v>48474.94042262093</v>
      </c>
      <c r="AX71" s="11">
        <f t="shared" si="522"/>
        <v>-3.3328254615716721</v>
      </c>
      <c r="AY71">
        <f t="shared" si="489"/>
        <v>3.7046214843266013E-2</v>
      </c>
      <c r="AZ71">
        <f t="shared" si="490"/>
        <v>0.87510841283607976</v>
      </c>
      <c r="BA71">
        <f t="shared" si="491"/>
        <v>8.7845372320654189E-2</v>
      </c>
      <c r="BB71">
        <f t="shared" si="492"/>
        <v>71.105509999999995</v>
      </c>
      <c r="BC71">
        <f t="shared" si="493"/>
        <v>55.099941681328204</v>
      </c>
      <c r="BD71" s="11">
        <f t="shared" si="523"/>
        <v>-5.4252812000846129</v>
      </c>
      <c r="BE71">
        <f t="shared" si="494"/>
        <v>8.7407102553191605E-5</v>
      </c>
      <c r="BF71">
        <f t="shared" si="495"/>
        <v>0.9995646085079718</v>
      </c>
      <c r="BG71">
        <f t="shared" si="496"/>
        <v>3.4798438947508887E-4</v>
      </c>
      <c r="BH71">
        <f t="shared" si="497"/>
        <v>3215.2879089999997</v>
      </c>
      <c r="BI71">
        <f t="shared" si="498"/>
        <v>3212.4891144225671</v>
      </c>
      <c r="BJ71" s="11">
        <f t="shared" si="524"/>
        <v>-3.1549941466502545</v>
      </c>
      <c r="BK71" s="32">
        <f t="shared" si="525"/>
        <v>1.7646237945362859</v>
      </c>
      <c r="BL71" s="32">
        <f t="shared" si="526"/>
        <v>-0.17783131492141768</v>
      </c>
    </row>
    <row r="72" spans="1:64" x14ac:dyDescent="0.3">
      <c r="A72" s="2">
        <v>44435</v>
      </c>
      <c r="B72" s="4">
        <v>3.03945</v>
      </c>
      <c r="C72" s="8">
        <f t="shared" si="499"/>
        <v>14.310084364067343</v>
      </c>
      <c r="D72" s="11">
        <f>('Upbit (in $)'!C72/Krak!C72)-1</f>
        <v>-5.7621751454256187E-2</v>
      </c>
      <c r="E72" s="4">
        <v>50570.280999999995</v>
      </c>
      <c r="F72" s="8">
        <f t="shared" si="499"/>
        <v>3.8645975470372891</v>
      </c>
      <c r="G72" s="11">
        <f>('Upbit (in $)'!F72/Krak!F72)-1</f>
        <v>-0.16747455318749493</v>
      </c>
      <c r="H72" s="4">
        <v>0.30394499999999997</v>
      </c>
      <c r="I72" s="8">
        <f t="shared" ref="I72" si="548">LN(H72/H71)*100</f>
        <v>7.8353314246515167</v>
      </c>
      <c r="J72" s="11">
        <f>('Upbit (in $)'!I72/Krak!I72)-1</f>
        <v>-0.16853222688171943</v>
      </c>
      <c r="K72" s="4">
        <v>5.2419500000000001</v>
      </c>
      <c r="L72" s="8">
        <f t="shared" ref="L72" si="549">LN(K72/K71)*100</f>
        <v>5.8840500022933604</v>
      </c>
      <c r="M72" s="11">
        <f>('Upbit (in $)'!L72/Krak!L72)-1</f>
        <v>-0.18893048340403906</v>
      </c>
      <c r="N72" s="4">
        <v>66.453829999999996</v>
      </c>
      <c r="O72" s="8">
        <f t="shared" ref="O72" si="550">LN(N72/N71)*100</f>
        <v>6.5750090444708666</v>
      </c>
      <c r="P72" s="11">
        <f>('Upbit (in $)'!O72/Krak!O72)-1</f>
        <v>-3.5880909212177792E-2</v>
      </c>
      <c r="Q72" s="4">
        <v>3370.7059999999997</v>
      </c>
      <c r="R72" s="8">
        <f t="shared" ref="R72" si="551">LN(Q72/Q71)*100</f>
        <v>4.7640798805976017</v>
      </c>
      <c r="S72" s="11">
        <f>('Upbit (in $)'!R72/Krak!R72)-1</f>
        <v>-0.17205928044271968</v>
      </c>
      <c r="T72" s="4">
        <v>181.39789999999999</v>
      </c>
      <c r="U72" s="8">
        <f t="shared" ref="U72" si="552">LN(T72/T71)*100</f>
        <v>4.1145828719976372</v>
      </c>
      <c r="V72" s="11">
        <f>('Upbit (in $)'!U72/Krak!U72)-1</f>
        <v>-0.1737452351953005</v>
      </c>
      <c r="W72" s="4">
        <v>6.7572699999999992</v>
      </c>
      <c r="X72" s="8">
        <f t="shared" ref="X72" si="553">LN(W72/W71)*100</f>
        <v>7.8631274835128773</v>
      </c>
      <c r="Y72" s="11">
        <f>('Upbit (in $)'!X72/Krak!X72)-1</f>
        <v>-9.6001783943030383E-2</v>
      </c>
      <c r="Z72" s="4">
        <v>1.2289949999999998</v>
      </c>
      <c r="AA72" s="8">
        <f t="shared" ref="AA72" si="554">LN(Z72/Z71)*100</f>
        <v>9.3877514802828887</v>
      </c>
      <c r="AB72" s="11">
        <f>('Upbit (in $)'!AA72/Krak!AA72)-1</f>
        <v>-0.1116843149952923</v>
      </c>
      <c r="AC72" s="2">
        <v>44435</v>
      </c>
      <c r="AD72">
        <f t="shared" si="507"/>
        <v>16932.289097971548</v>
      </c>
      <c r="AE72">
        <f t="shared" si="508"/>
        <v>13794.733028690036</v>
      </c>
      <c r="AF72">
        <f t="shared" si="509"/>
        <v>13951.63576754381</v>
      </c>
      <c r="AG72">
        <f t="shared" si="510"/>
        <v>44678.657894205397</v>
      </c>
      <c r="AH72" s="27">
        <f t="shared" si="511"/>
        <v>4.5622512256841263</v>
      </c>
      <c r="AI72">
        <f t="shared" si="512"/>
        <v>41.919081250000005</v>
      </c>
      <c r="AJ72">
        <f t="shared" si="513"/>
        <v>24.698993280397815</v>
      </c>
      <c r="AK72">
        <f t="shared" si="514"/>
        <v>28.518387231329687</v>
      </c>
      <c r="AL72">
        <f t="shared" si="515"/>
        <v>95.136461761727503</v>
      </c>
      <c r="AM72" s="27">
        <f t="shared" si="516"/>
        <v>10.307203394847035</v>
      </c>
      <c r="AN72">
        <f t="shared" si="517"/>
        <v>771.88433992816078</v>
      </c>
      <c r="AO72">
        <f t="shared" si="518"/>
        <v>1124.1168833783647</v>
      </c>
      <c r="AP72">
        <f t="shared" si="519"/>
        <v>1149.3565575079363</v>
      </c>
      <c r="AQ72">
        <f t="shared" si="520"/>
        <v>3045.3577808144619</v>
      </c>
      <c r="AR72" s="27">
        <f t="shared" si="521"/>
        <v>7.267064184122674</v>
      </c>
      <c r="AS72">
        <f t="shared" si="484"/>
        <v>0.9963228689432998</v>
      </c>
      <c r="AT72">
        <f t="shared" si="485"/>
        <v>1.0327557133521428E-4</v>
      </c>
      <c r="AU72">
        <f t="shared" si="486"/>
        <v>3.5738554853648099E-3</v>
      </c>
      <c r="AV72">
        <f t="shared" si="487"/>
        <v>50756.920850000002</v>
      </c>
      <c r="AW72">
        <f t="shared" si="488"/>
        <v>50384.425651732112</v>
      </c>
      <c r="AX72" s="11">
        <f t="shared" si="522"/>
        <v>3.8635140380942428</v>
      </c>
      <c r="AY72">
        <f t="shared" si="489"/>
        <v>3.9861351819757362E-2</v>
      </c>
      <c r="AZ72">
        <f t="shared" si="490"/>
        <v>0.87151935297515881</v>
      </c>
      <c r="BA72">
        <f t="shared" si="491"/>
        <v>8.8619295205083756E-2</v>
      </c>
      <c r="BB72">
        <f t="shared" si="492"/>
        <v>76.250550000000004</v>
      </c>
      <c r="BC72">
        <f t="shared" si="493"/>
        <v>58.63578001502021</v>
      </c>
      <c r="BD72" s="11">
        <f t="shared" si="523"/>
        <v>6.2196432972442235</v>
      </c>
      <c r="BE72">
        <f t="shared" si="494"/>
        <v>9.0131513634677374E-5</v>
      </c>
      <c r="BF72">
        <f t="shared" si="495"/>
        <v>0.99954542367036425</v>
      </c>
      <c r="BG72">
        <f t="shared" si="496"/>
        <v>3.6444481600108681E-4</v>
      </c>
      <c r="BH72">
        <f t="shared" si="497"/>
        <v>3372.2389399999997</v>
      </c>
      <c r="BI72">
        <f t="shared" si="498"/>
        <v>3369.174232134118</v>
      </c>
      <c r="BJ72" s="11">
        <f t="shared" si="524"/>
        <v>4.7621617654253372</v>
      </c>
      <c r="BK72" s="32">
        <f t="shared" si="525"/>
        <v>-5.7449521691629082</v>
      </c>
      <c r="BL72" s="32">
        <f t="shared" si="526"/>
        <v>-0.89864772733109444</v>
      </c>
    </row>
    <row r="73" spans="1:64" x14ac:dyDescent="0.3">
      <c r="A73" s="2">
        <v>44436</v>
      </c>
      <c r="B73" s="4">
        <v>2.9513499999999997</v>
      </c>
      <c r="C73" s="8">
        <f t="shared" si="499"/>
        <v>-2.9413885206293457</v>
      </c>
      <c r="D73" s="11">
        <f>('Upbit (in $)'!C73/Krak!C73)-1</f>
        <v>-0.1330466682206477</v>
      </c>
      <c r="E73" s="4">
        <v>50594.067999999999</v>
      </c>
      <c r="F73" s="8">
        <f t="shared" si="499"/>
        <v>4.7026448889382386E-2</v>
      </c>
      <c r="G73" s="11">
        <f>('Upbit (in $)'!F73/Krak!F73)-1</f>
        <v>-1.1285492264362083</v>
      </c>
      <c r="H73" s="4">
        <v>0.29689699999999997</v>
      </c>
      <c r="I73" s="8">
        <f t="shared" ref="I73" si="555">LN(H73/H72)*100</f>
        <v>-2.3461486678998047</v>
      </c>
      <c r="J73" s="11">
        <f>('Upbit (in $)'!I73/Krak!I73)-1</f>
        <v>-0.21156456607782181</v>
      </c>
      <c r="K73" s="4">
        <v>5.1802799999999998</v>
      </c>
      <c r="L73" s="8">
        <f t="shared" ref="L73" si="556">LN(K73/K72)*100</f>
        <v>-1.1834457647002909</v>
      </c>
      <c r="M73" s="11">
        <f>('Upbit (in $)'!L73/Krak!L73)-1</f>
        <v>-0.2488400852352064</v>
      </c>
      <c r="N73" s="4">
        <v>67.836999999999989</v>
      </c>
      <c r="O73" s="8">
        <f t="shared" ref="O73" si="557">LN(N73/N72)*100</f>
        <v>2.0600347988144159</v>
      </c>
      <c r="P73" s="11">
        <f>('Upbit (in $)'!O73/Krak!O73)-1</f>
        <v>15.738302155375326</v>
      </c>
      <c r="Q73" s="4">
        <v>3355.7289999999998</v>
      </c>
      <c r="R73" s="8">
        <f t="shared" ref="R73" si="558">LN(Q73/Q72)*100</f>
        <v>-0.44531835215940574</v>
      </c>
      <c r="S73" s="11">
        <f>('Upbit (in $)'!R73/Krak!R73)-1</f>
        <v>-0.48509853708144701</v>
      </c>
      <c r="T73" s="4">
        <v>182.1908</v>
      </c>
      <c r="U73" s="8">
        <f t="shared" ref="U73" si="559">LN(T73/T72)*100</f>
        <v>0.43615286005302722</v>
      </c>
      <c r="V73" s="11">
        <f>('Upbit (in $)'!U73/Krak!U73)-1</f>
        <v>-2.1986694049145212</v>
      </c>
      <c r="W73" s="4">
        <v>6.6691699999999994</v>
      </c>
      <c r="X73" s="8">
        <f t="shared" ref="X73" si="560">LN(W73/W72)*100</f>
        <v>-1.312354792980734</v>
      </c>
      <c r="Y73" s="11">
        <f>('Upbit (in $)'!X73/Krak!X73)-1</f>
        <v>-0.2954313868384012</v>
      </c>
      <c r="Z73" s="4">
        <v>1.1849449999999999</v>
      </c>
      <c r="AA73" s="8">
        <f t="shared" ref="AA73" si="561">LN(Z73/Z72)*100</f>
        <v>-3.6500402219526413</v>
      </c>
      <c r="AB73" s="11">
        <f>('Upbit (in $)'!AA73/Krak!AA73)-1</f>
        <v>-7.0655406040288304E-2</v>
      </c>
      <c r="AC73" s="2">
        <v>44436</v>
      </c>
      <c r="AD73">
        <f t="shared" si="507"/>
        <v>16940.2536248203</v>
      </c>
      <c r="AE73">
        <f t="shared" si="508"/>
        <v>13632.442051881917</v>
      </c>
      <c r="AF73">
        <f t="shared" si="509"/>
        <v>14012.619119611752</v>
      </c>
      <c r="AG73">
        <f t="shared" si="510"/>
        <v>44585.314796313971</v>
      </c>
      <c r="AH73" s="27">
        <f t="shared" si="511"/>
        <v>-0.20913954219379949</v>
      </c>
      <c r="AI73">
        <f t="shared" si="512"/>
        <v>40.704035416666663</v>
      </c>
      <c r="AJ73">
        <f t="shared" si="513"/>
        <v>25.213078119987163</v>
      </c>
      <c r="AK73">
        <f t="shared" si="514"/>
        <v>28.146569927140252</v>
      </c>
      <c r="AL73">
        <f t="shared" si="515"/>
        <v>94.063683463794078</v>
      </c>
      <c r="AM73" s="27">
        <f t="shared" si="516"/>
        <v>-1.1340263966281137</v>
      </c>
      <c r="AN73">
        <f t="shared" si="517"/>
        <v>753.98557262547877</v>
      </c>
      <c r="AO73">
        <f t="shared" si="518"/>
        <v>1119.1221141631447</v>
      </c>
      <c r="AP73">
        <f t="shared" si="519"/>
        <v>1108.1609819700175</v>
      </c>
      <c r="AQ73">
        <f t="shared" si="520"/>
        <v>2981.2686687586411</v>
      </c>
      <c r="AR73" s="27">
        <f t="shared" si="521"/>
        <v>-2.126945437164145</v>
      </c>
      <c r="AS73">
        <f t="shared" si="484"/>
        <v>0.99631024477851415</v>
      </c>
      <c r="AT73">
        <f t="shared" si="485"/>
        <v>1.020112878612813E-4</v>
      </c>
      <c r="AU73">
        <f t="shared" si="486"/>
        <v>3.5877439336246555E-3</v>
      </c>
      <c r="AV73">
        <f t="shared" si="487"/>
        <v>50781.439079999996</v>
      </c>
      <c r="AW73">
        <f t="shared" si="488"/>
        <v>50407.484551608723</v>
      </c>
      <c r="AX73" s="11">
        <f t="shared" si="522"/>
        <v>4.5755458414052645E-2</v>
      </c>
      <c r="AY73">
        <f t="shared" si="489"/>
        <v>3.8102820746132852E-2</v>
      </c>
      <c r="AZ73">
        <f t="shared" si="490"/>
        <v>0.87579617834394907</v>
      </c>
      <c r="BA73">
        <f t="shared" si="491"/>
        <v>8.610100090991811E-2</v>
      </c>
      <c r="BB73">
        <f t="shared" si="492"/>
        <v>77.457519999999988</v>
      </c>
      <c r="BC73">
        <f t="shared" si="493"/>
        <v>60.098062322565958</v>
      </c>
      <c r="BD73" s="11">
        <f t="shared" si="523"/>
        <v>2.4632509416672947</v>
      </c>
      <c r="BE73">
        <f t="shared" si="494"/>
        <v>8.8435613362647419E-5</v>
      </c>
      <c r="BF73">
        <f t="shared" si="495"/>
        <v>0.99955860919383976</v>
      </c>
      <c r="BG73">
        <f t="shared" si="496"/>
        <v>3.5295519279750974E-4</v>
      </c>
      <c r="BH73">
        <f t="shared" si="497"/>
        <v>3357.210842</v>
      </c>
      <c r="BI73">
        <f t="shared" si="498"/>
        <v>3354.248256560194</v>
      </c>
      <c r="BJ73" s="11">
        <f t="shared" si="524"/>
        <v>-0.44400006453304197</v>
      </c>
      <c r="BK73" s="32">
        <f t="shared" si="525"/>
        <v>0.92488685443431418</v>
      </c>
      <c r="BL73" s="32">
        <f t="shared" si="526"/>
        <v>0.48975552294709462</v>
      </c>
    </row>
    <row r="74" spans="1:64" x14ac:dyDescent="0.3">
      <c r="A74" s="2">
        <v>44437</v>
      </c>
      <c r="B74" s="4">
        <v>2.9425399999999997</v>
      </c>
      <c r="C74" s="8">
        <f t="shared" si="499"/>
        <v>-0.29895388483660484</v>
      </c>
      <c r="D74" s="11">
        <f>('Upbit (in $)'!C74/Krak!C74)-1</f>
        <v>-2.9919795241077862</v>
      </c>
      <c r="E74" s="4">
        <v>50456.631999999998</v>
      </c>
      <c r="F74" s="8">
        <f t="shared" si="499"/>
        <v>-0.27201411715635992</v>
      </c>
      <c r="G74" s="11">
        <f>('Upbit (in $)'!F74/Krak!F74)-1</f>
        <v>0.23015060116237196</v>
      </c>
      <c r="H74" s="4">
        <v>0.29161100000000001</v>
      </c>
      <c r="I74" s="8">
        <f t="shared" ref="I74" si="562">LN(H74/H73)*100</f>
        <v>-1.7964554975298659</v>
      </c>
      <c r="J74" s="11">
        <f>('Upbit (in $)'!I74/Krak!I74)-1</f>
        <v>2.465178169277582E-2</v>
      </c>
      <c r="K74" s="4">
        <v>5.2243299999999993</v>
      </c>
      <c r="L74" s="8">
        <f t="shared" ref="L74" si="563">LN(K74/K73)*100</f>
        <v>0.84674510990983765</v>
      </c>
      <c r="M74" s="11">
        <f>('Upbit (in $)'!L74/Krak!L74)-1</f>
        <v>-0.27727543670759636</v>
      </c>
      <c r="N74" s="4">
        <v>67.255539999999996</v>
      </c>
      <c r="O74" s="8">
        <f t="shared" ref="O74" si="564">LN(N74/N73)*100</f>
        <v>-0.86083745366000508</v>
      </c>
      <c r="P74" s="11">
        <f>('Upbit (in $)'!O74/Krak!O74)-1</f>
        <v>-0.37601034729342064</v>
      </c>
      <c r="Q74" s="4">
        <v>3330.18</v>
      </c>
      <c r="R74" s="8">
        <f t="shared" ref="R74" si="565">LN(Q74/Q73)*100</f>
        <v>-0.7642677864970715</v>
      </c>
      <c r="S74" s="11">
        <f>('Upbit (in $)'!R74/Krak!R74)-1</f>
        <v>9.9338736873794575E-2</v>
      </c>
      <c r="T74" s="4">
        <v>180.2526</v>
      </c>
      <c r="U74" s="8">
        <f t="shared" ref="U74" si="566">LN(T74/T73)*100</f>
        <v>-1.0695289116747919</v>
      </c>
      <c r="V74" s="11">
        <f>('Upbit (in $)'!U74/Krak!U74)-1</f>
        <v>0.67122871430083308</v>
      </c>
      <c r="W74" s="4">
        <v>6.8806099999999999</v>
      </c>
      <c r="X74" s="8">
        <f t="shared" ref="X74" si="567">LN(W74/W73)*100</f>
        <v>3.1211896402237187</v>
      </c>
      <c r="Y74" s="11">
        <f>('Upbit (in $)'!X74/Krak!X74)-1</f>
        <v>-0.13067092594611196</v>
      </c>
      <c r="Z74" s="4">
        <v>1.1761349999999999</v>
      </c>
      <c r="AA74" s="8">
        <f t="shared" ref="AA74" si="568">LN(Z74/Z73)*100</f>
        <v>-0.74627212015896005</v>
      </c>
      <c r="AB74" s="11">
        <f>('Upbit (in $)'!AA74/Krak!AA74)-1</f>
        <v>0.87155307701476148</v>
      </c>
      <c r="AC74" s="2">
        <v>44437</v>
      </c>
      <c r="AD74">
        <f t="shared" si="507"/>
        <v>16894.236358583064</v>
      </c>
      <c r="AE74">
        <f t="shared" si="508"/>
        <v>13748.36417817343</v>
      </c>
      <c r="AF74">
        <f t="shared" si="509"/>
        <v>13863.548703445671</v>
      </c>
      <c r="AG74">
        <f t="shared" si="510"/>
        <v>44506.149240202169</v>
      </c>
      <c r="AH74" s="27">
        <f t="shared" si="511"/>
        <v>-0.17771753512864688</v>
      </c>
      <c r="AI74">
        <f t="shared" si="512"/>
        <v>40.58253083333333</v>
      </c>
      <c r="AJ74">
        <f t="shared" si="513"/>
        <v>24.996966021815847</v>
      </c>
      <c r="AK74">
        <f t="shared" si="514"/>
        <v>29.038931457194899</v>
      </c>
      <c r="AL74">
        <f t="shared" si="515"/>
        <v>94.618428312344065</v>
      </c>
      <c r="AM74" s="27">
        <f t="shared" si="516"/>
        <v>0.58802230034328506</v>
      </c>
      <c r="AN74">
        <f t="shared" si="517"/>
        <v>740.56149714846742</v>
      </c>
      <c r="AO74">
        <f t="shared" si="518"/>
        <v>1110.6016255018869</v>
      </c>
      <c r="AP74">
        <f t="shared" si="519"/>
        <v>1099.9218668624337</v>
      </c>
      <c r="AQ74">
        <f t="shared" si="520"/>
        <v>2951.0849895127881</v>
      </c>
      <c r="AR74" s="27">
        <f t="shared" si="521"/>
        <v>-1.0176041904688957</v>
      </c>
      <c r="AS74">
        <f t="shared" si="484"/>
        <v>0.99633749593137255</v>
      </c>
      <c r="AT74">
        <f t="shared" si="485"/>
        <v>1.0316177802194858E-4</v>
      </c>
      <c r="AU74">
        <f t="shared" si="486"/>
        <v>3.5593422906055115E-3</v>
      </c>
      <c r="AV74">
        <f t="shared" si="487"/>
        <v>50642.108929999995</v>
      </c>
      <c r="AW74">
        <f t="shared" si="488"/>
        <v>50271.93152736075</v>
      </c>
      <c r="AX74" s="11">
        <f t="shared" si="522"/>
        <v>-0.26927670309388696</v>
      </c>
      <c r="AY74">
        <f t="shared" si="489"/>
        <v>3.8175791519030743E-2</v>
      </c>
      <c r="AZ74">
        <f t="shared" si="490"/>
        <v>0.87255686364155904</v>
      </c>
      <c r="BA74">
        <f t="shared" si="491"/>
        <v>8.926734483941022E-2</v>
      </c>
      <c r="BB74">
        <f t="shared" si="492"/>
        <v>77.078689999999995</v>
      </c>
      <c r="BC74">
        <f t="shared" si="493"/>
        <v>59.410830624071323</v>
      </c>
      <c r="BD74" s="11">
        <f t="shared" si="523"/>
        <v>-1.1501056645929828</v>
      </c>
      <c r="BE74">
        <f t="shared" si="494"/>
        <v>8.7527560604241621E-5</v>
      </c>
      <c r="BF74">
        <f t="shared" si="495"/>
        <v>0.99955945342608254</v>
      </c>
      <c r="BG74">
        <f t="shared" si="496"/>
        <v>3.5301901331317992E-4</v>
      </c>
      <c r="BH74">
        <f t="shared" si="497"/>
        <v>3331.6477460000001</v>
      </c>
      <c r="BI74">
        <f t="shared" si="498"/>
        <v>3328.7133413324882</v>
      </c>
      <c r="BJ74" s="11">
        <f t="shared" si="524"/>
        <v>-0.76418333753369017</v>
      </c>
      <c r="BK74" s="32">
        <f t="shared" si="525"/>
        <v>-0.76573983547193192</v>
      </c>
      <c r="BL74" s="32">
        <f t="shared" si="526"/>
        <v>0.49490663443980321</v>
      </c>
    </row>
    <row r="75" spans="1:64" x14ac:dyDescent="0.3">
      <c r="A75" s="2">
        <v>44438</v>
      </c>
      <c r="B75" s="4">
        <v>2.8632499999999999</v>
      </c>
      <c r="C75" s="8">
        <f t="shared" si="499"/>
        <v>-2.7315810646962864</v>
      </c>
      <c r="D75" s="11">
        <f>('Upbit (in $)'!C75/Krak!C75)-1</f>
        <v>-0.35514532057722692</v>
      </c>
      <c r="E75" s="4">
        <v>49159.799999999996</v>
      </c>
      <c r="F75" s="8">
        <f t="shared" si="499"/>
        <v>-2.6037978706618685</v>
      </c>
      <c r="G75" s="11">
        <f>('Upbit (in $)'!F75/Krak!F75)-1</f>
        <v>-0.30814332716536974</v>
      </c>
      <c r="H75" s="4">
        <v>0.28456300000000001</v>
      </c>
      <c r="I75" s="8">
        <f t="shared" ref="I75" si="569">LN(H75/H74)*100</f>
        <v>-2.4466052154406381</v>
      </c>
      <c r="J75" s="11">
        <f>('Upbit (in $)'!I75/Krak!I75)-1</f>
        <v>-0.25291405389723109</v>
      </c>
      <c r="K75" s="4">
        <v>5.0437249999999993</v>
      </c>
      <c r="L75" s="8">
        <f t="shared" ref="L75" si="570">LN(K75/K74)*100</f>
        <v>-3.5181663569330688</v>
      </c>
      <c r="M75" s="11">
        <f>('Upbit (in $)'!L75/Krak!L75)-1</f>
        <v>-0.30802583278979168</v>
      </c>
      <c r="N75" s="4">
        <v>64.806359999999998</v>
      </c>
      <c r="O75" s="8">
        <f t="shared" ref="O75" si="571">LN(N75/N74)*100</f>
        <v>-3.7095647580963274</v>
      </c>
      <c r="P75" s="11">
        <f>('Upbit (in $)'!O75/Krak!O75)-1</f>
        <v>0.74298471979669878</v>
      </c>
      <c r="Q75" s="4">
        <v>3369.8249999999998</v>
      </c>
      <c r="R75" s="8">
        <f t="shared" ref="R75" si="572">LN(Q75/Q74)*100</f>
        <v>1.1834457647002798</v>
      </c>
      <c r="S75" s="11">
        <f>('Upbit (in $)'!R75/Krak!R75)-1</f>
        <v>8.9976990843893283</v>
      </c>
      <c r="T75" s="4">
        <v>175.53924999999998</v>
      </c>
      <c r="U75" s="8">
        <f t="shared" ref="U75" si="573">LN(T75/T74)*100</f>
        <v>-2.6496535847201774</v>
      </c>
      <c r="V75" s="11">
        <f>('Upbit (in $)'!U75/Krak!U75)-1</f>
        <v>-0.35394928366937672</v>
      </c>
      <c r="W75" s="4">
        <v>6.5238049999999994</v>
      </c>
      <c r="X75" s="8">
        <f t="shared" ref="X75" si="574">LN(W75/W74)*100</f>
        <v>-5.3249516131832593</v>
      </c>
      <c r="Y75" s="11">
        <f>('Upbit (in $)'!X75/Krak!X75)-1</f>
        <v>-0.25666495513354726</v>
      </c>
      <c r="Z75" s="4">
        <v>1.149705</v>
      </c>
      <c r="AA75" s="8">
        <f t="shared" ref="AA75" si="575">LN(Z75/Z74)*100</f>
        <v>-2.2728251077556063</v>
      </c>
      <c r="AB75" s="11">
        <f>('Upbit (in $)'!AA75/Krak!AA75)-1</f>
        <v>-0.36791994330622513</v>
      </c>
      <c r="AC75" s="2">
        <v>44438</v>
      </c>
      <c r="AD75">
        <f t="shared" si="507"/>
        <v>16460.022154088125</v>
      </c>
      <c r="AE75">
        <f t="shared" si="508"/>
        <v>13273.083460378226</v>
      </c>
      <c r="AF75">
        <f t="shared" si="509"/>
        <v>13501.036555041786</v>
      </c>
      <c r="AG75">
        <f t="shared" si="510"/>
        <v>43234.142169508137</v>
      </c>
      <c r="AH75" s="27">
        <f t="shared" si="511"/>
        <v>-2.8996853695365656</v>
      </c>
      <c r="AI75">
        <f t="shared" si="512"/>
        <v>39.488989583333336</v>
      </c>
      <c r="AJ75">
        <f t="shared" si="513"/>
        <v>24.086675668912413</v>
      </c>
      <c r="AK75">
        <f t="shared" si="514"/>
        <v>27.533071375227681</v>
      </c>
      <c r="AL75">
        <f t="shared" si="515"/>
        <v>91.108736627473434</v>
      </c>
      <c r="AM75" s="27">
        <f t="shared" si="516"/>
        <v>-3.7798558365670547</v>
      </c>
      <c r="AN75">
        <f t="shared" si="517"/>
        <v>722.66272984578541</v>
      </c>
      <c r="AO75">
        <f t="shared" si="518"/>
        <v>1123.8230734245283</v>
      </c>
      <c r="AP75">
        <f t="shared" si="519"/>
        <v>1075.2045215396824</v>
      </c>
      <c r="AQ75">
        <f t="shared" si="520"/>
        <v>2921.6903248099961</v>
      </c>
      <c r="AR75" s="27">
        <f t="shared" si="521"/>
        <v>-1.0010568633291341</v>
      </c>
      <c r="AS75">
        <f t="shared" si="484"/>
        <v>0.99634005728955322</v>
      </c>
      <c r="AT75">
        <f t="shared" si="485"/>
        <v>1.0222306143338158E-4</v>
      </c>
      <c r="AU75">
        <f t="shared" si="486"/>
        <v>3.557719649013324E-3</v>
      </c>
      <c r="AV75">
        <f t="shared" si="487"/>
        <v>49340.382975</v>
      </c>
      <c r="AW75">
        <f t="shared" si="488"/>
        <v>48979.968453749032</v>
      </c>
      <c r="AX75" s="11">
        <f t="shared" si="522"/>
        <v>-2.6035492569122534</v>
      </c>
      <c r="AY75">
        <f t="shared" si="489"/>
        <v>3.8591699815947282E-2</v>
      </c>
      <c r="AZ75">
        <f t="shared" si="490"/>
        <v>0.87347859644956372</v>
      </c>
      <c r="BA75">
        <f t="shared" si="491"/>
        <v>8.7929703734489106E-2</v>
      </c>
      <c r="BB75">
        <f t="shared" si="492"/>
        <v>74.193414999999987</v>
      </c>
      <c r="BC75">
        <f t="shared" si="493"/>
        <v>57.291102299174739</v>
      </c>
      <c r="BD75" s="11">
        <f t="shared" si="523"/>
        <v>-3.633121456023197</v>
      </c>
      <c r="BE75">
        <f t="shared" si="494"/>
        <v>8.4408518413600699E-5</v>
      </c>
      <c r="BF75">
        <f t="shared" si="495"/>
        <v>0.99957456016106083</v>
      </c>
      <c r="BG75">
        <f t="shared" si="496"/>
        <v>3.4103132052553845E-4</v>
      </c>
      <c r="BH75">
        <f t="shared" si="497"/>
        <v>3371.2592679999998</v>
      </c>
      <c r="BI75">
        <f t="shared" si="498"/>
        <v>3368.3917582997024</v>
      </c>
      <c r="BJ75" s="11">
        <f t="shared" si="524"/>
        <v>1.1849562058049203</v>
      </c>
      <c r="BK75" s="32">
        <f t="shared" si="525"/>
        <v>0.88017046703048907</v>
      </c>
      <c r="BL75" s="32">
        <f t="shared" si="526"/>
        <v>-3.7885054627171737</v>
      </c>
    </row>
    <row r="76" spans="1:64" x14ac:dyDescent="0.3">
      <c r="A76" s="2">
        <v>44439</v>
      </c>
      <c r="B76" s="4">
        <v>2.8544399999999999</v>
      </c>
      <c r="C76" s="8">
        <f t="shared" si="499"/>
        <v>-0.3081666537408112</v>
      </c>
      <c r="D76" s="11">
        <f>('Upbit (in $)'!C76/Krak!C76)-1</f>
        <v>-1.2353310728019491</v>
      </c>
      <c r="E76" s="4">
        <v>48657.63</v>
      </c>
      <c r="F76" s="8">
        <f t="shared" si="499"/>
        <v>-1.0267585474168999</v>
      </c>
      <c r="G76" s="11">
        <f>('Upbit (in $)'!F76/Krak!F76)-1</f>
        <v>-4.1317005974036567</v>
      </c>
      <c r="H76" s="4">
        <v>0.28720599999999996</v>
      </c>
      <c r="I76" s="8">
        <f t="shared" ref="I76" si="576">LN(H76/H75)*100</f>
        <v>0.92450581440509905</v>
      </c>
      <c r="J76" s="11">
        <f>('Upbit (in $)'!I76/Krak!I76)-1</f>
        <v>-0.60011702009690027</v>
      </c>
      <c r="K76" s="4">
        <v>5.1934949999999995</v>
      </c>
      <c r="L76" s="8">
        <f t="shared" ref="L76" si="577">LN(K76/K75)*100</f>
        <v>2.9261984549031013</v>
      </c>
      <c r="M76" s="11">
        <f>('Upbit (in $)'!L76/Krak!L76)-1</f>
        <v>-0.38345066742545308</v>
      </c>
      <c r="N76" s="4">
        <v>65.898799999999994</v>
      </c>
      <c r="O76" s="8">
        <f t="shared" ref="O76" si="578">LN(N76/N75)*100</f>
        <v>1.6716485244311137</v>
      </c>
      <c r="P76" s="11">
        <f>('Upbit (in $)'!O76/Krak!O76)-1</f>
        <v>-0.50269196301252994</v>
      </c>
      <c r="Q76" s="4">
        <v>3536.3339999999998</v>
      </c>
      <c r="R76" s="8">
        <f t="shared" ref="R76" si="579">LN(Q76/Q75)*100</f>
        <v>4.8229783095647152</v>
      </c>
      <c r="S76" s="11">
        <f>('Upbit (in $)'!R76/Krak!R76)-1</f>
        <v>-0.2052379111120507</v>
      </c>
      <c r="T76" s="4">
        <v>176.86075</v>
      </c>
      <c r="U76" s="8">
        <f t="shared" ref="U76" si="580">LN(T76/T75)*100</f>
        <v>0.75000351565468049</v>
      </c>
      <c r="V76" s="11">
        <f>('Upbit (in $)'!U76/Krak!U76)-1</f>
        <v>-0.69583336308045385</v>
      </c>
      <c r="W76" s="4">
        <v>6.5326149999999998</v>
      </c>
      <c r="X76" s="8">
        <f t="shared" ref="X76" si="581">LN(W76/W75)*100</f>
        <v>0.13495278701333979</v>
      </c>
      <c r="Y76" s="11">
        <f>('Upbit (in $)'!X76/Krak!X76)-1</f>
        <v>-0.92159443641255412</v>
      </c>
      <c r="Z76" s="4">
        <v>1.2201849999999999</v>
      </c>
      <c r="AA76" s="8">
        <f t="shared" ref="AA76" si="582">LN(Z76/Z75)*100</f>
        <v>5.9497098864644951</v>
      </c>
      <c r="AB76" s="11">
        <f>('Upbit (in $)'!AA76/Krak!AA76)-1</f>
        <v>-0.20455624257802851</v>
      </c>
      <c r="AC76" s="2">
        <v>44439</v>
      </c>
      <c r="AD76">
        <f t="shared" si="507"/>
        <v>16291.882142836686</v>
      </c>
      <c r="AE76">
        <f t="shared" si="508"/>
        <v>13667.218689769372</v>
      </c>
      <c r="AF76">
        <f t="shared" si="509"/>
        <v>13602.675475155027</v>
      </c>
      <c r="AG76">
        <f t="shared" si="510"/>
        <v>43561.776307761087</v>
      </c>
      <c r="AH76" s="27">
        <f t="shared" si="511"/>
        <v>0.75495645452077964</v>
      </c>
      <c r="AI76">
        <f t="shared" si="512"/>
        <v>39.367485000000002</v>
      </c>
      <c r="AJ76">
        <f t="shared" si="513"/>
        <v>24.492704459416103</v>
      </c>
      <c r="AK76">
        <f t="shared" si="514"/>
        <v>27.570253105646628</v>
      </c>
      <c r="AL76">
        <f t="shared" si="515"/>
        <v>91.430442565062734</v>
      </c>
      <c r="AM76" s="27">
        <f t="shared" si="516"/>
        <v>0.35247914676655162</v>
      </c>
      <c r="AN76">
        <f t="shared" si="517"/>
        <v>729.37476758429102</v>
      </c>
      <c r="AO76">
        <f t="shared" si="518"/>
        <v>1179.3531546996228</v>
      </c>
      <c r="AP76">
        <f t="shared" si="519"/>
        <v>1141.1174424003525</v>
      </c>
      <c r="AQ76">
        <f t="shared" si="520"/>
        <v>3049.8453646842663</v>
      </c>
      <c r="AR76" s="27">
        <f t="shared" si="521"/>
        <v>4.2928562076174108</v>
      </c>
      <c r="AS76">
        <f t="shared" si="484"/>
        <v>0.99627241150686519</v>
      </c>
      <c r="AT76">
        <f t="shared" si="485"/>
        <v>1.0633760394410592E-4</v>
      </c>
      <c r="AU76">
        <f t="shared" si="486"/>
        <v>3.6212508891907149E-3</v>
      </c>
      <c r="AV76">
        <f t="shared" si="487"/>
        <v>48839.684244999997</v>
      </c>
      <c r="AW76">
        <f t="shared" si="488"/>
        <v>48476.352052101203</v>
      </c>
      <c r="AX76" s="11">
        <f t="shared" si="522"/>
        <v>-1.0335314980045665</v>
      </c>
      <c r="AY76">
        <f t="shared" si="489"/>
        <v>3.7914691943127958E-2</v>
      </c>
      <c r="AZ76">
        <f t="shared" si="490"/>
        <v>0.87531449300801589</v>
      </c>
      <c r="BA76">
        <f t="shared" si="491"/>
        <v>8.6770815048856129E-2</v>
      </c>
      <c r="BB76">
        <f t="shared" si="492"/>
        <v>75.285854999999998</v>
      </c>
      <c r="BC76">
        <f t="shared" si="493"/>
        <v>58.357240253057157</v>
      </c>
      <c r="BD76" s="11">
        <f t="shared" si="523"/>
        <v>1.8438105280221468</v>
      </c>
      <c r="BE76">
        <f t="shared" si="494"/>
        <v>8.1181140774323643E-5</v>
      </c>
      <c r="BF76">
        <f t="shared" si="495"/>
        <v>0.9995739235218869</v>
      </c>
      <c r="BG76">
        <f t="shared" si="496"/>
        <v>3.4489533733876761E-4</v>
      </c>
      <c r="BH76">
        <f t="shared" si="497"/>
        <v>3537.8413909999999</v>
      </c>
      <c r="BI76">
        <f t="shared" si="498"/>
        <v>3534.8276954156759</v>
      </c>
      <c r="BJ76" s="11">
        <f t="shared" si="524"/>
        <v>4.822914830327651</v>
      </c>
      <c r="BK76" s="32">
        <f t="shared" si="525"/>
        <v>0.40247730775422802</v>
      </c>
      <c r="BL76" s="32">
        <f t="shared" si="526"/>
        <v>-5.8564463283322175</v>
      </c>
    </row>
    <row r="77" spans="1:64" x14ac:dyDescent="0.3">
      <c r="A77" s="2">
        <v>44440</v>
      </c>
      <c r="B77" s="4">
        <v>2.920515</v>
      </c>
      <c r="C77" s="8">
        <f t="shared" si="499"/>
        <v>2.2884293833587805</v>
      </c>
      <c r="D77" s="11">
        <f>('Upbit (in $)'!C77/Krak!C77)-1</f>
        <v>-0.35303554881107968</v>
      </c>
      <c r="E77" s="4">
        <v>49736.854999999996</v>
      </c>
      <c r="F77" s="8">
        <f t="shared" si="499"/>
        <v>2.193757671938926</v>
      </c>
      <c r="G77" s="11">
        <f>('Upbit (in $)'!F77/Krak!F77)-1</f>
        <v>-0.39208911877751673</v>
      </c>
      <c r="H77" s="4">
        <v>0.29953999999999997</v>
      </c>
      <c r="I77" s="8">
        <f t="shared" ref="I77" si="583">LN(H77/H76)*100</f>
        <v>4.2048236243499399</v>
      </c>
      <c r="J77" s="11">
        <f>('Upbit (in $)'!I77/Krak!I77)-1</f>
        <v>-0.25017337409727691</v>
      </c>
      <c r="K77" s="4">
        <v>5.4093399999999994</v>
      </c>
      <c r="L77" s="8">
        <f t="shared" ref="L77" si="584">LN(K77/K76)*100</f>
        <v>4.0720208169716834</v>
      </c>
      <c r="M77" s="11">
        <f>('Upbit (in $)'!L77/Krak!L77)-1</f>
        <v>-0.19788812841041659</v>
      </c>
      <c r="N77" s="4">
        <v>70.506429999999995</v>
      </c>
      <c r="O77" s="8">
        <f t="shared" ref="O77" si="585">LN(N77/N76)*100</f>
        <v>6.7583679398523149</v>
      </c>
      <c r="P77" s="11">
        <f>('Upbit (in $)'!O77/Krak!O77)-1</f>
        <v>-7.658350769516109E-2</v>
      </c>
      <c r="Q77" s="4">
        <v>3895.7819999999997</v>
      </c>
      <c r="R77" s="8">
        <f t="shared" ref="R77" si="586">LN(Q77/Q76)*100</f>
        <v>9.6803832061108146</v>
      </c>
      <c r="S77" s="11">
        <f>('Upbit (in $)'!R77/Krak!R77)-1</f>
        <v>-0.11802665526148926</v>
      </c>
      <c r="T77" s="4">
        <v>184.30519999999999</v>
      </c>
      <c r="U77" s="8">
        <f t="shared" ref="U77" si="587">LN(T77/T76)*100</f>
        <v>4.1230379363896645</v>
      </c>
      <c r="V77" s="11">
        <f>('Upbit (in $)'!U77/Krak!U77)-1</f>
        <v>-0.22920191682482516</v>
      </c>
      <c r="W77" s="4">
        <v>6.8850149999999992</v>
      </c>
      <c r="X77" s="8">
        <f t="shared" ref="X77" si="588">LN(W77/W76)*100</f>
        <v>5.2539988283544385</v>
      </c>
      <c r="Y77" s="11">
        <f>('Upbit (in $)'!X77/Krak!X77)-1</f>
        <v>-0.21611384748453633</v>
      </c>
      <c r="Z77" s="4">
        <v>1.264235</v>
      </c>
      <c r="AA77" s="8">
        <f t="shared" ref="AA77" si="589">LN(Z77/Z76)*100</f>
        <v>3.5464709572282676</v>
      </c>
      <c r="AB77" s="11">
        <f>('Upbit (in $)'!AA77/Krak!AA77)-1</f>
        <v>-0.16037191140008156</v>
      </c>
      <c r="AC77" s="2">
        <v>44440</v>
      </c>
      <c r="AD77">
        <f t="shared" si="507"/>
        <v>16653.235675789336</v>
      </c>
      <c r="AE77">
        <f t="shared" si="508"/>
        <v>14235.237108597785</v>
      </c>
      <c r="AF77">
        <f t="shared" si="509"/>
        <v>14175.241391792933</v>
      </c>
      <c r="AG77">
        <f t="shared" si="510"/>
        <v>45063.714176180059</v>
      </c>
      <c r="AH77" s="27">
        <f t="shared" si="511"/>
        <v>3.3897283304042611</v>
      </c>
      <c r="AI77">
        <f t="shared" si="512"/>
        <v>40.278769375000003</v>
      </c>
      <c r="AJ77">
        <f t="shared" si="513"/>
        <v>26.205229116137307</v>
      </c>
      <c r="AK77">
        <f t="shared" si="514"/>
        <v>29.057522322404367</v>
      </c>
      <c r="AL77">
        <f t="shared" si="515"/>
        <v>95.54152081354168</v>
      </c>
      <c r="AM77" s="27">
        <f t="shared" si="516"/>
        <v>4.3982433272631267</v>
      </c>
      <c r="AN77">
        <f t="shared" si="517"/>
        <v>760.69761036398461</v>
      </c>
      <c r="AO77">
        <f t="shared" si="518"/>
        <v>1299.2276158649056</v>
      </c>
      <c r="AP77">
        <f t="shared" si="519"/>
        <v>1182.3130179382715</v>
      </c>
      <c r="AQ77">
        <f t="shared" si="520"/>
        <v>3242.2382441671616</v>
      </c>
      <c r="AR77" s="27">
        <f t="shared" si="521"/>
        <v>6.117301817109893</v>
      </c>
      <c r="AS77">
        <f t="shared" si="484"/>
        <v>0.99620012867401186</v>
      </c>
      <c r="AT77">
        <f t="shared" si="485"/>
        <v>1.0834591781168067E-4</v>
      </c>
      <c r="AU77">
        <f t="shared" si="486"/>
        <v>3.6915254081764815E-3</v>
      </c>
      <c r="AV77">
        <f t="shared" si="487"/>
        <v>49926.569539999997</v>
      </c>
      <c r="AW77">
        <f t="shared" si="488"/>
        <v>49547.96936841515</v>
      </c>
      <c r="AX77" s="11">
        <f t="shared" si="522"/>
        <v>2.1865185991507654</v>
      </c>
      <c r="AY77">
        <f t="shared" si="489"/>
        <v>3.6364633611233002E-2</v>
      </c>
      <c r="AZ77">
        <f t="shared" si="490"/>
        <v>0.87790697674418616</v>
      </c>
      <c r="BA77">
        <f t="shared" si="491"/>
        <v>8.572838964458096E-2</v>
      </c>
      <c r="BB77">
        <f t="shared" si="492"/>
        <v>80.311959999999985</v>
      </c>
      <c r="BC77">
        <f t="shared" si="493"/>
        <v>62.594531508885481</v>
      </c>
      <c r="BD77" s="11">
        <f t="shared" si="523"/>
        <v>7.0094483995809007</v>
      </c>
      <c r="BE77">
        <f t="shared" si="494"/>
        <v>7.6857435109154503E-5</v>
      </c>
      <c r="BF77">
        <f t="shared" si="495"/>
        <v>0.99959875897847428</v>
      </c>
      <c r="BG77">
        <f t="shared" si="496"/>
        <v>3.2438358641657863E-4</v>
      </c>
      <c r="BH77">
        <f t="shared" si="497"/>
        <v>3897.3457749999998</v>
      </c>
      <c r="BI77">
        <f t="shared" si="498"/>
        <v>3894.2192855696376</v>
      </c>
      <c r="BJ77" s="11">
        <f t="shared" si="524"/>
        <v>9.682866336614353</v>
      </c>
      <c r="BK77" s="32">
        <f t="shared" si="525"/>
        <v>-1.0085149968588656</v>
      </c>
      <c r="BL77" s="32">
        <f t="shared" si="526"/>
        <v>-7.4963477374635872</v>
      </c>
    </row>
    <row r="78" spans="1:64" x14ac:dyDescent="0.3">
      <c r="A78" s="2">
        <v>44441</v>
      </c>
      <c r="B78" s="4">
        <v>3.0262349999999998</v>
      </c>
      <c r="C78" s="8">
        <f t="shared" si="499"/>
        <v>3.5559302036486709</v>
      </c>
      <c r="D78" s="11">
        <f>('Upbit (in $)'!C78/Krak!C78)-1</f>
        <v>9.3534500064354376E-2</v>
      </c>
      <c r="E78" s="4">
        <v>50353.555</v>
      </c>
      <c r="F78" s="8">
        <f t="shared" si="499"/>
        <v>1.2323014845256246</v>
      </c>
      <c r="G78" s="11">
        <f>('Upbit (in $)'!F78/Krak!F78)-1</f>
        <v>0.44660443647159775</v>
      </c>
      <c r="H78" s="4">
        <v>0.30218299999999998</v>
      </c>
      <c r="I78" s="8">
        <f t="shared" ref="I78" si="590">LN(H78/H77)*100</f>
        <v>0.87848295557328115</v>
      </c>
      <c r="J78" s="11">
        <f>('Upbit (in $)'!I78/Krak!I78)-1</f>
        <v>8.2117687593519957</v>
      </c>
      <c r="K78" s="4">
        <v>5.3873150000000001</v>
      </c>
      <c r="L78" s="8">
        <f t="shared" ref="L78" si="591">LN(K78/K77)*100</f>
        <v>-0.40799730199153078</v>
      </c>
      <c r="M78" s="11">
        <f>('Upbit (in $)'!L78/Krak!L78)-1</f>
        <v>-0.52156499892874719</v>
      </c>
      <c r="N78" s="4">
        <v>69.387559999999993</v>
      </c>
      <c r="O78" s="8">
        <f t="shared" ref="O78" si="592">LN(N78/N77)*100</f>
        <v>-1.5996310608030015</v>
      </c>
      <c r="P78" s="11">
        <f>('Upbit (in $)'!O78/Krak!O78)-1</f>
        <v>-0.1256680962513127</v>
      </c>
      <c r="Q78" s="4">
        <v>3874.6379999999999</v>
      </c>
      <c r="R78" s="8">
        <f t="shared" ref="R78" si="593">LN(Q78/Q77)*100</f>
        <v>-0.54421903026850871</v>
      </c>
      <c r="S78" s="11">
        <f>('Upbit (in $)'!R78/Krak!R78)-1</f>
        <v>-0.50490997798885617</v>
      </c>
      <c r="T78" s="4">
        <v>187.65299999999999</v>
      </c>
      <c r="U78" s="8">
        <f t="shared" ref="U78" si="594">LN(T78/T77)*100</f>
        <v>1.8001433518657337</v>
      </c>
      <c r="V78" s="11">
        <f>('Upbit (in $)'!U78/Krak!U78)-1</f>
        <v>0.33384207235778818</v>
      </c>
      <c r="W78" s="4">
        <v>6.9246599999999994</v>
      </c>
      <c r="X78" s="8">
        <f t="shared" ref="X78" si="595">LN(W78/W77)*100</f>
        <v>0.57416425676751826</v>
      </c>
      <c r="Y78" s="11">
        <f>('Upbit (in $)'!X78/Krak!X78)-1</f>
        <v>1.2036200620548696</v>
      </c>
      <c r="Z78" s="4">
        <v>1.28626</v>
      </c>
      <c r="AA78" s="8">
        <f t="shared" ref="AA78" si="596">LN(Z78/Z77)*100</f>
        <v>1.7271586508660717</v>
      </c>
      <c r="AB78" s="11">
        <f>('Upbit (in $)'!AA78/Krak!AA78)-1</f>
        <v>0.29561495800472781</v>
      </c>
      <c r="AC78" s="2">
        <v>44441</v>
      </c>
      <c r="AD78">
        <f t="shared" si="507"/>
        <v>16859.723408905138</v>
      </c>
      <c r="AE78">
        <f t="shared" si="508"/>
        <v>14177.276045452028</v>
      </c>
      <c r="AF78">
        <f t="shared" si="509"/>
        <v>14432.726656079803</v>
      </c>
      <c r="AG78">
        <f t="shared" si="510"/>
        <v>45469.726110436968</v>
      </c>
      <c r="AH78" s="27">
        <f t="shared" si="511"/>
        <v>0.89693853439185689</v>
      </c>
      <c r="AI78">
        <f t="shared" si="512"/>
        <v>41.736824374999998</v>
      </c>
      <c r="AJ78">
        <f t="shared" si="513"/>
        <v>25.789377048444013</v>
      </c>
      <c r="AK78">
        <f t="shared" si="514"/>
        <v>29.224840109289612</v>
      </c>
      <c r="AL78">
        <f t="shared" si="515"/>
        <v>96.751041532733623</v>
      </c>
      <c r="AM78" s="27">
        <f t="shared" si="516"/>
        <v>1.2580171131167373</v>
      </c>
      <c r="AN78">
        <f t="shared" si="517"/>
        <v>767.40964810249034</v>
      </c>
      <c r="AO78">
        <f t="shared" si="518"/>
        <v>1292.1761769728303</v>
      </c>
      <c r="AP78">
        <f t="shared" si="519"/>
        <v>1202.910805707231</v>
      </c>
      <c r="AQ78">
        <f t="shared" si="520"/>
        <v>3262.4966307825516</v>
      </c>
      <c r="AR78" s="27">
        <f t="shared" si="521"/>
        <v>0.62288325363433228</v>
      </c>
      <c r="AS78">
        <f t="shared" si="484"/>
        <v>0.99618094327032325</v>
      </c>
      <c r="AT78">
        <f t="shared" si="485"/>
        <v>1.0658116469421794E-4</v>
      </c>
      <c r="AU78">
        <f t="shared" si="486"/>
        <v>3.7124755649825709E-3</v>
      </c>
      <c r="AV78">
        <f t="shared" si="487"/>
        <v>50546.595314999999</v>
      </c>
      <c r="AW78">
        <f t="shared" si="488"/>
        <v>50161.359664697222</v>
      </c>
      <c r="AX78" s="11">
        <f t="shared" si="522"/>
        <v>1.2303724038911321</v>
      </c>
      <c r="AY78">
        <f t="shared" si="489"/>
        <v>3.81433568374882E-2</v>
      </c>
      <c r="AZ78">
        <f t="shared" si="490"/>
        <v>0.87457664760424181</v>
      </c>
      <c r="BA78">
        <f t="shared" si="491"/>
        <v>8.7279995558269943E-2</v>
      </c>
      <c r="BB78">
        <f t="shared" si="492"/>
        <v>79.338454999999996</v>
      </c>
      <c r="BC78">
        <f t="shared" si="493"/>
        <v>61.404554665759811</v>
      </c>
      <c r="BD78" s="11">
        <f t="shared" si="523"/>
        <v>-1.9193905576215</v>
      </c>
      <c r="BE78">
        <f t="shared" si="494"/>
        <v>7.7958035848423217E-5</v>
      </c>
      <c r="BF78">
        <f t="shared" si="495"/>
        <v>0.99959020892526329</v>
      </c>
      <c r="BG78">
        <f t="shared" si="496"/>
        <v>3.3183303888833208E-4</v>
      </c>
      <c r="BH78">
        <f t="shared" si="497"/>
        <v>3876.2264429999996</v>
      </c>
      <c r="BI78">
        <f t="shared" si="498"/>
        <v>3873.0506583109222</v>
      </c>
      <c r="BJ78" s="11">
        <f t="shared" si="524"/>
        <v>-0.54507387595910028</v>
      </c>
      <c r="BK78" s="32">
        <f t="shared" si="525"/>
        <v>-0.36107857872488036</v>
      </c>
      <c r="BL78" s="32">
        <f t="shared" si="526"/>
        <v>1.7754462798502324</v>
      </c>
    </row>
    <row r="79" spans="1:64" x14ac:dyDescent="0.3">
      <c r="A79" s="2">
        <v>44442</v>
      </c>
      <c r="B79" s="4">
        <v>3.0174249999999998</v>
      </c>
      <c r="C79" s="8">
        <f t="shared" si="499"/>
        <v>-0.29154539601240193</v>
      </c>
      <c r="D79" s="11">
        <f>('Upbit (in $)'!C79/Krak!C79)-1</f>
        <v>-3.9453750921240647</v>
      </c>
      <c r="E79" s="4">
        <v>50906.822999999997</v>
      </c>
      <c r="F79" s="8">
        <f t="shared" si="499"/>
        <v>1.0927739292453325</v>
      </c>
      <c r="G79" s="11">
        <f>('Upbit (in $)'!F79/Krak!F79)-1</f>
        <v>-0.2549757566383376</v>
      </c>
      <c r="H79" s="4">
        <v>0.30218299999999998</v>
      </c>
      <c r="I79" s="8">
        <f t="shared" ref="I79" si="597">LN(H79/H78)*100</f>
        <v>0</v>
      </c>
      <c r="J79" s="11">
        <f>('Upbit (in $)'!I79/Krak!I79)-1</f>
        <v>-1</v>
      </c>
      <c r="K79" s="4">
        <v>5.7617399999999996</v>
      </c>
      <c r="L79" s="8">
        <f t="shared" ref="L79" si="598">LN(K79/K78)*100</f>
        <v>6.7192396329971569</v>
      </c>
      <c r="M79" s="11">
        <f>('Upbit (in $)'!L79/Krak!L79)-1</f>
        <v>-0.12213938780261169</v>
      </c>
      <c r="N79" s="4">
        <v>71.123129999999989</v>
      </c>
      <c r="O79" s="8">
        <f t="shared" ref="O79" si="599">LN(N79/N78)*100</f>
        <v>2.4704999635999343</v>
      </c>
      <c r="P79" s="11">
        <f>('Upbit (in $)'!O79/Krak!O79)-1</f>
        <v>-0.25000595141244331</v>
      </c>
      <c r="Q79" s="4">
        <v>4009.4309999999996</v>
      </c>
      <c r="R79" s="8">
        <f t="shared" ref="R79" si="600">LN(Q79/Q78)*100</f>
        <v>3.4197096901935384</v>
      </c>
      <c r="S79" s="11">
        <f>('Upbit (in $)'!R79/Krak!R79)-1</f>
        <v>-0.125658682321663</v>
      </c>
      <c r="T79" s="4">
        <v>216.50574999999998</v>
      </c>
      <c r="U79" s="8">
        <f t="shared" ref="U79" si="601">LN(T79/T78)*100</f>
        <v>14.302259331785066</v>
      </c>
      <c r="V79" s="11">
        <f>('Upbit (in $)'!U79/Krak!U79)-1</f>
        <v>-3.7839579387236255E-2</v>
      </c>
      <c r="W79" s="4">
        <v>7.0788349999999998</v>
      </c>
      <c r="X79" s="8">
        <f t="shared" ref="X79" si="602">LN(W79/W78)*100</f>
        <v>2.2020392748360775</v>
      </c>
      <c r="Y79" s="11">
        <f>('Upbit (in $)'!X79/Krak!X79)-1</f>
        <v>-0.10915549438105709</v>
      </c>
      <c r="Z79" s="4">
        <v>1.3082849999999999</v>
      </c>
      <c r="AA79" s="8">
        <f t="shared" ref="AA79" si="603">LN(Z79/Z78)*100</f>
        <v>1.6978336534417831</v>
      </c>
      <c r="AB79" s="11">
        <f>('Upbit (in $)'!AA79/Krak!AA79)-1</f>
        <v>-0.40809669498893453</v>
      </c>
      <c r="AC79" s="2">
        <v>44442</v>
      </c>
      <c r="AD79">
        <f t="shared" si="507"/>
        <v>17044.972403757598</v>
      </c>
      <c r="AE79">
        <f t="shared" si="508"/>
        <v>15162.614118929889</v>
      </c>
      <c r="AF79">
        <f t="shared" si="509"/>
        <v>16651.843078552167</v>
      </c>
      <c r="AG79">
        <f t="shared" si="510"/>
        <v>48859.429601239652</v>
      </c>
      <c r="AH79" s="27">
        <f t="shared" si="511"/>
        <v>7.1900647319332904</v>
      </c>
      <c r="AI79">
        <f t="shared" si="512"/>
        <v>41.615319791666664</v>
      </c>
      <c r="AJ79">
        <f t="shared" si="513"/>
        <v>26.4344389172281</v>
      </c>
      <c r="AK79">
        <f t="shared" si="514"/>
        <v>29.875520391621126</v>
      </c>
      <c r="AL79">
        <f t="shared" si="515"/>
        <v>97.92527910051588</v>
      </c>
      <c r="AM79" s="27">
        <f t="shared" si="516"/>
        <v>1.2063632645355087</v>
      </c>
      <c r="AN79">
        <f t="shared" si="517"/>
        <v>767.40964810249034</v>
      </c>
      <c r="AO79">
        <f t="shared" si="518"/>
        <v>1337.1290999098112</v>
      </c>
      <c r="AP79">
        <f t="shared" si="519"/>
        <v>1223.5085934761903</v>
      </c>
      <c r="AQ79">
        <f t="shared" si="520"/>
        <v>3328.0473414884918</v>
      </c>
      <c r="AR79" s="27">
        <f t="shared" si="521"/>
        <v>1.9893008126713945</v>
      </c>
      <c r="AS79">
        <f t="shared" si="484"/>
        <v>0.99565281744952083</v>
      </c>
      <c r="AT79">
        <f t="shared" si="485"/>
        <v>1.126900546202147E-4</v>
      </c>
      <c r="AU79">
        <f t="shared" si="486"/>
        <v>4.2344924958589852E-3</v>
      </c>
      <c r="AV79">
        <f t="shared" si="487"/>
        <v>51129.090489999995</v>
      </c>
      <c r="AW79">
        <f t="shared" si="488"/>
        <v>50685.662322544675</v>
      </c>
      <c r="AX79" s="11">
        <f t="shared" si="522"/>
        <v>1.0398073665862224</v>
      </c>
      <c r="AY79">
        <f t="shared" si="489"/>
        <v>3.715153487363055E-2</v>
      </c>
      <c r="AZ79">
        <f t="shared" si="490"/>
        <v>0.87569150667100548</v>
      </c>
      <c r="BA79">
        <f t="shared" si="491"/>
        <v>8.7156958455363934E-2</v>
      </c>
      <c r="BB79">
        <f t="shared" si="492"/>
        <v>81.21938999999999</v>
      </c>
      <c r="BC79">
        <f t="shared" si="493"/>
        <v>63.010992566981223</v>
      </c>
      <c r="BD79" s="11">
        <f t="shared" si="523"/>
        <v>2.5825183734959389</v>
      </c>
      <c r="BE79">
        <f t="shared" si="494"/>
        <v>7.5337790050491703E-5</v>
      </c>
      <c r="BF79">
        <f t="shared" si="495"/>
        <v>0.99959849131133449</v>
      </c>
      <c r="BG79">
        <f t="shared" si="496"/>
        <v>3.2617089861510255E-4</v>
      </c>
      <c r="BH79">
        <f t="shared" si="497"/>
        <v>4011.0414679999994</v>
      </c>
      <c r="BI79">
        <f t="shared" si="498"/>
        <v>4007.8216281071882</v>
      </c>
      <c r="BJ79" s="11">
        <f t="shared" si="524"/>
        <v>3.4205378516492662</v>
      </c>
      <c r="BK79" s="32">
        <f t="shared" si="525"/>
        <v>5.9837014673977817</v>
      </c>
      <c r="BL79" s="32">
        <f t="shared" si="526"/>
        <v>-2.3807304850630437</v>
      </c>
    </row>
    <row r="80" spans="1:64" x14ac:dyDescent="0.3">
      <c r="A80" s="2">
        <v>44443</v>
      </c>
      <c r="B80" s="4">
        <v>2.894085</v>
      </c>
      <c r="C80" s="8">
        <f t="shared" si="499"/>
        <v>-4.1734819777614751</v>
      </c>
      <c r="D80" s="11">
        <f>('Upbit (in $)'!C80/Krak!C80)-1</f>
        <v>-0.11293368762238998</v>
      </c>
      <c r="E80" s="4">
        <v>50945.587</v>
      </c>
      <c r="F80" s="8">
        <f t="shared" si="499"/>
        <v>7.6117986548648486E-2</v>
      </c>
      <c r="G80" s="11">
        <f>('Upbit (in $)'!F80/Krak!F80)-1</f>
        <v>-1.6087897502747559</v>
      </c>
      <c r="H80" s="4">
        <v>0.30482599999999999</v>
      </c>
      <c r="I80" s="8">
        <f t="shared" ref="I80" si="604">LN(H80/H79)*100</f>
        <v>0.87083278917844142</v>
      </c>
      <c r="J80" s="11">
        <f>('Upbit (in $)'!I80/Krak!I80)-1</f>
        <v>-0.2056098920313969</v>
      </c>
      <c r="K80" s="4">
        <v>5.8145999999999995</v>
      </c>
      <c r="L80" s="8">
        <f t="shared" ref="L80" si="605">LN(K80/K79)*100</f>
        <v>0.91324835632724721</v>
      </c>
      <c r="M80" s="11">
        <f>('Upbit (in $)'!L80/Krak!L80)-1</f>
        <v>0.25862277425027247</v>
      </c>
      <c r="N80" s="4">
        <v>70.224509999999995</v>
      </c>
      <c r="O80" s="8">
        <f t="shared" ref="O80" si="606">LN(N80/N79)*100</f>
        <v>-1.2715204967092171</v>
      </c>
      <c r="P80" s="11">
        <f>('Upbit (in $)'!O80/Krak!O80)-1</f>
        <v>0.14993821033174215</v>
      </c>
      <c r="Q80" s="4">
        <v>3965.3809999999999</v>
      </c>
      <c r="R80" s="8">
        <f t="shared" ref="R80" si="607">LN(Q80/Q79)*100</f>
        <v>-1.1047394723709154</v>
      </c>
      <c r="S80" s="11">
        <f>('Upbit (in $)'!R80/Krak!R80)-1</f>
        <v>-0.15177325243495865</v>
      </c>
      <c r="T80" s="4">
        <v>216.50574999999998</v>
      </c>
      <c r="U80" s="8">
        <f t="shared" ref="U80" si="608">LN(T80/T79)*100</f>
        <v>0</v>
      </c>
      <c r="V80" s="11">
        <f>('Upbit (in $)'!U80/Krak!U80)-1</f>
        <v>-1</v>
      </c>
      <c r="W80" s="4">
        <v>7.3255149999999993</v>
      </c>
      <c r="X80" s="8">
        <f t="shared" ref="X80" si="609">LN(W80/W79)*100</f>
        <v>3.425411345541495</v>
      </c>
      <c r="Y80" s="11">
        <f>('Upbit (in $)'!X80/Krak!X80)-1</f>
        <v>-5.3652449281788472E-2</v>
      </c>
      <c r="Z80" s="4">
        <v>1.281855</v>
      </c>
      <c r="AA80" s="8">
        <f t="shared" ref="AA80" si="610">LN(Z80/Z79)*100</f>
        <v>-2.0408871631207122</v>
      </c>
      <c r="AB80" s="11">
        <f>('Upbit (in $)'!AA80/Krak!AA80)-1</f>
        <v>-0.24040864688472419</v>
      </c>
      <c r="AC80" s="2">
        <v>44443</v>
      </c>
      <c r="AD80">
        <f t="shared" si="507"/>
        <v>17057.951632696309</v>
      </c>
      <c r="AE80">
        <f t="shared" si="508"/>
        <v>15301.720670479703</v>
      </c>
      <c r="AF80">
        <f t="shared" si="509"/>
        <v>16651.843078552167</v>
      </c>
      <c r="AG80">
        <f t="shared" si="510"/>
        <v>49011.515381728183</v>
      </c>
      <c r="AH80" s="27">
        <f t="shared" si="511"/>
        <v>0.31078866752711704</v>
      </c>
      <c r="AI80">
        <f t="shared" si="512"/>
        <v>39.914255625000003</v>
      </c>
      <c r="AJ80">
        <f t="shared" si="513"/>
        <v>26.10044749278152</v>
      </c>
      <c r="AK80">
        <f t="shared" si="514"/>
        <v>30.916608843351543</v>
      </c>
      <c r="AL80">
        <f t="shared" si="515"/>
        <v>96.931311961133062</v>
      </c>
      <c r="AM80" s="27">
        <f t="shared" si="516"/>
        <v>-1.0202126140464907</v>
      </c>
      <c r="AN80">
        <f t="shared" si="517"/>
        <v>774.12168584099607</v>
      </c>
      <c r="AO80">
        <f t="shared" si="518"/>
        <v>1322.4386022179874</v>
      </c>
      <c r="AP80">
        <f t="shared" si="519"/>
        <v>1198.791248153439</v>
      </c>
      <c r="AQ80">
        <f t="shared" si="520"/>
        <v>3295.3515362124226</v>
      </c>
      <c r="AR80" s="27">
        <f t="shared" si="521"/>
        <v>-0.98728980278109291</v>
      </c>
      <c r="AS80">
        <f t="shared" si="484"/>
        <v>0.9956550822280209</v>
      </c>
      <c r="AT80">
        <f t="shared" si="485"/>
        <v>1.1363763540742105E-4</v>
      </c>
      <c r="AU80">
        <f t="shared" si="486"/>
        <v>4.231280136571776E-3</v>
      </c>
      <c r="AV80">
        <f t="shared" si="487"/>
        <v>51167.907349999994</v>
      </c>
      <c r="AW80">
        <f t="shared" si="488"/>
        <v>50724.375671415124</v>
      </c>
      <c r="AX80" s="11">
        <f t="shared" si="522"/>
        <v>7.6350135581980047E-2</v>
      </c>
      <c r="AY80">
        <f t="shared" si="489"/>
        <v>3.5976344321542002E-2</v>
      </c>
      <c r="AZ80">
        <f t="shared" si="490"/>
        <v>0.87296024531814698</v>
      </c>
      <c r="BA80">
        <f t="shared" si="491"/>
        <v>9.1063410360311028E-2</v>
      </c>
      <c r="BB80">
        <f t="shared" si="492"/>
        <v>80.444109999999995</v>
      </c>
      <c r="BC80">
        <f t="shared" si="493"/>
        <v>62.074410453948083</v>
      </c>
      <c r="BD80" s="11">
        <f t="shared" si="523"/>
        <v>-1.4975362330407198</v>
      </c>
      <c r="BE80">
        <f t="shared" si="494"/>
        <v>7.6841059598236738E-5</v>
      </c>
      <c r="BF80">
        <f t="shared" si="495"/>
        <v>0.99960002673891202</v>
      </c>
      <c r="BG80">
        <f t="shared" si="496"/>
        <v>3.2313220148969495E-4</v>
      </c>
      <c r="BH80">
        <f t="shared" si="497"/>
        <v>3966.9676810000001</v>
      </c>
      <c r="BI80">
        <f t="shared" si="498"/>
        <v>3963.7953912617545</v>
      </c>
      <c r="BJ80" s="11">
        <f t="shared" si="524"/>
        <v>-1.1045860426586362</v>
      </c>
      <c r="BK80" s="32">
        <f t="shared" si="525"/>
        <v>1.3310012815736076</v>
      </c>
      <c r="BL80" s="32">
        <f t="shared" si="526"/>
        <v>1.1809361782406163</v>
      </c>
    </row>
    <row r="81" spans="1:64" x14ac:dyDescent="0.3">
      <c r="A81" s="2">
        <v>44444</v>
      </c>
      <c r="B81" s="4">
        <v>2.9337299999999997</v>
      </c>
      <c r="C81" s="8">
        <f t="shared" si="499"/>
        <v>1.3605652055778459</v>
      </c>
      <c r="D81" s="11">
        <f>('Upbit (in $)'!C81/Krak!C81)-1</f>
        <v>-0.51965119827108197</v>
      </c>
      <c r="E81" s="4">
        <v>52165.771999999997</v>
      </c>
      <c r="F81" s="8">
        <f t="shared" si="499"/>
        <v>2.3668429415564054</v>
      </c>
      <c r="G81" s="11">
        <f>('Upbit (in $)'!F81/Krak!F81)-1</f>
        <v>-0.33563508664675956</v>
      </c>
      <c r="H81" s="4">
        <v>0.31627899999999998</v>
      </c>
      <c r="I81" s="8">
        <f t="shared" ref="I81" si="611">LN(H81/H80)*100</f>
        <v>3.6883613430554623</v>
      </c>
      <c r="J81" s="11">
        <f>('Upbit (in $)'!I81/Krak!I81)-1</f>
        <v>-0.26364278882962078</v>
      </c>
      <c r="K81" s="4">
        <v>6.3387949999999993</v>
      </c>
      <c r="L81" s="8">
        <f t="shared" ref="L81" si="612">LN(K81/K80)*100</f>
        <v>8.6316691306951228</v>
      </c>
      <c r="M81" s="11">
        <f>('Upbit (in $)'!L81/Krak!L81)-1</f>
        <v>-0.10325825444729808</v>
      </c>
      <c r="N81" s="4">
        <v>74.065669999999997</v>
      </c>
      <c r="O81" s="8">
        <f t="shared" ref="O81" si="613">LN(N81/N80)*100</f>
        <v>5.3254736707373747</v>
      </c>
      <c r="P81" s="11">
        <f>('Upbit (in $)'!O81/Krak!O81)-1</f>
        <v>-0.11053271189406244</v>
      </c>
      <c r="Q81" s="4">
        <v>3983.0009999999997</v>
      </c>
      <c r="R81" s="8">
        <f t="shared" ref="R81" si="614">LN(Q81/Q80)*100</f>
        <v>0.44336140016725345</v>
      </c>
      <c r="S81" s="11">
        <f>('Upbit (in $)'!R81/Krak!R81)-1</f>
        <v>-0.7393567834482937</v>
      </c>
      <c r="T81" s="4">
        <v>234.16979999999998</v>
      </c>
      <c r="U81" s="8">
        <f t="shared" ref="U81" si="615">LN(T81/T80)*100</f>
        <v>7.8429387251868947</v>
      </c>
      <c r="V81" s="11">
        <f>('Upbit (in $)'!U81/Krak!U81)-1</f>
        <v>-0.14673481368268404</v>
      </c>
      <c r="W81" s="4">
        <v>9.1183499999999995</v>
      </c>
      <c r="X81" s="8">
        <f t="shared" ref="X81" si="616">LN(W81/W80)*100</f>
        <v>21.89254070664871</v>
      </c>
      <c r="Y81" s="11">
        <f>('Upbit (in $)'!X81/Krak!X81)-1</f>
        <v>9.876028709034701E-3</v>
      </c>
      <c r="Z81" s="4">
        <v>1.3170949999999999</v>
      </c>
      <c r="AA81" s="8">
        <f t="shared" ref="AA81" si="617">LN(Z81/Z80)*100</f>
        <v>2.7120306219193822</v>
      </c>
      <c r="AB81" s="11">
        <f>('Upbit (in $)'!AA81/Krak!AA81)-1</f>
        <v>-0.30820229728319415</v>
      </c>
      <c r="AC81" s="2">
        <v>44444</v>
      </c>
      <c r="AD81">
        <f t="shared" si="507"/>
        <v>17466.502361789713</v>
      </c>
      <c r="AE81">
        <f t="shared" si="508"/>
        <v>16681.193973348705</v>
      </c>
      <c r="AF81">
        <f t="shared" si="509"/>
        <v>18010.416644065783</v>
      </c>
      <c r="AG81">
        <f t="shared" si="510"/>
        <v>52158.112979204205</v>
      </c>
      <c r="AH81" s="27">
        <f t="shared" si="511"/>
        <v>6.2224461127050095</v>
      </c>
      <c r="AI81">
        <f t="shared" si="512"/>
        <v>40.461026249999996</v>
      </c>
      <c r="AJ81">
        <f t="shared" si="513"/>
        <v>27.528097111004168</v>
      </c>
      <c r="AK81">
        <f t="shared" si="514"/>
        <v>38.483090983606552</v>
      </c>
      <c r="AL81">
        <f t="shared" si="515"/>
        <v>106.47221434461071</v>
      </c>
      <c r="AM81" s="27">
        <f t="shared" si="516"/>
        <v>9.3881449383911235</v>
      </c>
      <c r="AN81">
        <f t="shared" si="517"/>
        <v>803.20718270785426</v>
      </c>
      <c r="AO81">
        <f t="shared" si="518"/>
        <v>1328.314801294717</v>
      </c>
      <c r="AP81">
        <f t="shared" si="519"/>
        <v>1231.7477085837741</v>
      </c>
      <c r="AQ81">
        <f t="shared" si="520"/>
        <v>3363.2696925863452</v>
      </c>
      <c r="AR81" s="27">
        <f t="shared" si="521"/>
        <v>2.0400773554777927</v>
      </c>
      <c r="AS81">
        <f t="shared" si="484"/>
        <v>0.99541069138528115</v>
      </c>
      <c r="AT81">
        <f t="shared" si="485"/>
        <v>1.2095487273723397E-4</v>
      </c>
      <c r="AU81">
        <f t="shared" si="486"/>
        <v>4.4683537419814854E-3</v>
      </c>
      <c r="AV81">
        <f t="shared" si="487"/>
        <v>52406.280595000004</v>
      </c>
      <c r="AW81">
        <f t="shared" si="488"/>
        <v>51926.546713059332</v>
      </c>
      <c r="AX81" s="11">
        <f t="shared" si="522"/>
        <v>2.3423579231163187</v>
      </c>
      <c r="AY81">
        <f t="shared" si="489"/>
        <v>3.4066496163682861E-2</v>
      </c>
      <c r="AZ81">
        <f t="shared" si="490"/>
        <v>0.86005115089514061</v>
      </c>
      <c r="BA81">
        <f t="shared" si="491"/>
        <v>0.10588235294117647</v>
      </c>
      <c r="BB81">
        <f t="shared" si="492"/>
        <v>86.117750000000001</v>
      </c>
      <c r="BC81">
        <f t="shared" si="493"/>
        <v>64.765678980051135</v>
      </c>
      <c r="BD81" s="11">
        <f t="shared" si="523"/>
        <v>4.2441983646459756</v>
      </c>
      <c r="BE81">
        <f t="shared" si="494"/>
        <v>7.9374660336150576E-5</v>
      </c>
      <c r="BF81">
        <f t="shared" si="495"/>
        <v>0.99959008183770692</v>
      </c>
      <c r="BG81">
        <f t="shared" si="496"/>
        <v>3.3054350195695016E-4</v>
      </c>
      <c r="BH81">
        <f t="shared" si="497"/>
        <v>3984.6343739999998</v>
      </c>
      <c r="BI81">
        <f t="shared" si="498"/>
        <v>3981.3687560113999</v>
      </c>
      <c r="BJ81" s="11">
        <f t="shared" si="524"/>
        <v>0.44236703185610837</v>
      </c>
      <c r="BK81" s="32">
        <f t="shared" si="525"/>
        <v>-3.165698825686114</v>
      </c>
      <c r="BL81" s="32">
        <f t="shared" si="526"/>
        <v>1.8999908912602104</v>
      </c>
    </row>
    <row r="82" spans="1:64" x14ac:dyDescent="0.3">
      <c r="A82" s="2">
        <v>44445</v>
      </c>
      <c r="B82" s="4">
        <v>2.8896799999999998</v>
      </c>
      <c r="C82" s="8">
        <f t="shared" si="499"/>
        <v>-1.512888159630009</v>
      </c>
      <c r="D82" s="11">
        <f>('Upbit (in $)'!C82/Krak!C82)-1</f>
        <v>-0.45081822302371632</v>
      </c>
      <c r="E82" s="4">
        <v>53599.159</v>
      </c>
      <c r="F82" s="8">
        <f t="shared" si="499"/>
        <v>2.7106806649866826</v>
      </c>
      <c r="G82" s="11">
        <f>('Upbit (in $)'!F82/Krak!F82)-1</f>
        <v>0.53813599350386809</v>
      </c>
      <c r="H82" s="4">
        <v>0.31539799999999996</v>
      </c>
      <c r="I82" s="8">
        <f t="shared" ref="I82" si="618">LN(H82/H81)*100</f>
        <v>-0.27894020875786363</v>
      </c>
      <c r="J82" s="11">
        <f>('Upbit (in $)'!I82/Krak!I82)-1</f>
        <v>-0.847762325764984</v>
      </c>
      <c r="K82" s="4">
        <v>6.3211749999999993</v>
      </c>
      <c r="L82" s="8">
        <f t="shared" ref="L82" si="619">LN(K82/K81)*100</f>
        <v>-0.27835786936463702</v>
      </c>
      <c r="M82" s="11">
        <f>('Upbit (in $)'!L82/Krak!L82)-1</f>
        <v>-0.79146110972828598</v>
      </c>
      <c r="N82" s="4">
        <v>74.691179999999989</v>
      </c>
      <c r="O82" s="8">
        <f t="shared" ref="O82" si="620">LN(N82/N81)*100</f>
        <v>0.84098807772855311</v>
      </c>
      <c r="P82" s="11">
        <f>('Upbit (in $)'!O82/Krak!O82)-1</f>
        <v>1.7402421436602751</v>
      </c>
      <c r="Q82" s="4">
        <v>3997.0969999999998</v>
      </c>
      <c r="R82" s="8">
        <f t="shared" ref="R82" si="621">LN(Q82/Q81)*100</f>
        <v>0.35327923693586438</v>
      </c>
      <c r="S82" s="11">
        <f>('Upbit (in $)'!R82/Krak!R82)-1</f>
        <v>-1.5492650971221495</v>
      </c>
      <c r="T82" s="4">
        <v>223.90615</v>
      </c>
      <c r="U82" s="8">
        <f t="shared" ref="U82" si="622">LN(T82/T81)*100</f>
        <v>-4.4819502386233401</v>
      </c>
      <c r="V82" s="11">
        <f>('Upbit (in $)'!U82/Krak!U82)-1</f>
        <v>-0.21576800190373702</v>
      </c>
      <c r="W82" s="4">
        <v>9.1888299999999994</v>
      </c>
      <c r="X82" s="8">
        <f t="shared" ref="X82" si="623">LN(W82/W81)*100</f>
        <v>0.7699749301303076</v>
      </c>
      <c r="Y82" s="11">
        <f>('Upbit (in $)'!X82/Krak!X82)-1</f>
        <v>-3.991058148460902E-2</v>
      </c>
      <c r="Z82" s="4">
        <v>1.4096</v>
      </c>
      <c r="AA82" s="8">
        <f t="shared" ref="AA82" si="624">LN(Z82/Z81)*100</f>
        <v>6.7877422403085763</v>
      </c>
      <c r="AB82" s="11">
        <f>('Upbit (in $)'!AA82/Krak!AA82)-1</f>
        <v>7.0450332487880907E-2</v>
      </c>
      <c r="AC82" s="2">
        <v>44445</v>
      </c>
      <c r="AD82">
        <f t="shared" si="507"/>
        <v>17946.438850046012</v>
      </c>
      <c r="AE82">
        <f t="shared" si="508"/>
        <v>16634.825122832102</v>
      </c>
      <c r="AF82">
        <f t="shared" si="509"/>
        <v>17221.021031186301</v>
      </c>
      <c r="AG82">
        <f t="shared" si="510"/>
        <v>51802.285004064412</v>
      </c>
      <c r="AH82" s="27">
        <f t="shared" si="511"/>
        <v>-0.68454790779375108</v>
      </c>
      <c r="AI82">
        <f t="shared" si="512"/>
        <v>39.853503333333336</v>
      </c>
      <c r="AJ82">
        <f t="shared" si="513"/>
        <v>27.760581337824828</v>
      </c>
      <c r="AK82">
        <f t="shared" si="514"/>
        <v>38.780544826958099</v>
      </c>
      <c r="AL82">
        <f t="shared" si="515"/>
        <v>106.39462949811627</v>
      </c>
      <c r="AM82" s="27">
        <f t="shared" si="516"/>
        <v>-7.2895194506924874E-2</v>
      </c>
      <c r="AN82">
        <f t="shared" si="517"/>
        <v>800.96983679501898</v>
      </c>
      <c r="AO82">
        <f t="shared" si="518"/>
        <v>1333.0157605561008</v>
      </c>
      <c r="AP82">
        <f t="shared" si="519"/>
        <v>1318.2584172134038</v>
      </c>
      <c r="AQ82">
        <f t="shared" si="520"/>
        <v>3452.2440145645237</v>
      </c>
      <c r="AR82" s="27">
        <f t="shared" si="521"/>
        <v>2.611083501208125</v>
      </c>
      <c r="AS82">
        <f t="shared" si="484"/>
        <v>0.99572301783992145</v>
      </c>
      <c r="AT82">
        <f t="shared" si="485"/>
        <v>1.1742981727183937E-4</v>
      </c>
      <c r="AU82">
        <f t="shared" si="486"/>
        <v>4.1595523428066871E-3</v>
      </c>
      <c r="AV82">
        <f t="shared" si="487"/>
        <v>53829.386324999999</v>
      </c>
      <c r="AW82">
        <f t="shared" si="488"/>
        <v>53370.082557448703</v>
      </c>
      <c r="AX82" s="11">
        <f t="shared" si="522"/>
        <v>2.7420180470224724</v>
      </c>
      <c r="AY82">
        <f t="shared" si="489"/>
        <v>3.3302873388161236E-2</v>
      </c>
      <c r="AZ82">
        <f t="shared" si="490"/>
        <v>0.860798050563509</v>
      </c>
      <c r="BA82">
        <f t="shared" si="491"/>
        <v>0.10589907604832979</v>
      </c>
      <c r="BB82">
        <f t="shared" si="492"/>
        <v>86.769689999999983</v>
      </c>
      <c r="BC82">
        <f t="shared" si="493"/>
        <v>65.363345392425614</v>
      </c>
      <c r="BD82" s="11">
        <f t="shared" si="523"/>
        <v>0.91858156595323037</v>
      </c>
      <c r="BE82">
        <f t="shared" si="494"/>
        <v>7.8872728057849387E-5</v>
      </c>
      <c r="BF82">
        <f t="shared" si="495"/>
        <v>0.99956862345939301</v>
      </c>
      <c r="BG82">
        <f t="shared" si="496"/>
        <v>3.5250381254904763E-4</v>
      </c>
      <c r="BH82">
        <f t="shared" si="497"/>
        <v>3998.8219979999999</v>
      </c>
      <c r="BI82">
        <f t="shared" si="498"/>
        <v>3995.3732678893439</v>
      </c>
      <c r="BJ82" s="11">
        <f t="shared" si="524"/>
        <v>0.35113398991821765</v>
      </c>
      <c r="BK82" s="32">
        <f t="shared" si="525"/>
        <v>-0.61165271328682624</v>
      </c>
      <c r="BL82" s="32">
        <f t="shared" si="526"/>
        <v>2.3908840571042549</v>
      </c>
    </row>
    <row r="83" spans="1:64" x14ac:dyDescent="0.3">
      <c r="A83" s="2">
        <v>44446</v>
      </c>
      <c r="B83" s="4">
        <v>2.673835</v>
      </c>
      <c r="C83" s="8">
        <f t="shared" si="499"/>
        <v>-7.7631997884590671</v>
      </c>
      <c r="D83" s="11">
        <f>('Upbit (in $)'!C83/Krak!C83)-1</f>
        <v>-0.3646666410917242</v>
      </c>
      <c r="E83" s="4">
        <v>49928.031999999999</v>
      </c>
      <c r="F83" s="8">
        <f t="shared" si="499"/>
        <v>-7.0950769100689373</v>
      </c>
      <c r="G83" s="11">
        <f>('Upbit (in $)'!F83/Krak!F83)-1</f>
        <v>-0.39232356604035545</v>
      </c>
      <c r="H83" s="4">
        <v>0.27134799999999998</v>
      </c>
      <c r="I83" s="8">
        <f t="shared" ref="I83" si="625">LN(H83/H82)*100</f>
        <v>-15.043320342712574</v>
      </c>
      <c r="J83" s="11">
        <f>('Upbit (in $)'!I83/Krak!I83)-1</f>
        <v>-0.2166341868773537</v>
      </c>
      <c r="K83" s="4">
        <v>5.1978999999999997</v>
      </c>
      <c r="L83" s="8">
        <f t="shared" ref="L83" si="626">LN(K83/K82)*100</f>
        <v>-19.565041073401101</v>
      </c>
      <c r="M83" s="11">
        <f>('Upbit (in $)'!L83/Krak!L83)-1</f>
        <v>-0.1979449866180365</v>
      </c>
      <c r="N83" s="4">
        <v>63.669869999999996</v>
      </c>
      <c r="O83" s="8">
        <f t="shared" ref="O83" si="627">LN(N83/N82)*100</f>
        <v>-15.965056062960134</v>
      </c>
      <c r="P83" s="11">
        <f>('Upbit (in $)'!O83/Krak!O83)-1</f>
        <v>-0.26713989502179714</v>
      </c>
      <c r="Q83" s="4">
        <v>3652.6259999999997</v>
      </c>
      <c r="R83" s="8">
        <f t="shared" ref="R83" si="628">LN(Q83/Q82)*100</f>
        <v>-9.0121986668239007</v>
      </c>
      <c r="S83" s="11">
        <f>('Upbit (in $)'!R83/Krak!R83)-1</f>
        <v>-0.33272169955383313</v>
      </c>
      <c r="T83" s="4">
        <v>189.98765</v>
      </c>
      <c r="U83" s="8">
        <f t="shared" ref="U83" si="629">LN(T83/T82)*100</f>
        <v>-16.426792079905926</v>
      </c>
      <c r="V83" s="11">
        <f>('Upbit (in $)'!U83/Krak!U83)-1</f>
        <v>-0.2089588227756527</v>
      </c>
      <c r="W83" s="4">
        <v>8.1316299999999995</v>
      </c>
      <c r="X83" s="8">
        <f t="shared" ref="X83" si="630">LN(W83/W82)*100</f>
        <v>-12.222722049792024</v>
      </c>
      <c r="Y83" s="11">
        <f>('Upbit (in $)'!X83/Krak!X83)-1</f>
        <v>-0.2866015941181872</v>
      </c>
      <c r="Z83" s="4">
        <v>1.1981599999999999</v>
      </c>
      <c r="AA83" s="8">
        <f t="shared" ref="AA83" si="631">LN(Z83/Z82)*100</f>
        <v>-16.251892949777496</v>
      </c>
      <c r="AB83" s="11">
        <f>('Upbit (in $)'!AA83/Krak!AA83)-1</f>
        <v>-0.24272506390982818</v>
      </c>
      <c r="AC83" s="2">
        <v>44446</v>
      </c>
      <c r="AD83">
        <f t="shared" si="507"/>
        <v>16717.246873055235</v>
      </c>
      <c r="AE83">
        <f t="shared" si="508"/>
        <v>13678.810902398523</v>
      </c>
      <c r="AF83">
        <f t="shared" si="509"/>
        <v>14612.288748279858</v>
      </c>
      <c r="AG83">
        <f t="shared" si="510"/>
        <v>45008.34652373362</v>
      </c>
      <c r="AH83" s="27">
        <f t="shared" si="511"/>
        <v>-14.058630946356793</v>
      </c>
      <c r="AI83">
        <f t="shared" si="512"/>
        <v>36.876641041666666</v>
      </c>
      <c r="AJ83">
        <f t="shared" si="513"/>
        <v>23.664274749759382</v>
      </c>
      <c r="AK83">
        <f t="shared" si="514"/>
        <v>34.318737176684877</v>
      </c>
      <c r="AL83">
        <f t="shared" si="515"/>
        <v>94.859652968110922</v>
      </c>
      <c r="AM83" s="27">
        <f t="shared" si="516"/>
        <v>-11.475663890766688</v>
      </c>
      <c r="AN83">
        <f t="shared" si="517"/>
        <v>689.10254115325665</v>
      </c>
      <c r="AO83">
        <f t="shared" si="518"/>
        <v>1218.1360686060377</v>
      </c>
      <c r="AP83">
        <f t="shared" si="519"/>
        <v>1120.5196546313932</v>
      </c>
      <c r="AQ83">
        <f t="shared" si="520"/>
        <v>3027.7582643906876</v>
      </c>
      <c r="AR83" s="27">
        <f t="shared" si="521"/>
        <v>-13.120195963984237</v>
      </c>
      <c r="AS83">
        <f t="shared" si="484"/>
        <v>0.9961058854650483</v>
      </c>
      <c r="AT83">
        <f t="shared" si="485"/>
        <v>1.0370244078634571E-4</v>
      </c>
      <c r="AU83">
        <f t="shared" si="486"/>
        <v>3.7904120941653317E-3</v>
      </c>
      <c r="AV83">
        <f t="shared" si="487"/>
        <v>50123.217550000001</v>
      </c>
      <c r="AW83">
        <f t="shared" si="488"/>
        <v>49733.708934864408</v>
      </c>
      <c r="AX83" s="11">
        <f t="shared" si="522"/>
        <v>-7.0567385850695938</v>
      </c>
      <c r="AY83">
        <f t="shared" si="489"/>
        <v>3.5902288992724907E-2</v>
      </c>
      <c r="AZ83">
        <f t="shared" si="490"/>
        <v>0.85491216655823021</v>
      </c>
      <c r="BA83">
        <f t="shared" si="491"/>
        <v>0.10918554444904477</v>
      </c>
      <c r="BB83">
        <f t="shared" si="492"/>
        <v>74.475335000000001</v>
      </c>
      <c r="BC83">
        <f t="shared" si="493"/>
        <v>55.415999751877912</v>
      </c>
      <c r="BD83" s="11">
        <f t="shared" si="523"/>
        <v>-16.509327709366652</v>
      </c>
      <c r="BE83">
        <f t="shared" si="494"/>
        <v>7.4258595432421298E-5</v>
      </c>
      <c r="BF83">
        <f t="shared" si="495"/>
        <v>0.99959784630785298</v>
      </c>
      <c r="BG83">
        <f t="shared" si="496"/>
        <v>3.2789509671458754E-4</v>
      </c>
      <c r="BH83">
        <f t="shared" si="497"/>
        <v>3654.0955079999999</v>
      </c>
      <c r="BI83">
        <f t="shared" si="498"/>
        <v>3651.1574959887785</v>
      </c>
      <c r="BJ83" s="11">
        <f t="shared" si="524"/>
        <v>-9.0092769107623916</v>
      </c>
      <c r="BK83" s="32">
        <f t="shared" si="525"/>
        <v>-2.582967055590105</v>
      </c>
      <c r="BL83" s="32">
        <f t="shared" si="526"/>
        <v>1.9525383256927977</v>
      </c>
    </row>
    <row r="84" spans="1:64" x14ac:dyDescent="0.3">
      <c r="A84" s="2">
        <v>44447</v>
      </c>
      <c r="B84" s="4">
        <v>2.629785</v>
      </c>
      <c r="C84" s="8">
        <f t="shared" si="499"/>
        <v>-1.6611677666896112</v>
      </c>
      <c r="D84" s="11">
        <f>('Upbit (in $)'!C84/Krak!C84)-1</f>
        <v>0.11344406882622593</v>
      </c>
      <c r="E84" s="4">
        <v>48965.979999999996</v>
      </c>
      <c r="F84" s="8">
        <f t="shared" si="499"/>
        <v>-1.9456837286065434</v>
      </c>
      <c r="G84" s="11">
        <f>('Upbit (in $)'!F84/Krak!F84)-1</f>
        <v>0.11819859489946949</v>
      </c>
      <c r="H84" s="4">
        <v>0.27310999999999996</v>
      </c>
      <c r="I84" s="8">
        <f t="shared" ref="I84" si="632">LN(H84/H83)*100</f>
        <v>0.64725145056175193</v>
      </c>
      <c r="J84" s="11">
        <f>('Upbit (in $)'!I84/Krak!I84)-1</f>
        <v>-0.12308243440953137</v>
      </c>
      <c r="K84" s="4">
        <v>5.0437249999999993</v>
      </c>
      <c r="L84" s="8">
        <f t="shared" ref="L84" si="633">LN(K84/K83)*100</f>
        <v>-3.0109801471370456</v>
      </c>
      <c r="M84" s="11">
        <f>('Upbit (in $)'!L84/Krak!L84)-1</f>
        <v>8.5972674704481999E-2</v>
      </c>
      <c r="N84" s="4">
        <v>62.832919999999994</v>
      </c>
      <c r="O84" s="8">
        <f t="shared" ref="O84" si="634">LN(N84/N83)*100</f>
        <v>-1.3232312299950093</v>
      </c>
      <c r="P84" s="11">
        <f>('Upbit (in $)'!O84/Krak!O84)-1</f>
        <v>0.71082521462408788</v>
      </c>
      <c r="Q84" s="4">
        <v>3725.7489999999998</v>
      </c>
      <c r="R84" s="8">
        <f t="shared" ref="R84" si="635">LN(Q84/Q83)*100</f>
        <v>1.9821544476763777</v>
      </c>
      <c r="S84" s="11">
        <f>('Upbit (in $)'!R84/Krak!R84)-1</f>
        <v>1.525877688280497E-2</v>
      </c>
      <c r="T84" s="4">
        <v>191.39724999999999</v>
      </c>
      <c r="U84" s="8">
        <f t="shared" ref="U84" si="636">LN(T84/T83)*100</f>
        <v>0.73920410516491952</v>
      </c>
      <c r="V84" s="11">
        <f>('Upbit (in $)'!U84/Krak!U84)-1</f>
        <v>1.002479552380886E-2</v>
      </c>
      <c r="W84" s="4">
        <v>8.5545099999999987</v>
      </c>
      <c r="X84" s="8">
        <f t="shared" ref="X84" si="637">LN(W84/W83)*100</f>
        <v>5.0697233788472653</v>
      </c>
      <c r="Y84" s="11">
        <f>('Upbit (in $)'!X84/Krak!X84)-1</f>
        <v>-9.3556233400450051E-2</v>
      </c>
      <c r="Z84" s="4">
        <v>1.1717299999999999</v>
      </c>
      <c r="AA84" s="8">
        <f t="shared" ref="AA84" si="638">LN(Z84/Z83)*100</f>
        <v>-2.2305757514298161</v>
      </c>
      <c r="AB84" s="11">
        <f>('Upbit (in $)'!AA84/Krak!AA84)-1</f>
        <v>5.6073758558451869E-2</v>
      </c>
      <c r="AC84" s="2">
        <v>44447</v>
      </c>
      <c r="AD84">
        <f t="shared" si="507"/>
        <v>16395.126009394586</v>
      </c>
      <c r="AE84">
        <f t="shared" si="508"/>
        <v>13273.083460378226</v>
      </c>
      <c r="AF84">
        <f t="shared" si="509"/>
        <v>14720.703596400645</v>
      </c>
      <c r="AG84">
        <f t="shared" si="510"/>
        <v>44388.913066173453</v>
      </c>
      <c r="AH84" s="27">
        <f t="shared" si="511"/>
        <v>-1.3858218336835686</v>
      </c>
      <c r="AI84">
        <f t="shared" si="512"/>
        <v>36.269118125000006</v>
      </c>
      <c r="AJ84">
        <f t="shared" si="513"/>
        <v>23.353204305421876</v>
      </c>
      <c r="AK84">
        <f t="shared" si="514"/>
        <v>36.103460236794163</v>
      </c>
      <c r="AL84">
        <f t="shared" si="515"/>
        <v>95.725782667216038</v>
      </c>
      <c r="AM84" s="27">
        <f t="shared" si="516"/>
        <v>0.90892114506288657</v>
      </c>
      <c r="AN84">
        <f t="shared" si="517"/>
        <v>693.5772329789271</v>
      </c>
      <c r="AO84">
        <f t="shared" si="518"/>
        <v>1242.5222947744655</v>
      </c>
      <c r="AP84">
        <f t="shared" si="519"/>
        <v>1095.802309308642</v>
      </c>
      <c r="AQ84">
        <f t="shared" si="520"/>
        <v>3031.9018370620342</v>
      </c>
      <c r="AR84" s="27">
        <f t="shared" si="521"/>
        <v>0.1367592652982923</v>
      </c>
      <c r="AS84">
        <f t="shared" si="484"/>
        <v>0.99600424529337361</v>
      </c>
      <c r="AT84">
        <f t="shared" si="485"/>
        <v>1.0259309651501554E-4</v>
      </c>
      <c r="AU84">
        <f t="shared" si="486"/>
        <v>3.8931616101112883E-3</v>
      </c>
      <c r="AV84">
        <f t="shared" si="487"/>
        <v>49162.420975000001</v>
      </c>
      <c r="AW84">
        <f t="shared" si="488"/>
        <v>48770.422993718828</v>
      </c>
      <c r="AX84" s="11">
        <f t="shared" si="522"/>
        <v>-1.9558908462307585</v>
      </c>
      <c r="AY84">
        <f t="shared" si="489"/>
        <v>3.5529369755400823E-2</v>
      </c>
      <c r="AZ84">
        <f t="shared" si="490"/>
        <v>0.84889603047074924</v>
      </c>
      <c r="BA84">
        <f t="shared" si="491"/>
        <v>0.1155745997738499</v>
      </c>
      <c r="BB84">
        <f t="shared" si="492"/>
        <v>74.017214999999993</v>
      </c>
      <c r="BC84">
        <f t="shared" si="493"/>
        <v>54.420735044039745</v>
      </c>
      <c r="BD84" s="11">
        <f t="shared" si="523"/>
        <v>-1.8123116105772035</v>
      </c>
      <c r="BE84">
        <f t="shared" si="494"/>
        <v>7.3274965489854952E-5</v>
      </c>
      <c r="BF84">
        <f t="shared" si="495"/>
        <v>0.99961235179547303</v>
      </c>
      <c r="BG84">
        <f t="shared" si="496"/>
        <v>3.1437323903711969E-4</v>
      </c>
      <c r="BH84">
        <f t="shared" si="497"/>
        <v>3727.1938399999999</v>
      </c>
      <c r="BI84">
        <f t="shared" si="498"/>
        <v>3724.305108462313</v>
      </c>
      <c r="BJ84" s="11">
        <f t="shared" si="524"/>
        <v>1.9836046854966618</v>
      </c>
      <c r="BK84" s="32">
        <f t="shared" si="525"/>
        <v>-2.2947429787464553</v>
      </c>
      <c r="BL84" s="32">
        <f t="shared" si="526"/>
        <v>-3.9394955317274203</v>
      </c>
    </row>
    <row r="85" spans="1:64" x14ac:dyDescent="0.3">
      <c r="A85" s="2">
        <v>44448</v>
      </c>
      <c r="B85" s="4">
        <v>2.6694299999999997</v>
      </c>
      <c r="C85" s="8">
        <f t="shared" si="499"/>
        <v>1.496287267671232</v>
      </c>
      <c r="D85" s="11">
        <f>('Upbit (in $)'!C85/Krak!C85)-1</f>
        <v>-0.12962979496324867</v>
      </c>
      <c r="E85" s="4">
        <v>49247.899999999994</v>
      </c>
      <c r="F85" s="8">
        <f t="shared" si="499"/>
        <v>0.57409558466958688</v>
      </c>
      <c r="G85" s="11">
        <f>('Upbit (in $)'!F85/Krak!F85)-1</f>
        <v>-0.16061996968809478</v>
      </c>
      <c r="H85" s="4">
        <v>0.26870499999999997</v>
      </c>
      <c r="I85" s="8">
        <f t="shared" ref="I85" si="639">LN(H85/H84)*100</f>
        <v>-1.6260520871780291</v>
      </c>
      <c r="J85" s="11">
        <f>('Upbit (in $)'!I85/Krak!I85)-1</f>
        <v>-5.7655851604467845E-2</v>
      </c>
      <c r="K85" s="4">
        <v>5.1186099999999994</v>
      </c>
      <c r="L85" s="8">
        <f t="shared" ref="L85" si="640">LN(K85/K84)*100</f>
        <v>1.4738021423516572</v>
      </c>
      <c r="M85" s="11">
        <f>('Upbit (in $)'!L85/Krak!L85)-1</f>
        <v>-2.8636635441979807E-3</v>
      </c>
      <c r="N85" s="4">
        <v>62.595049999999993</v>
      </c>
      <c r="O85" s="8">
        <f t="shared" ref="O85" si="641">LN(N85/N84)*100</f>
        <v>-0.37929384518300574</v>
      </c>
      <c r="P85" s="11">
        <f>('Upbit (in $)'!O85/Krak!O85)-1</f>
        <v>30.890213692870951</v>
      </c>
      <c r="Q85" s="4">
        <v>3641.1729999999998</v>
      </c>
      <c r="R85" s="8">
        <f t="shared" ref="R85" si="642">LN(Q85/Q84)*100</f>
        <v>-2.296202296075625</v>
      </c>
      <c r="S85" s="11">
        <f>('Upbit (in $)'!R85/Krak!R85)-1</f>
        <v>4.5799437527289433E-2</v>
      </c>
      <c r="T85" s="4">
        <v>191.83775</v>
      </c>
      <c r="U85" s="8">
        <f t="shared" ref="U85" si="643">LN(T85/T84)*100</f>
        <v>0.22988515871108706</v>
      </c>
      <c r="V85" s="11">
        <f>('Upbit (in $)'!U85/Krak!U85)-1</f>
        <v>-0.35355643104852397</v>
      </c>
      <c r="W85" s="4">
        <v>9.34741</v>
      </c>
      <c r="X85" s="8">
        <f t="shared" ref="X85" si="644">LN(W85/W84)*100</f>
        <v>8.8640670322658277</v>
      </c>
      <c r="Y85" s="11">
        <f>('Upbit (in $)'!X85/Krak!X85)-1</f>
        <v>1.1487881921569576E-2</v>
      </c>
      <c r="Z85" s="4">
        <v>1.158515</v>
      </c>
      <c r="AA85" s="8">
        <f t="shared" ref="AA85" si="645">LN(Z85/Z84)*100</f>
        <v>-1.1342276603934494</v>
      </c>
      <c r="AB85" s="11">
        <f>('Upbit (in $)'!AA85/Krak!AA85)-1</f>
        <v>3.5734537373670383E-2</v>
      </c>
      <c r="AC85" s="2">
        <v>44448</v>
      </c>
      <c r="AD85">
        <f t="shared" si="507"/>
        <v>16489.520401676094</v>
      </c>
      <c r="AE85">
        <f t="shared" si="508"/>
        <v>13470.151075073798</v>
      </c>
      <c r="AF85">
        <f t="shared" si="509"/>
        <v>14754.583236438391</v>
      </c>
      <c r="AG85">
        <f t="shared" si="510"/>
        <v>44714.254713188282</v>
      </c>
      <c r="AH85" s="27">
        <f t="shared" si="511"/>
        <v>0.73026156296200762</v>
      </c>
      <c r="AI85">
        <f t="shared" si="512"/>
        <v>36.815888749999999</v>
      </c>
      <c r="AJ85">
        <f t="shared" si="513"/>
        <v>23.264794810715429</v>
      </c>
      <c r="AK85">
        <f t="shared" si="514"/>
        <v>39.449815974499089</v>
      </c>
      <c r="AL85">
        <f t="shared" si="515"/>
        <v>99.530499535214517</v>
      </c>
      <c r="AM85" s="27">
        <f t="shared" si="516"/>
        <v>3.8976451651692043</v>
      </c>
      <c r="AN85">
        <f t="shared" si="517"/>
        <v>682.39050341475081</v>
      </c>
      <c r="AO85">
        <f t="shared" si="518"/>
        <v>1214.3165392061635</v>
      </c>
      <c r="AP85">
        <f t="shared" si="519"/>
        <v>1083.4436366472662</v>
      </c>
      <c r="AQ85">
        <f t="shared" si="520"/>
        <v>2980.1506792681803</v>
      </c>
      <c r="AR85" s="27">
        <f t="shared" si="521"/>
        <v>-1.7216228865018199</v>
      </c>
      <c r="AS85">
        <f t="shared" si="484"/>
        <v>0.99601664612864904</v>
      </c>
      <c r="AT85">
        <f t="shared" si="485"/>
        <v>1.0352158701265566E-4</v>
      </c>
      <c r="AU85">
        <f t="shared" si="486"/>
        <v>3.879832284338343E-3</v>
      </c>
      <c r="AV85">
        <f t="shared" si="487"/>
        <v>49444.856359999991</v>
      </c>
      <c r="AW85">
        <f t="shared" si="488"/>
        <v>49051.829839138038</v>
      </c>
      <c r="AX85" s="11">
        <f t="shared" si="522"/>
        <v>0.57534479841560149</v>
      </c>
      <c r="AY85">
        <f t="shared" si="489"/>
        <v>3.5777541622387533E-2</v>
      </c>
      <c r="AZ85">
        <f t="shared" si="490"/>
        <v>0.83894202385169447</v>
      </c>
      <c r="BA85">
        <f t="shared" si="491"/>
        <v>0.12528043452591808</v>
      </c>
      <c r="BB85">
        <f t="shared" si="492"/>
        <v>74.611889999999988</v>
      </c>
      <c r="BC85">
        <f t="shared" si="493"/>
        <v>53.780171159522958</v>
      </c>
      <c r="BD85" s="11">
        <f t="shared" si="523"/>
        <v>-1.18404067145425</v>
      </c>
      <c r="BE85">
        <f t="shared" si="494"/>
        <v>7.376735951550565E-5</v>
      </c>
      <c r="BF85">
        <f t="shared" si="495"/>
        <v>0.99960818648388483</v>
      </c>
      <c r="BG85">
        <f t="shared" si="496"/>
        <v>3.1804615659963918E-4</v>
      </c>
      <c r="BH85">
        <f t="shared" si="497"/>
        <v>3642.6002199999998</v>
      </c>
      <c r="BI85">
        <f t="shared" si="498"/>
        <v>3639.7467274869878</v>
      </c>
      <c r="BJ85" s="11">
        <f t="shared" si="524"/>
        <v>-2.2966187498353916</v>
      </c>
      <c r="BK85" s="32">
        <f t="shared" si="525"/>
        <v>-3.1673836022071966</v>
      </c>
      <c r="BL85" s="32">
        <f t="shared" si="526"/>
        <v>2.8719635482509931</v>
      </c>
    </row>
    <row r="86" spans="1:64" x14ac:dyDescent="0.3">
      <c r="A86" s="2">
        <v>44449</v>
      </c>
      <c r="B86" s="4">
        <v>2.5769249999999997</v>
      </c>
      <c r="C86" s="8">
        <f t="shared" si="499"/>
        <v>-3.526813883745799</v>
      </c>
      <c r="D86" s="11">
        <f>('Upbit (in $)'!C86/Krak!C86)-1</f>
        <v>-0.34060549651481309</v>
      </c>
      <c r="E86" s="4">
        <v>48482.310999999994</v>
      </c>
      <c r="F86" s="8">
        <f t="shared" si="499"/>
        <v>-1.5667717348260113</v>
      </c>
      <c r="G86" s="11">
        <f>('Upbit (in $)'!F86/Krak!F86)-1</f>
        <v>-0.5381746882707259</v>
      </c>
      <c r="H86" s="4">
        <v>0.25989499999999999</v>
      </c>
      <c r="I86" s="8">
        <f t="shared" ref="I86" si="646">LN(H86/H85)*100</f>
        <v>-3.333642026759172</v>
      </c>
      <c r="J86" s="11">
        <f>('Upbit (in $)'!I86/Krak!I86)-1</f>
        <v>-0.36730300332200871</v>
      </c>
      <c r="K86" s="4">
        <v>4.9335999999999993</v>
      </c>
      <c r="L86" s="8">
        <f t="shared" ref="L86" si="647">LN(K86/K85)*100</f>
        <v>-3.6813973122716317</v>
      </c>
      <c r="M86" s="11">
        <f>('Upbit (in $)'!L86/Krak!L86)-1</f>
        <v>-0.30969167925661334</v>
      </c>
      <c r="N86" s="4">
        <v>60.877099999999999</v>
      </c>
      <c r="O86" s="8">
        <f t="shared" ref="O86" si="648">LN(N86/N85)*100</f>
        <v>-2.7829123769485364</v>
      </c>
      <c r="P86" s="11">
        <f>('Upbit (in $)'!O86/Krak!O86)-1</f>
        <v>-0.39365290407231779</v>
      </c>
      <c r="Q86" s="4">
        <v>3473.7829999999999</v>
      </c>
      <c r="R86" s="8">
        <f t="shared" ref="R86" si="649">LN(Q86/Q85)*100</f>
        <v>-4.7061680634105096</v>
      </c>
      <c r="S86" s="11">
        <f>('Upbit (in $)'!R86/Krak!R86)-1</f>
        <v>-0.28141816972477252</v>
      </c>
      <c r="T86" s="4">
        <v>188.04944999999998</v>
      </c>
      <c r="U86" s="8">
        <f t="shared" ref="U86" si="650">LN(T86/T85)*100</f>
        <v>-1.9945002528641238</v>
      </c>
      <c r="V86" s="11">
        <f>('Upbit (in $)'!U86/Krak!U86)-1</f>
        <v>-0.43652503108065388</v>
      </c>
      <c r="W86" s="4">
        <v>8.8540499999999991</v>
      </c>
      <c r="X86" s="8">
        <f t="shared" ref="X86" si="651">LN(W86/W85)*100</f>
        <v>-5.4224318120807125</v>
      </c>
      <c r="Y86" s="11">
        <f>('Upbit (in $)'!X86/Krak!X86)-1</f>
        <v>-0.25498036399910906</v>
      </c>
      <c r="Z86" s="4">
        <v>1.140895</v>
      </c>
      <c r="AA86" s="8">
        <f t="shared" ref="AA86" si="652">LN(Z86/Z85)*100</f>
        <v>-1.532597047822682</v>
      </c>
      <c r="AB86" s="11">
        <f>('Upbit (in $)'!AA86/Krak!AA86)-1</f>
        <v>-0.4884081084682822</v>
      </c>
      <c r="AC86" s="2">
        <v>44449</v>
      </c>
      <c r="AD86">
        <f t="shared" si="507"/>
        <v>16233.180630136621</v>
      </c>
      <c r="AE86">
        <f t="shared" si="508"/>
        <v>12983.278144649445</v>
      </c>
      <c r="AF86">
        <f t="shared" si="509"/>
        <v>14463.218332113775</v>
      </c>
      <c r="AG86">
        <f t="shared" si="510"/>
        <v>43679.677106899835</v>
      </c>
      <c r="AH86" s="27">
        <f t="shared" si="511"/>
        <v>-2.3409409001298869</v>
      </c>
      <c r="AI86">
        <f t="shared" si="512"/>
        <v>35.540090624999998</v>
      </c>
      <c r="AJ86">
        <f t="shared" si="513"/>
        <v>22.62628179339108</v>
      </c>
      <c r="AK86">
        <f t="shared" si="514"/>
        <v>37.367639071038248</v>
      </c>
      <c r="AL86">
        <f t="shared" si="515"/>
        <v>95.534011489429332</v>
      </c>
      <c r="AM86" s="27">
        <f t="shared" si="516"/>
        <v>-4.0981799852534442</v>
      </c>
      <c r="AN86">
        <f t="shared" si="517"/>
        <v>660.01704428639846</v>
      </c>
      <c r="AO86">
        <f t="shared" si="518"/>
        <v>1158.4926479772328</v>
      </c>
      <c r="AP86">
        <f t="shared" si="519"/>
        <v>1066.9654064320987</v>
      </c>
      <c r="AQ86">
        <f t="shared" si="520"/>
        <v>2885.4750986957297</v>
      </c>
      <c r="AR86" s="27">
        <f t="shared" si="521"/>
        <v>-3.228429742586012</v>
      </c>
      <c r="AS86">
        <f t="shared" si="484"/>
        <v>0.99603529770561305</v>
      </c>
      <c r="AT86">
        <f t="shared" si="485"/>
        <v>1.013573743372178E-4</v>
      </c>
      <c r="AU86">
        <f t="shared" si="486"/>
        <v>3.8633449200498465E-3</v>
      </c>
      <c r="AV86">
        <f t="shared" si="487"/>
        <v>48675.29404999999</v>
      </c>
      <c r="AW86">
        <f t="shared" si="488"/>
        <v>48290.187105736419</v>
      </c>
      <c r="AX86" s="11">
        <f t="shared" si="522"/>
        <v>-1.5649116399571796</v>
      </c>
      <c r="AY86">
        <f t="shared" si="489"/>
        <v>3.563813585135546E-2</v>
      </c>
      <c r="AZ86">
        <f t="shared" si="490"/>
        <v>0.84191288455680779</v>
      </c>
      <c r="BA86">
        <f t="shared" si="491"/>
        <v>0.12244897959183672</v>
      </c>
      <c r="BB86">
        <f t="shared" si="492"/>
        <v>72.308075000000002</v>
      </c>
      <c r="BC86">
        <f t="shared" si="493"/>
        <v>52.429221055437097</v>
      </c>
      <c r="BD86" s="11">
        <f t="shared" si="523"/>
        <v>-2.544074379689174</v>
      </c>
      <c r="BE86">
        <f t="shared" si="494"/>
        <v>7.4785972686641704E-5</v>
      </c>
      <c r="BF86">
        <f t="shared" si="495"/>
        <v>0.99959691628280756</v>
      </c>
      <c r="BG86">
        <f t="shared" si="496"/>
        <v>3.2829774450576614E-4</v>
      </c>
      <c r="BH86">
        <f t="shared" si="497"/>
        <v>3475.18379</v>
      </c>
      <c r="BI86">
        <f t="shared" si="498"/>
        <v>3472.3831686253957</v>
      </c>
      <c r="BJ86" s="11">
        <f t="shared" si="524"/>
        <v>-4.7072948531047887</v>
      </c>
      <c r="BK86" s="32">
        <f t="shared" si="525"/>
        <v>1.7572390851235573</v>
      </c>
      <c r="BL86" s="32">
        <f t="shared" si="526"/>
        <v>3.142383213147609</v>
      </c>
    </row>
    <row r="87" spans="1:64" x14ac:dyDescent="0.3">
      <c r="A87" s="2">
        <v>44450</v>
      </c>
      <c r="B87" s="4">
        <v>2.78396</v>
      </c>
      <c r="C87" s="8">
        <f t="shared" si="499"/>
        <v>7.7277546915001079</v>
      </c>
      <c r="D87" s="11">
        <f>('Upbit (in $)'!C87/Krak!C87)-1</f>
        <v>-0.23741302232578021</v>
      </c>
      <c r="E87" s="4">
        <v>48278.799999999996</v>
      </c>
      <c r="F87" s="8">
        <f t="shared" si="499"/>
        <v>-0.42064688588234544</v>
      </c>
      <c r="G87" s="11">
        <f>('Upbit (in $)'!F87/Krak!F87)-1</f>
        <v>-1.6410823634340344</v>
      </c>
      <c r="H87" s="4">
        <v>0.258133</v>
      </c>
      <c r="I87" s="8">
        <f t="shared" ref="I87" si="653">LN(H87/H86)*100</f>
        <v>-0.68027473227524116</v>
      </c>
      <c r="J87" s="11">
        <f>('Upbit (in $)'!I87/Krak!I87)-1</f>
        <v>-2.1048051199210054</v>
      </c>
      <c r="K87" s="4">
        <v>5.0040800000000001</v>
      </c>
      <c r="L87" s="8">
        <f t="shared" ref="L87" si="654">LN(K87/K86)*100</f>
        <v>1.4184634991956602</v>
      </c>
      <c r="M87" s="11">
        <f>('Upbit (in $)'!L87/Krak!L87)-1</f>
        <v>-0.4035758375981654</v>
      </c>
      <c r="N87" s="4">
        <v>61.026869999999995</v>
      </c>
      <c r="O87" s="8">
        <f t="shared" ref="O87" si="655">LN(N87/N86)*100</f>
        <v>0.24571812608893659</v>
      </c>
      <c r="P87" s="11">
        <f>('Upbit (in $)'!O87/Krak!O87)-1</f>
        <v>-0.65518924702801873</v>
      </c>
      <c r="Q87" s="4">
        <v>3493.165</v>
      </c>
      <c r="R87" s="8">
        <f t="shared" ref="R87" si="656">LN(Q87/Q86)*100</f>
        <v>0.55640001913211901</v>
      </c>
      <c r="S87" s="11">
        <f>('Upbit (in $)'!R87/Krak!R87)-1</f>
        <v>-0.6942831595134451</v>
      </c>
      <c r="T87" s="4">
        <v>190.60434999999998</v>
      </c>
      <c r="U87" s="8">
        <f t="shared" ref="U87" si="657">LN(T87/T86)*100</f>
        <v>1.3494853466922732</v>
      </c>
      <c r="V87" s="11">
        <f>('Upbit (in $)'!U87/Krak!U87)-1</f>
        <v>-0.44459428947809776</v>
      </c>
      <c r="W87" s="4">
        <v>9.7967199999999988</v>
      </c>
      <c r="X87" s="8">
        <f t="shared" ref="X87" si="658">LN(W87/W86)*100</f>
        <v>10.117265431735159</v>
      </c>
      <c r="Y87" s="11">
        <f>('Upbit (in $)'!X87/Krak!X87)-1</f>
        <v>-0.12444675484486079</v>
      </c>
      <c r="Z87" s="4">
        <v>1.15411</v>
      </c>
      <c r="AA87" s="8">
        <f t="shared" ref="AA87" si="659">LN(Z87/Z86)*100</f>
        <v>1.151644206155908</v>
      </c>
      <c r="AB87" s="11">
        <f>('Upbit (in $)'!AA87/Krak!AA87)-1</f>
        <v>-0.43926464569165702</v>
      </c>
      <c r="AC87" s="2">
        <v>44450</v>
      </c>
      <c r="AD87">
        <f t="shared" si="507"/>
        <v>16165.039678208408</v>
      </c>
      <c r="AE87">
        <f t="shared" si="508"/>
        <v>13168.753546715867</v>
      </c>
      <c r="AF87">
        <f t="shared" si="509"/>
        <v>14659.720244332701</v>
      </c>
      <c r="AG87">
        <f t="shared" si="510"/>
        <v>43993.51346925697</v>
      </c>
      <c r="AH87" s="27">
        <f t="shared" si="511"/>
        <v>0.71592627294214251</v>
      </c>
      <c r="AI87">
        <f t="shared" si="512"/>
        <v>38.395448333333334</v>
      </c>
      <c r="AJ87">
        <f t="shared" si="513"/>
        <v>22.681947030798842</v>
      </c>
      <c r="AK87">
        <f t="shared" si="514"/>
        <v>41.346084225865205</v>
      </c>
      <c r="AL87">
        <f t="shared" si="515"/>
        <v>102.42347958999738</v>
      </c>
      <c r="AM87" s="27">
        <f t="shared" si="516"/>
        <v>6.9633653858871307</v>
      </c>
      <c r="AN87">
        <f t="shared" si="517"/>
        <v>655.5423524607279</v>
      </c>
      <c r="AO87">
        <f t="shared" si="518"/>
        <v>1164.9564669616352</v>
      </c>
      <c r="AP87">
        <f t="shared" si="519"/>
        <v>1079.3240790934744</v>
      </c>
      <c r="AQ87">
        <f t="shared" si="520"/>
        <v>2899.8228985158376</v>
      </c>
      <c r="AR87" s="27">
        <f t="shared" si="521"/>
        <v>0.49601003243406527</v>
      </c>
      <c r="AS87">
        <f t="shared" si="484"/>
        <v>0.99596470722726882</v>
      </c>
      <c r="AT87">
        <f t="shared" si="485"/>
        <v>1.0323137841333736E-4</v>
      </c>
      <c r="AU87">
        <f t="shared" si="486"/>
        <v>3.9320613943178758E-3</v>
      </c>
      <c r="AV87">
        <f t="shared" si="487"/>
        <v>48474.408429999996</v>
      </c>
      <c r="AW87">
        <f t="shared" si="488"/>
        <v>48084.079369312276</v>
      </c>
      <c r="AX87" s="11">
        <f t="shared" si="522"/>
        <v>-0.42772424255481251</v>
      </c>
      <c r="AY87">
        <f t="shared" si="489"/>
        <v>3.7821663674446442E-2</v>
      </c>
      <c r="AZ87">
        <f t="shared" si="490"/>
        <v>0.82908438061041301</v>
      </c>
      <c r="BA87">
        <f t="shared" si="491"/>
        <v>0.13309395571514063</v>
      </c>
      <c r="BB87">
        <f t="shared" si="492"/>
        <v>73.607549999999989</v>
      </c>
      <c r="BC87">
        <f t="shared" si="493"/>
        <v>52.005602931178935</v>
      </c>
      <c r="BD87" s="11">
        <f t="shared" si="523"/>
        <v>-0.81126281721791271</v>
      </c>
      <c r="BE87">
        <f t="shared" si="494"/>
        <v>7.3866731810569406E-5</v>
      </c>
      <c r="BF87">
        <f t="shared" si="495"/>
        <v>0.99959587586657905</v>
      </c>
      <c r="BG87">
        <f t="shared" si="496"/>
        <v>3.3025740161039563E-4</v>
      </c>
      <c r="BH87">
        <f t="shared" si="497"/>
        <v>3494.5772429999997</v>
      </c>
      <c r="BI87">
        <f t="shared" si="498"/>
        <v>3491.7537279422891</v>
      </c>
      <c r="BJ87" s="11">
        <f t="shared" si="524"/>
        <v>0.55629605100709345</v>
      </c>
      <c r="BK87" s="32">
        <f t="shared" si="525"/>
        <v>-6.2474391129449884</v>
      </c>
      <c r="BL87" s="32">
        <f t="shared" si="526"/>
        <v>-0.98402029356190601</v>
      </c>
    </row>
    <row r="88" spans="1:64" x14ac:dyDescent="0.3">
      <c r="A88" s="2">
        <v>44451</v>
      </c>
      <c r="B88" s="4">
        <v>2.7266949999999999</v>
      </c>
      <c r="C88" s="8">
        <f t="shared" si="499"/>
        <v>-2.0784121462261318</v>
      </c>
      <c r="D88" s="11">
        <f>('Upbit (in $)'!C88/Krak!C88)-1</f>
        <v>-3.2675035671818176E-2</v>
      </c>
      <c r="E88" s="4">
        <v>48523.717999999993</v>
      </c>
      <c r="F88" s="8">
        <f t="shared" si="499"/>
        <v>0.50601684266057734</v>
      </c>
      <c r="G88" s="11">
        <f>('Upbit (in $)'!F88/Krak!F88)-1</f>
        <v>-0.75026247718406669</v>
      </c>
      <c r="H88" s="4">
        <v>0.26429999999999998</v>
      </c>
      <c r="I88" s="8">
        <f t="shared" ref="I88" si="660">LN(H88/H87)*100</f>
        <v>2.3609865639133667</v>
      </c>
      <c r="J88" s="11">
        <f>('Upbit (in $)'!I88/Krak!I88)-1</f>
        <v>-0.38010630986333105</v>
      </c>
      <c r="K88" s="4">
        <v>5.1450399999999998</v>
      </c>
      <c r="L88" s="8">
        <f t="shared" ref="L88" si="661">LN(K88/K87)*100</f>
        <v>2.7779564107075672</v>
      </c>
      <c r="M88" s="11">
        <f>('Upbit (in $)'!L88/Krak!L88)-1</f>
        <v>-0.37083383281488758</v>
      </c>
      <c r="N88" s="4">
        <v>61.33522</v>
      </c>
      <c r="O88" s="8">
        <f t="shared" ref="O88" si="662">LN(N88/N87)*100</f>
        <v>0.50399703487791336</v>
      </c>
      <c r="P88" s="11">
        <f>('Upbit (in $)'!O88/Krak!O88)-1</f>
        <v>-0.82026953045696249</v>
      </c>
      <c r="Q88" s="4">
        <v>3586.5509999999999</v>
      </c>
      <c r="R88" s="8">
        <f t="shared" ref="R88" si="663">LN(Q88/Q87)*100</f>
        <v>2.6382814434030517</v>
      </c>
      <c r="S88" s="11">
        <f>('Upbit (in $)'!R88/Krak!R88)-1</f>
        <v>-0.38093993526502556</v>
      </c>
      <c r="T88" s="4">
        <v>192.93899999999999</v>
      </c>
      <c r="U88" s="8">
        <f t="shared" ref="U88" si="664">LN(T88/T87)*100</f>
        <v>1.217426314560702</v>
      </c>
      <c r="V88" s="11">
        <f>('Upbit (in $)'!U88/Krak!U88)-1</f>
        <v>-0.54077251520675906</v>
      </c>
      <c r="W88" s="4">
        <v>9.9993499999999997</v>
      </c>
      <c r="X88" s="8">
        <f t="shared" ref="X88" si="665">LN(W88/W87)*100</f>
        <v>2.0472455104975564</v>
      </c>
      <c r="Y88" s="11">
        <f>('Upbit (in $)'!X88/Krak!X88)-1</f>
        <v>-0.37714878336863222</v>
      </c>
      <c r="Z88" s="4">
        <v>1.1805399999999999</v>
      </c>
      <c r="AA88" s="8">
        <f t="shared" ref="AA88" si="666">LN(Z88/Z87)*100</f>
        <v>2.2642476749759752</v>
      </c>
      <c r="AB88" s="11">
        <f>('Upbit (in $)'!AA88/Krak!AA88)-1</f>
        <v>-0.4078455290253713</v>
      </c>
      <c r="AC88" s="2">
        <v>44451</v>
      </c>
      <c r="AD88">
        <f t="shared" si="507"/>
        <v>16247.044806502967</v>
      </c>
      <c r="AE88">
        <f t="shared" si="508"/>
        <v>13539.704350848708</v>
      </c>
      <c r="AF88">
        <f t="shared" si="509"/>
        <v>14839.282336532755</v>
      </c>
      <c r="AG88">
        <f t="shared" si="510"/>
        <v>44626.031493884431</v>
      </c>
      <c r="AH88" s="27">
        <f t="shared" si="511"/>
        <v>1.4275152644113041</v>
      </c>
      <c r="AI88">
        <f t="shared" si="512"/>
        <v>37.605668541666667</v>
      </c>
      <c r="AJ88">
        <f t="shared" si="513"/>
        <v>22.79655193134424</v>
      </c>
      <c r="AK88">
        <f t="shared" si="514"/>
        <v>42.201264025500905</v>
      </c>
      <c r="AL88">
        <f t="shared" si="515"/>
        <v>102.60348449851182</v>
      </c>
      <c r="AM88" s="27">
        <f t="shared" si="516"/>
        <v>0.17559149408907457</v>
      </c>
      <c r="AN88">
        <f t="shared" si="517"/>
        <v>671.20377385057463</v>
      </c>
      <c r="AO88">
        <f t="shared" si="518"/>
        <v>1196.1003220683019</v>
      </c>
      <c r="AP88">
        <f t="shared" si="519"/>
        <v>1104.0414244162257</v>
      </c>
      <c r="AQ88">
        <f t="shared" si="520"/>
        <v>2971.3455203351023</v>
      </c>
      <c r="AR88" s="27">
        <f t="shared" si="521"/>
        <v>2.4365221723813986</v>
      </c>
      <c r="AS88">
        <f t="shared" si="484"/>
        <v>0.99593438600983242</v>
      </c>
      <c r="AT88">
        <f t="shared" si="485"/>
        <v>1.0560036338097646E-4</v>
      </c>
      <c r="AU88">
        <f t="shared" si="486"/>
        <v>3.9600136267866175E-3</v>
      </c>
      <c r="AV88">
        <f t="shared" si="487"/>
        <v>48721.802039999995</v>
      </c>
      <c r="AW88">
        <f t="shared" si="488"/>
        <v>48326.544120493912</v>
      </c>
      <c r="AX88" s="11">
        <f t="shared" si="522"/>
        <v>0.50298453342191984</v>
      </c>
      <c r="AY88">
        <f t="shared" si="489"/>
        <v>3.6816748944269319E-2</v>
      </c>
      <c r="AZ88">
        <f t="shared" si="490"/>
        <v>0.82816867899839419</v>
      </c>
      <c r="BA88">
        <f t="shared" si="491"/>
        <v>0.13501457205733661</v>
      </c>
      <c r="BB88">
        <f t="shared" si="492"/>
        <v>74.061264999999992</v>
      </c>
      <c r="BC88">
        <f t="shared" si="493"/>
        <v>52.246354129840014</v>
      </c>
      <c r="BD88" s="11">
        <f t="shared" si="523"/>
        <v>0.46186495375594605</v>
      </c>
      <c r="BE88">
        <f t="shared" si="494"/>
        <v>7.3662292763416361E-5</v>
      </c>
      <c r="BF88">
        <f t="shared" si="495"/>
        <v>0.9995973127995601</v>
      </c>
      <c r="BG88">
        <f t="shared" si="496"/>
        <v>3.2902490767659309E-4</v>
      </c>
      <c r="BH88">
        <f t="shared" si="497"/>
        <v>3587.9958399999996</v>
      </c>
      <c r="BI88">
        <f t="shared" si="498"/>
        <v>3585.1071497145836</v>
      </c>
      <c r="BJ88" s="11">
        <f t="shared" si="524"/>
        <v>2.6384251103181886</v>
      </c>
      <c r="BK88" s="32">
        <f t="shared" si="525"/>
        <v>1.2519237703222295</v>
      </c>
      <c r="BL88" s="32">
        <f t="shared" si="526"/>
        <v>-2.1354405768962685</v>
      </c>
    </row>
    <row r="89" spans="1:64" x14ac:dyDescent="0.3">
      <c r="A89" s="2">
        <v>44452</v>
      </c>
      <c r="B89" s="4">
        <v>2.5548999999999999</v>
      </c>
      <c r="C89" s="8">
        <f t="shared" si="499"/>
        <v>-6.507716914413102</v>
      </c>
      <c r="D89" s="11">
        <f>('Upbit (in $)'!C89/Krak!C89)-1</f>
        <v>-0.10350296189782027</v>
      </c>
      <c r="E89" s="4">
        <v>47815.394</v>
      </c>
      <c r="F89" s="8">
        <f t="shared" si="499"/>
        <v>-1.4705071475040135</v>
      </c>
      <c r="G89" s="11">
        <f>('Upbit (in $)'!F89/Krak!F89)-1</f>
        <v>-0.38909384561351668</v>
      </c>
      <c r="H89" s="4">
        <v>0.25020399999999998</v>
      </c>
      <c r="I89" s="8">
        <f t="shared" ref="I89" si="667">LN(H89/H88)*100</f>
        <v>-5.4808236494995031</v>
      </c>
      <c r="J89" s="11">
        <f>('Upbit (in $)'!I89/Krak!I89)-1</f>
        <v>-3.1637617630622228E-2</v>
      </c>
      <c r="K89" s="4">
        <v>5.05694</v>
      </c>
      <c r="L89" s="8">
        <f t="shared" ref="L89" si="668">LN(K89/K88)*100</f>
        <v>-1.7271586508660595</v>
      </c>
      <c r="M89" s="11">
        <f>('Upbit (in $)'!L89/Krak!L89)-1</f>
        <v>-0.38903134749668988</v>
      </c>
      <c r="N89" s="4">
        <v>59.335349999999998</v>
      </c>
      <c r="O89" s="8">
        <f t="shared" ref="O89" si="669">LN(N89/N88)*100</f>
        <v>-3.3148979526919855</v>
      </c>
      <c r="P89" s="11">
        <f>('Upbit (in $)'!O89/Krak!O89)-1</f>
        <v>-0.25353660757826291</v>
      </c>
      <c r="Q89" s="4">
        <v>3496.6889999999999</v>
      </c>
      <c r="R89" s="8">
        <f t="shared" ref="R89" si="670">LN(Q89/Q88)*100</f>
        <v>-2.5374495719913472</v>
      </c>
      <c r="S89" s="11">
        <f>('Upbit (in $)'!R89/Krak!R89)-1</f>
        <v>-0.30975881096999158</v>
      </c>
      <c r="T89" s="4">
        <v>191.44129999999998</v>
      </c>
      <c r="U89" s="8">
        <f t="shared" ref="U89" si="671">LN(T89/T88)*100</f>
        <v>-0.77928425541169277</v>
      </c>
      <c r="V89" s="11">
        <f>('Upbit (in $)'!U89/Krak!U89)-1</f>
        <v>-0.62843858252064999</v>
      </c>
      <c r="W89" s="4">
        <v>9.1623999999999999</v>
      </c>
      <c r="X89" s="8">
        <f t="shared" ref="X89" si="672">LN(W89/W88)*100</f>
        <v>-8.7411937780084692</v>
      </c>
      <c r="Y89" s="11">
        <f>('Upbit (in $)'!X89/Krak!X89)-1</f>
        <v>-0.10115146566059763</v>
      </c>
      <c r="Z89" s="4">
        <v>1.132085</v>
      </c>
      <c r="AA89" s="8">
        <f t="shared" ref="AA89" si="673">LN(Z89/Z88)*100</f>
        <v>-4.1910895615636834</v>
      </c>
      <c r="AB89" s="11">
        <f>('Upbit (in $)'!AA89/Krak!AA89)-1</f>
        <v>-0.17199488057292223</v>
      </c>
      <c r="AC89" s="2">
        <v>44452</v>
      </c>
      <c r="AD89">
        <f t="shared" si="507"/>
        <v>16009.878895895679</v>
      </c>
      <c r="AE89">
        <f t="shared" si="508"/>
        <v>13307.860098265683</v>
      </c>
      <c r="AF89">
        <f t="shared" si="509"/>
        <v>14724.091560404418</v>
      </c>
      <c r="AG89">
        <f t="shared" si="510"/>
        <v>44041.830554565779</v>
      </c>
      <c r="AH89" s="27">
        <f t="shared" si="511"/>
        <v>-1.317747782507368</v>
      </c>
      <c r="AI89">
        <f t="shared" si="512"/>
        <v>35.236329166666671</v>
      </c>
      <c r="AJ89">
        <f t="shared" si="513"/>
        <v>22.053257290664099</v>
      </c>
      <c r="AK89">
        <f t="shared" si="514"/>
        <v>38.668999635701269</v>
      </c>
      <c r="AL89">
        <f t="shared" si="515"/>
        <v>95.958586093032039</v>
      </c>
      <c r="AM89" s="27">
        <f t="shared" si="516"/>
        <v>-6.6955190607721358</v>
      </c>
      <c r="AN89">
        <f t="shared" si="517"/>
        <v>635.4062392452106</v>
      </c>
      <c r="AO89">
        <f t="shared" si="518"/>
        <v>1166.1317067769812</v>
      </c>
      <c r="AP89">
        <f t="shared" si="519"/>
        <v>1058.7262913245149</v>
      </c>
      <c r="AQ89">
        <f t="shared" si="520"/>
        <v>2860.264237346707</v>
      </c>
      <c r="AR89" s="27">
        <f t="shared" si="521"/>
        <v>-3.8100876129456509</v>
      </c>
      <c r="AS89">
        <f t="shared" si="484"/>
        <v>0.99590730065339328</v>
      </c>
      <c r="AT89">
        <f t="shared" si="485"/>
        <v>1.0532682142002575E-4</v>
      </c>
      <c r="AU89">
        <f t="shared" si="486"/>
        <v>3.9873725251866887E-3</v>
      </c>
      <c r="AV89">
        <f t="shared" si="487"/>
        <v>48011.892240000001</v>
      </c>
      <c r="AW89">
        <f t="shared" si="488"/>
        <v>47619.801935869211</v>
      </c>
      <c r="AX89" s="11">
        <f t="shared" si="522"/>
        <v>-1.4732295627080445</v>
      </c>
      <c r="AY89">
        <f t="shared" si="489"/>
        <v>3.5957842529448232E-2</v>
      </c>
      <c r="AZ89">
        <f t="shared" si="490"/>
        <v>0.83508989460632355</v>
      </c>
      <c r="BA89">
        <f t="shared" si="491"/>
        <v>0.12895226286422815</v>
      </c>
      <c r="BB89">
        <f t="shared" si="492"/>
        <v>71.05265</v>
      </c>
      <c r="BC89">
        <f t="shared" si="493"/>
        <v>50.823732083075008</v>
      </c>
      <c r="BD89" s="11">
        <f t="shared" si="523"/>
        <v>-2.7606698505455851</v>
      </c>
      <c r="BE89">
        <f t="shared" si="494"/>
        <v>7.1526272430979027E-5</v>
      </c>
      <c r="BF89">
        <f t="shared" si="495"/>
        <v>0.99960484253012605</v>
      </c>
      <c r="BG89">
        <f t="shared" si="496"/>
        <v>3.2363119744298612E-4</v>
      </c>
      <c r="BH89">
        <f t="shared" si="497"/>
        <v>3498.071289</v>
      </c>
      <c r="BI89">
        <f t="shared" si="498"/>
        <v>3495.3076414960074</v>
      </c>
      <c r="BJ89" s="11">
        <f t="shared" si="524"/>
        <v>-2.5366966819477357</v>
      </c>
      <c r="BK89" s="32">
        <f t="shared" si="525"/>
        <v>5.3777712782647678</v>
      </c>
      <c r="BL89" s="32">
        <f t="shared" si="526"/>
        <v>1.0634671192396912</v>
      </c>
    </row>
    <row r="90" spans="1:64" x14ac:dyDescent="0.3">
      <c r="A90" s="2">
        <v>44453</v>
      </c>
      <c r="B90" s="4">
        <v>2.5548999999999999</v>
      </c>
      <c r="C90" s="8">
        <f t="shared" si="499"/>
        <v>0</v>
      </c>
      <c r="D90" s="11">
        <f>('Upbit (in $)'!C90/Krak!C90)-1</f>
        <v>-1</v>
      </c>
      <c r="E90" s="4">
        <v>49832.883999999998</v>
      </c>
      <c r="F90" s="8">
        <f t="shared" si="499"/>
        <v>4.1327449539994472</v>
      </c>
      <c r="G90" s="11">
        <f>('Upbit (in $)'!F90/Krak!F90)-1</f>
        <v>-0.12709721697434562</v>
      </c>
      <c r="H90" s="4">
        <v>0.25548999999999999</v>
      </c>
      <c r="I90" s="8">
        <f t="shared" ref="I90" si="674">LN(H90/H89)*100</f>
        <v>2.0906684819313641</v>
      </c>
      <c r="J90" s="11">
        <f>('Upbit (in $)'!I90/Krak!I90)-1</f>
        <v>0.26919479442985517</v>
      </c>
      <c r="K90" s="4">
        <v>5.1406349999999996</v>
      </c>
      <c r="L90" s="8">
        <f t="shared" ref="L90" si="675">LN(K90/K89)*100</f>
        <v>1.6415055407044177</v>
      </c>
      <c r="M90" s="11">
        <f>('Upbit (in $)'!L90/Krak!L90)-1</f>
        <v>-0.26294226824357037</v>
      </c>
      <c r="N90" s="4">
        <v>60.639229999999998</v>
      </c>
      <c r="O90" s="8">
        <f t="shared" ref="O90" si="676">LN(N90/N89)*100</f>
        <v>2.1736793553899783</v>
      </c>
      <c r="P90" s="11">
        <f>('Upbit (in $)'!O90/Krak!O90)-1</f>
        <v>-6.9258268307411441E-2</v>
      </c>
      <c r="Q90" s="4">
        <v>3634.125</v>
      </c>
      <c r="R90" s="8">
        <f t="shared" ref="R90" si="677">LN(Q90/Q89)*100</f>
        <v>3.8551845985716073</v>
      </c>
      <c r="S90" s="11">
        <f>('Upbit (in $)'!R90/Krak!R90)-1</f>
        <v>-0.13691715675358296</v>
      </c>
      <c r="T90" s="4">
        <v>193.51164999999997</v>
      </c>
      <c r="U90" s="8">
        <f t="shared" ref="U90" si="678">LN(T90/T89)*100</f>
        <v>1.0756483159404675</v>
      </c>
      <c r="V90" s="11">
        <f>('Upbit (in $)'!U90/Krak!U90)-1</f>
        <v>-0.47200319948230607</v>
      </c>
      <c r="W90" s="4">
        <v>9.5147999999999993</v>
      </c>
      <c r="X90" s="8">
        <f t="shared" ref="X90" si="679">LN(W90/W89)*100</f>
        <v>3.77403279828469</v>
      </c>
      <c r="Y90" s="11">
        <f>('Upbit (in $)'!X90/Krak!X90)-1</f>
        <v>-0.14383750416225505</v>
      </c>
      <c r="Z90" s="4">
        <v>1.158515</v>
      </c>
      <c r="AA90" s="8">
        <f t="shared" ref="AA90" si="680">LN(Z90/Z89)*100</f>
        <v>2.3077947282544673</v>
      </c>
      <c r="AB90" s="11">
        <f>('Upbit (in $)'!AA90/Krak!AA90)-1</f>
        <v>-0.22768952968763534</v>
      </c>
      <c r="AC90" s="2">
        <v>44453</v>
      </c>
      <c r="AD90">
        <f t="shared" si="507"/>
        <v>16685.388765660227</v>
      </c>
      <c r="AE90">
        <f t="shared" si="508"/>
        <v>13528.112138219556</v>
      </c>
      <c r="AF90">
        <f t="shared" si="509"/>
        <v>14883.325868581824</v>
      </c>
      <c r="AG90">
        <f t="shared" si="510"/>
        <v>45096.826772461609</v>
      </c>
      <c r="AH90" s="27">
        <f t="shared" si="511"/>
        <v>2.367200750440039</v>
      </c>
      <c r="AI90">
        <f t="shared" si="512"/>
        <v>35.236329166666671</v>
      </c>
      <c r="AJ90">
        <f t="shared" si="513"/>
        <v>22.537872298684633</v>
      </c>
      <c r="AK90">
        <f t="shared" si="514"/>
        <v>40.156268852459007</v>
      </c>
      <c r="AL90">
        <f t="shared" si="515"/>
        <v>97.930470317810318</v>
      </c>
      <c r="AM90" s="27">
        <f t="shared" si="516"/>
        <v>2.0341036786870803</v>
      </c>
      <c r="AN90">
        <f t="shared" si="517"/>
        <v>648.83031472222217</v>
      </c>
      <c r="AO90">
        <f t="shared" si="518"/>
        <v>1211.9660595754717</v>
      </c>
      <c r="AP90">
        <f t="shared" si="519"/>
        <v>1083.4436366472662</v>
      </c>
      <c r="AQ90">
        <f t="shared" si="520"/>
        <v>2944.24001094496</v>
      </c>
      <c r="AR90" s="27">
        <f t="shared" si="521"/>
        <v>2.8936711755786146</v>
      </c>
      <c r="AS90">
        <f t="shared" si="484"/>
        <v>0.99602945862248959</v>
      </c>
      <c r="AT90">
        <f t="shared" si="485"/>
        <v>1.0274789426246777E-4</v>
      </c>
      <c r="AU90">
        <f t="shared" si="486"/>
        <v>3.8677934832478224E-3</v>
      </c>
      <c r="AV90">
        <f t="shared" si="487"/>
        <v>50031.536285000002</v>
      </c>
      <c r="AW90">
        <f t="shared" si="488"/>
        <v>49635.122682923771</v>
      </c>
      <c r="AX90" s="11">
        <f t="shared" si="522"/>
        <v>4.1450019954024189</v>
      </c>
      <c r="AY90">
        <f t="shared" si="489"/>
        <v>3.5138737428813765E-2</v>
      </c>
      <c r="AZ90">
        <f t="shared" si="490"/>
        <v>0.83399975766387979</v>
      </c>
      <c r="BA90">
        <f t="shared" si="491"/>
        <v>0.13086150490730644</v>
      </c>
      <c r="BB90">
        <f t="shared" si="492"/>
        <v>72.708929999999995</v>
      </c>
      <c r="BC90">
        <f t="shared" si="493"/>
        <v>51.908000132073184</v>
      </c>
      <c r="BD90" s="11">
        <f t="shared" si="523"/>
        <v>2.1109510933777167</v>
      </c>
      <c r="BE90">
        <f t="shared" si="494"/>
        <v>7.0275686672216023E-5</v>
      </c>
      <c r="BF90">
        <f t="shared" si="495"/>
        <v>0.99961106042376235</v>
      </c>
      <c r="BG90">
        <f t="shared" si="496"/>
        <v>3.1866388956539331E-4</v>
      </c>
      <c r="BH90">
        <f t="shared" si="497"/>
        <v>3635.5390050000001</v>
      </c>
      <c r="BI90">
        <f t="shared" si="498"/>
        <v>3632.7119320941365</v>
      </c>
      <c r="BJ90" s="11">
        <f t="shared" si="524"/>
        <v>3.8558062946222895</v>
      </c>
      <c r="BK90" s="32">
        <f t="shared" si="525"/>
        <v>0.33309707175295866</v>
      </c>
      <c r="BL90" s="32">
        <f t="shared" si="526"/>
        <v>0.28919570078012935</v>
      </c>
    </row>
    <row r="91" spans="1:64" x14ac:dyDescent="0.3">
      <c r="A91" s="2">
        <v>44454</v>
      </c>
      <c r="B91" s="4">
        <v>2.6033549999999996</v>
      </c>
      <c r="C91" s="8">
        <f t="shared" si="499"/>
        <v>1.878791386563305</v>
      </c>
      <c r="D91" s="11">
        <f>('Upbit (in $)'!C91/Krak!C91)-1</f>
        <v>-0.57318862284857297</v>
      </c>
      <c r="E91" s="4">
        <v>50399.366999999998</v>
      </c>
      <c r="F91" s="8">
        <f t="shared" si="499"/>
        <v>1.1303528075069373</v>
      </c>
      <c r="G91" s="11">
        <f>('Upbit (in $)'!F91/Krak!F91)-1</f>
        <v>-0.46484209413840161</v>
      </c>
      <c r="H91" s="4">
        <v>0.258133</v>
      </c>
      <c r="I91" s="8">
        <f t="shared" ref="I91" si="681">LN(H91/H90)*100</f>
        <v>1.0291686036547725</v>
      </c>
      <c r="J91" s="11">
        <f>('Upbit (in $)'!I91/Krak!I91)-1</f>
        <v>-0.64574567665960036</v>
      </c>
      <c r="K91" s="4">
        <v>5.3432649999999997</v>
      </c>
      <c r="L91" s="8">
        <f t="shared" ref="L91" si="682">LN(K91/K90)*100</f>
        <v>3.8660276657494235</v>
      </c>
      <c r="M91" s="11">
        <f>('Upbit (in $)'!L91/Krak!L91)-1</f>
        <v>-0.21369203815244286</v>
      </c>
      <c r="N91" s="4">
        <v>61.916679999999999</v>
      </c>
      <c r="O91" s="8">
        <f t="shared" ref="O91" si="683">LN(N91/N90)*100</f>
        <v>2.0847566908623656</v>
      </c>
      <c r="P91" s="11">
        <f>('Upbit (in $)'!O91/Krak!O91)-1</f>
        <v>-0.41905776761173241</v>
      </c>
      <c r="Q91" s="4">
        <v>3780.3709999999996</v>
      </c>
      <c r="R91" s="8">
        <f t="shared" ref="R91" si="684">LN(Q91/Q90)*100</f>
        <v>3.9453786222743292</v>
      </c>
      <c r="S91" s="11">
        <f>('Upbit (in $)'!R91/Krak!R91)-1</f>
        <v>-0.22642655620532937</v>
      </c>
      <c r="T91" s="4">
        <v>197.43209999999999</v>
      </c>
      <c r="U91" s="8">
        <f t="shared" ref="U91" si="685">LN(T91/T90)*100</f>
        <v>2.0057010385092733</v>
      </c>
      <c r="V91" s="11">
        <f>('Upbit (in $)'!U91/Krak!U91)-1</f>
        <v>-0.39713020874307126</v>
      </c>
      <c r="W91" s="4">
        <v>9.5147999999999993</v>
      </c>
      <c r="X91" s="8">
        <f t="shared" ref="X91" si="686">LN(W91/W90)*100</f>
        <v>0</v>
      </c>
      <c r="Y91" s="11">
        <f>('Upbit (in $)'!X91/Krak!X91)-1</f>
        <v>-1</v>
      </c>
      <c r="Z91" s="4">
        <v>1.1717299999999999</v>
      </c>
      <c r="AA91" s="8">
        <f t="shared" ref="AA91" si="687">LN(Z91/Z90)*100</f>
        <v>1.1342276603934509</v>
      </c>
      <c r="AB91" s="11">
        <f>('Upbit (in $)'!AA91/Krak!AA91)-1</f>
        <v>-0.45950622756563886</v>
      </c>
      <c r="AC91" s="2">
        <v>44454</v>
      </c>
      <c r="AD91">
        <f t="shared" si="507"/>
        <v>16875.062497650884</v>
      </c>
      <c r="AE91">
        <f t="shared" si="508"/>
        <v>14061.353919160516</v>
      </c>
      <c r="AF91">
        <f t="shared" si="509"/>
        <v>15184.854664917764</v>
      </c>
      <c r="AG91">
        <f t="shared" si="510"/>
        <v>46121.271081729166</v>
      </c>
      <c r="AH91" s="27">
        <f t="shared" si="511"/>
        <v>2.2462371115225666</v>
      </c>
      <c r="AI91">
        <f t="shared" si="512"/>
        <v>35.904604374999998</v>
      </c>
      <c r="AJ91">
        <f t="shared" si="513"/>
        <v>23.012664029515559</v>
      </c>
      <c r="AK91">
        <f t="shared" si="514"/>
        <v>40.156268852459007</v>
      </c>
      <c r="AL91">
        <f t="shared" si="515"/>
        <v>99.073537256974561</v>
      </c>
      <c r="AM91" s="27">
        <f t="shared" si="516"/>
        <v>1.1604634657357928</v>
      </c>
      <c r="AN91">
        <f t="shared" si="517"/>
        <v>655.5423524607279</v>
      </c>
      <c r="AO91">
        <f t="shared" si="518"/>
        <v>1260.7385119123271</v>
      </c>
      <c r="AP91">
        <f t="shared" si="519"/>
        <v>1095.802309308642</v>
      </c>
      <c r="AQ91">
        <f t="shared" si="520"/>
        <v>3012.0831736816972</v>
      </c>
      <c r="AR91" s="27">
        <f t="shared" si="521"/>
        <v>2.2781200660075731</v>
      </c>
      <c r="AS91">
        <f t="shared" si="484"/>
        <v>0.99599275138318544</v>
      </c>
      <c r="AT91">
        <f t="shared" si="485"/>
        <v>1.0559365177581449E-4</v>
      </c>
      <c r="AU91">
        <f t="shared" si="486"/>
        <v>3.9016549650387512E-3</v>
      </c>
      <c r="AV91">
        <f t="shared" si="487"/>
        <v>50602.142365</v>
      </c>
      <c r="AW91">
        <f t="shared" si="488"/>
        <v>50197.515600426319</v>
      </c>
      <c r="AX91" s="11">
        <f t="shared" si="522"/>
        <v>1.1266833701133456</v>
      </c>
      <c r="AY91">
        <f t="shared" si="489"/>
        <v>3.5163919795323378E-2</v>
      </c>
      <c r="AZ91">
        <f t="shared" si="490"/>
        <v>0.83631820074968777</v>
      </c>
      <c r="BA91">
        <f t="shared" si="491"/>
        <v>0.12851787945498899</v>
      </c>
      <c r="BB91">
        <f t="shared" si="492"/>
        <v>74.034834999999987</v>
      </c>
      <c r="BC91">
        <f t="shared" si="493"/>
        <v>53.096412499851269</v>
      </c>
      <c r="BD91" s="11">
        <f t="shared" si="523"/>
        <v>2.263644133810335</v>
      </c>
      <c r="BE91">
        <f t="shared" si="494"/>
        <v>6.8256634696315055E-5</v>
      </c>
      <c r="BF91">
        <f t="shared" si="495"/>
        <v>0.99962190949449792</v>
      </c>
      <c r="BG91">
        <f t="shared" si="496"/>
        <v>3.098338708057987E-4</v>
      </c>
      <c r="BH91">
        <f t="shared" si="497"/>
        <v>3781.8008629999995</v>
      </c>
      <c r="BI91">
        <f t="shared" si="498"/>
        <v>3778.9420582785551</v>
      </c>
      <c r="BJ91" s="11">
        <f t="shared" si="524"/>
        <v>3.9464633619782905</v>
      </c>
      <c r="BK91" s="32">
        <f t="shared" si="525"/>
        <v>1.0857736457867737</v>
      </c>
      <c r="BL91" s="32">
        <f t="shared" si="526"/>
        <v>-2.8197799918649449</v>
      </c>
    </row>
    <row r="92" spans="1:64" x14ac:dyDescent="0.3">
      <c r="A92" s="2">
        <v>44455</v>
      </c>
      <c r="B92" s="4">
        <v>2.5548999999999999</v>
      </c>
      <c r="C92" s="8">
        <f t="shared" si="499"/>
        <v>-1.8787913865633044</v>
      </c>
      <c r="D92" s="11">
        <f>('Upbit (in $)'!C92/Krak!C92)-1</f>
        <v>-0.45156445969273074</v>
      </c>
      <c r="E92" s="4">
        <v>50461.036999999997</v>
      </c>
      <c r="F92" s="8">
        <f t="shared" si="499"/>
        <v>0.12228784585329587</v>
      </c>
      <c r="G92" s="11">
        <f>('Upbit (in $)'!F92/Krak!F92)-1</f>
        <v>-1.1605383329494057</v>
      </c>
      <c r="H92" s="4">
        <v>0.25548999999999999</v>
      </c>
      <c r="I92" s="8">
        <f t="shared" ref="I92" si="688">LN(H92/H91)*100</f>
        <v>-1.0291686036547636</v>
      </c>
      <c r="J92" s="11">
        <f>('Upbit (in $)'!I92/Krak!I92)-1</f>
        <v>-0.5215398229931294</v>
      </c>
      <c r="K92" s="4">
        <v>5.2992149999999993</v>
      </c>
      <c r="L92" s="8">
        <f t="shared" ref="L92" si="689">LN(K92/K91)*100</f>
        <v>-0.8278192969371283</v>
      </c>
      <c r="M92" s="11">
        <f>('Upbit (in $)'!L92/Krak!L92)-1</f>
        <v>-0.46445815632514242</v>
      </c>
      <c r="N92" s="4">
        <v>61.308789999999995</v>
      </c>
      <c r="O92" s="8">
        <f t="shared" ref="O92" si="690">LN(N92/N91)*100</f>
        <v>-0.98663844621378771</v>
      </c>
      <c r="P92" s="11">
        <f>('Upbit (in $)'!O92/Krak!O92)-1</f>
        <v>-0.45801170825921544</v>
      </c>
      <c r="Q92" s="4">
        <v>3768.9179999999997</v>
      </c>
      <c r="R92" s="8">
        <f t="shared" ref="R92" si="691">LN(Q92/Q91)*100</f>
        <v>-0.30341953491737195</v>
      </c>
      <c r="S92" s="11">
        <f>('Upbit (in $)'!R92/Krak!R92)-1</f>
        <v>-0.75707987946206812</v>
      </c>
      <c r="T92" s="4">
        <v>195.71414999999999</v>
      </c>
      <c r="U92" s="8">
        <f t="shared" ref="U92" si="692">LN(T92/T91)*100</f>
        <v>-0.87395514249638295</v>
      </c>
      <c r="V92" s="11">
        <f>('Upbit (in $)'!U92/Krak!U92)-1</f>
        <v>-0.54514461819083515</v>
      </c>
      <c r="W92" s="4">
        <v>9.4443199999999994</v>
      </c>
      <c r="X92" s="8">
        <f t="shared" ref="X92" si="693">LN(W92/W91)*100</f>
        <v>-0.74349784875180902</v>
      </c>
      <c r="Y92" s="11">
        <f>('Upbit (in $)'!X92/Krak!X92)-1</f>
        <v>-0.44439910604353561</v>
      </c>
      <c r="Z92" s="4">
        <v>1.15411</v>
      </c>
      <c r="AA92" s="8">
        <f t="shared" ref="AA92" si="694">LN(Z92/Z91)*100</f>
        <v>-1.515180502060222</v>
      </c>
      <c r="AB92" s="11">
        <f>('Upbit (in $)'!AA92/Krak!AA92)-1</f>
        <v>-0.42239406657797829</v>
      </c>
      <c r="AC92" s="2">
        <v>44455</v>
      </c>
      <c r="AD92">
        <f t="shared" si="507"/>
        <v>16895.711270962463</v>
      </c>
      <c r="AE92">
        <f t="shared" si="508"/>
        <v>13945.431792869002</v>
      </c>
      <c r="AF92">
        <f t="shared" si="509"/>
        <v>15052.724068770556</v>
      </c>
      <c r="AG92">
        <f t="shared" si="510"/>
        <v>45893.867132602019</v>
      </c>
      <c r="AH92" s="27">
        <f t="shared" si="511"/>
        <v>-0.49427608655126531</v>
      </c>
      <c r="AI92">
        <f t="shared" si="512"/>
        <v>35.236329166666671</v>
      </c>
      <c r="AJ92">
        <f t="shared" si="513"/>
        <v>22.786728654154633</v>
      </c>
      <c r="AK92">
        <f t="shared" si="514"/>
        <v>39.85881500910746</v>
      </c>
      <c r="AL92">
        <f t="shared" si="515"/>
        <v>97.881872829928767</v>
      </c>
      <c r="AM92" s="27">
        <f t="shared" si="516"/>
        <v>-1.2101002640071659</v>
      </c>
      <c r="AN92">
        <f t="shared" si="517"/>
        <v>648.83031472222217</v>
      </c>
      <c r="AO92">
        <f t="shared" si="518"/>
        <v>1256.9189825124529</v>
      </c>
      <c r="AP92">
        <f t="shared" si="519"/>
        <v>1079.3240790934744</v>
      </c>
      <c r="AQ92">
        <f t="shared" si="520"/>
        <v>2985.0733763281496</v>
      </c>
      <c r="AR92" s="27">
        <f t="shared" si="521"/>
        <v>-0.90075954336209385</v>
      </c>
      <c r="AS92">
        <f t="shared" si="484"/>
        <v>0.99603226944918777</v>
      </c>
      <c r="AT92">
        <f t="shared" si="485"/>
        <v>1.0459929990636493E-4</v>
      </c>
      <c r="AU92">
        <f t="shared" si="486"/>
        <v>3.8631312509058969E-3</v>
      </c>
      <c r="AV92">
        <f t="shared" si="487"/>
        <v>50662.050364999996</v>
      </c>
      <c r="AW92">
        <f t="shared" si="488"/>
        <v>50260.929685083538</v>
      </c>
      <c r="AX92" s="11">
        <f t="shared" si="522"/>
        <v>0.12624940173007029</v>
      </c>
      <c r="AY92">
        <f t="shared" si="489"/>
        <v>3.4851580338901574E-2</v>
      </c>
      <c r="AZ92">
        <f t="shared" si="490"/>
        <v>0.83631775027040012</v>
      </c>
      <c r="BA92">
        <f t="shared" si="491"/>
        <v>0.12883066939069823</v>
      </c>
      <c r="BB92">
        <f t="shared" si="492"/>
        <v>73.308009999999996</v>
      </c>
      <c r="BC92">
        <f t="shared" si="493"/>
        <v>52.579389694748215</v>
      </c>
      <c r="BD92" s="11">
        <f t="shared" si="523"/>
        <v>-0.97851526979017023</v>
      </c>
      <c r="BE92">
        <f t="shared" si="494"/>
        <v>6.7763342368445655E-5</v>
      </c>
      <c r="BF92">
        <f t="shared" si="495"/>
        <v>0.99962613328348449</v>
      </c>
      <c r="BG92">
        <f t="shared" si="496"/>
        <v>3.0610337414711656E-4</v>
      </c>
      <c r="BH92">
        <f t="shared" si="497"/>
        <v>3770.3275999999996</v>
      </c>
      <c r="BI92">
        <f t="shared" si="498"/>
        <v>3767.5092975923449</v>
      </c>
      <c r="BJ92" s="11">
        <f t="shared" si="524"/>
        <v>-0.30299723390052452</v>
      </c>
      <c r="BK92" s="32">
        <f t="shared" si="525"/>
        <v>0.71582417745590055</v>
      </c>
      <c r="BL92" s="32">
        <f t="shared" si="526"/>
        <v>0.42924663563059484</v>
      </c>
    </row>
    <row r="93" spans="1:64" x14ac:dyDescent="0.3">
      <c r="A93" s="2">
        <v>44456</v>
      </c>
      <c r="B93" s="4">
        <v>2.51966</v>
      </c>
      <c r="C93" s="8">
        <f t="shared" si="499"/>
        <v>-1.388911216066715</v>
      </c>
      <c r="D93" s="11">
        <f>('Upbit (in $)'!C93/Krak!C93)-1</f>
        <v>-0.54269190223434038</v>
      </c>
      <c r="E93" s="4">
        <v>50782.601999999999</v>
      </c>
      <c r="F93" s="8">
        <f t="shared" si="499"/>
        <v>0.63523216765238333</v>
      </c>
      <c r="G93" s="11">
        <f>('Upbit (in $)'!F93/Krak!F93)-1</f>
        <v>-1.5837433700750005</v>
      </c>
      <c r="H93" s="4">
        <v>0.25725199999999998</v>
      </c>
      <c r="I93" s="8">
        <f t="shared" ref="I93" si="695">LN(H93/H92)*100</f>
        <v>0.68728792877620504</v>
      </c>
      <c r="J93" s="11">
        <f>('Upbit (in $)'!I93/Krak!I93)-1</f>
        <v>-1.6313393485101642</v>
      </c>
      <c r="K93" s="4">
        <v>5.6428050000000001</v>
      </c>
      <c r="L93" s="8">
        <f t="shared" ref="L93" si="696">LN(K93/K92)*100</f>
        <v>6.2822585922055545</v>
      </c>
      <c r="M93" s="11">
        <f>('Upbit (in $)'!L93/Krak!L93)-1</f>
        <v>0.42415466276704361</v>
      </c>
      <c r="N93" s="4">
        <v>60.806619999999995</v>
      </c>
      <c r="O93" s="8">
        <f t="shared" ref="O93" si="697">LN(N93/N92)*100</f>
        <v>-0.8224561186901338</v>
      </c>
      <c r="P93" s="11">
        <f>('Upbit (in $)'!O93/Krak!O93)-1</f>
        <v>-0.68447400900816802</v>
      </c>
      <c r="Q93" s="4">
        <v>3656.1499999999996</v>
      </c>
      <c r="R93" s="8">
        <f t="shared" ref="R93" si="698">LN(Q93/Q92)*100</f>
        <v>-3.0377276417606991</v>
      </c>
      <c r="S93" s="11">
        <f>('Upbit (in $)'!R93/Krak!R93)-1</f>
        <v>-0.38386442352558459</v>
      </c>
      <c r="T93" s="4">
        <v>193.11519999999999</v>
      </c>
      <c r="U93" s="8">
        <f t="shared" ref="U93" si="699">LN(T93/T92)*100</f>
        <v>-1.3368274308057035</v>
      </c>
      <c r="V93" s="11">
        <f>('Upbit (in $)'!U93/Krak!U93)-1</f>
        <v>-0.59803079613772236</v>
      </c>
      <c r="W93" s="4">
        <v>9.1271599999999999</v>
      </c>
      <c r="X93" s="8">
        <f t="shared" ref="X93" si="700">LN(W93/W92)*100</f>
        <v>-3.4158918811318855</v>
      </c>
      <c r="Y93" s="11">
        <f>('Upbit (in $)'!X93/Krak!X93)-1</f>
        <v>-0.44840563202513029</v>
      </c>
      <c r="Z93" s="4">
        <v>1.1453</v>
      </c>
      <c r="AA93" s="8">
        <f t="shared" ref="AA93" si="701">LN(Z93/Z92)*100</f>
        <v>-0.7662872745569137</v>
      </c>
      <c r="AB93" s="11">
        <f>('Upbit (in $)'!AA93/Krak!AA93)-1</f>
        <v>-0.69094280830793287</v>
      </c>
      <c r="AC93" s="2">
        <v>44456</v>
      </c>
      <c r="AD93">
        <f t="shared" si="507"/>
        <v>17003.37987465856</v>
      </c>
      <c r="AE93">
        <f t="shared" si="508"/>
        <v>14849.624377942804</v>
      </c>
      <c r="AF93">
        <f t="shared" si="509"/>
        <v>14852.834192547854</v>
      </c>
      <c r="AG93">
        <f t="shared" si="510"/>
        <v>46705.838445149217</v>
      </c>
      <c r="AH93" s="27">
        <f t="shared" si="511"/>
        <v>1.7537682628617366</v>
      </c>
      <c r="AI93">
        <f t="shared" si="512"/>
        <v>34.750310833333337</v>
      </c>
      <c r="AJ93">
        <f t="shared" si="513"/>
        <v>22.600086387552132</v>
      </c>
      <c r="AK93">
        <f t="shared" si="514"/>
        <v>38.520272714025495</v>
      </c>
      <c r="AL93">
        <f t="shared" si="515"/>
        <v>95.870669934910964</v>
      </c>
      <c r="AM93" s="27">
        <f t="shared" si="516"/>
        <v>-2.0761277314212934</v>
      </c>
      <c r="AN93">
        <f t="shared" si="517"/>
        <v>653.30500654789262</v>
      </c>
      <c r="AO93">
        <f t="shared" si="518"/>
        <v>1219.3113084213837</v>
      </c>
      <c r="AP93">
        <f t="shared" si="519"/>
        <v>1071.0849639858907</v>
      </c>
      <c r="AQ93">
        <f t="shared" si="520"/>
        <v>2943.7012789551673</v>
      </c>
      <c r="AR93" s="27">
        <f t="shared" si="521"/>
        <v>-1.3956600254689966</v>
      </c>
      <c r="AS93">
        <f t="shared" si="484"/>
        <v>0.99610135930111499</v>
      </c>
      <c r="AT93">
        <f t="shared" si="485"/>
        <v>1.1068368908649321E-4</v>
      </c>
      <c r="AU93">
        <f t="shared" si="486"/>
        <v>3.7879570097984869E-3</v>
      </c>
      <c r="AV93">
        <f t="shared" si="487"/>
        <v>50981.360005000002</v>
      </c>
      <c r="AW93">
        <f t="shared" si="488"/>
        <v>50584.739494327099</v>
      </c>
      <c r="AX93" s="11">
        <f t="shared" si="522"/>
        <v>0.64219103255342125</v>
      </c>
      <c r="AY93">
        <f t="shared" si="489"/>
        <v>3.477626459143969E-2</v>
      </c>
      <c r="AZ93">
        <f t="shared" si="490"/>
        <v>0.83925097276264582</v>
      </c>
      <c r="BA93">
        <f t="shared" si="491"/>
        <v>0.12597276264591439</v>
      </c>
      <c r="BB93">
        <f t="shared" si="492"/>
        <v>72.453440000000001</v>
      </c>
      <c r="BC93">
        <f t="shared" si="493"/>
        <v>52.269412908560298</v>
      </c>
      <c r="BD93" s="11">
        <f t="shared" si="523"/>
        <v>-0.59128512983147363</v>
      </c>
      <c r="BE93">
        <f t="shared" si="494"/>
        <v>7.033446446567967E-5</v>
      </c>
      <c r="BF93">
        <f t="shared" si="495"/>
        <v>0.99961653264578987</v>
      </c>
      <c r="BG93">
        <f t="shared" si="496"/>
        <v>3.1313288974446434E-4</v>
      </c>
      <c r="BH93">
        <f t="shared" si="497"/>
        <v>3657.5525519999997</v>
      </c>
      <c r="BI93">
        <f t="shared" si="498"/>
        <v>3654.7483625576847</v>
      </c>
      <c r="BJ93" s="11">
        <f t="shared" si="524"/>
        <v>-3.0386875978624714</v>
      </c>
      <c r="BK93" s="32">
        <f t="shared" si="525"/>
        <v>3.8298959942830297</v>
      </c>
      <c r="BL93" s="32">
        <f t="shared" si="526"/>
        <v>3.6808786304158927</v>
      </c>
    </row>
    <row r="94" spans="1:64" x14ac:dyDescent="0.3">
      <c r="A94" s="2">
        <v>44457</v>
      </c>
      <c r="B94" s="4">
        <v>2.53728</v>
      </c>
      <c r="C94" s="8">
        <f t="shared" si="499"/>
        <v>0.69686693160934354</v>
      </c>
      <c r="D94" s="11">
        <f>('Upbit (in $)'!C94/Krak!C94)-1</f>
        <v>-0.27471714627244104</v>
      </c>
      <c r="E94" s="4">
        <v>51623.956999999995</v>
      </c>
      <c r="F94" s="8">
        <f t="shared" si="499"/>
        <v>1.6432032077576006</v>
      </c>
      <c r="G94" s="11">
        <f>('Upbit (in $)'!F94/Krak!F94)-1</f>
        <v>-0.24509467192899492</v>
      </c>
      <c r="H94" s="4">
        <v>0.25725199999999998</v>
      </c>
      <c r="I94" s="8">
        <f t="shared" ref="I94" si="702">LN(H94/H93)*100</f>
        <v>0</v>
      </c>
      <c r="J94" s="11">
        <f>('Upbit (in $)'!I94/Krak!I94)-1</f>
        <v>-1</v>
      </c>
      <c r="K94" s="4">
        <v>5.8454349999999993</v>
      </c>
      <c r="L94" s="8">
        <f t="shared" ref="L94" si="703">LN(K94/K93)*100</f>
        <v>3.5279732435473088</v>
      </c>
      <c r="M94" s="11">
        <f>('Upbit (in $)'!L94/Krak!L94)-1</f>
        <v>-9.0036370598386761E-2</v>
      </c>
      <c r="N94" s="4">
        <v>61.19426</v>
      </c>
      <c r="O94" s="8">
        <f t="shared" ref="O94" si="704">LN(N94/N93)*100</f>
        <v>0.63547296460707292</v>
      </c>
      <c r="P94" s="11">
        <f>('Upbit (in $)'!O94/Krak!O94)-1</f>
        <v>-0.50469479128754879</v>
      </c>
      <c r="Q94" s="4">
        <v>3670.2459999999996</v>
      </c>
      <c r="R94" s="8">
        <f t="shared" ref="R94" si="705">LN(Q94/Q93)*100</f>
        <v>0.38480085961733512</v>
      </c>
      <c r="S94" s="11">
        <f>('Upbit (in $)'!R94/Krak!R94)-1</f>
        <v>-0.66526464478339176</v>
      </c>
      <c r="T94" s="4">
        <v>193.82</v>
      </c>
      <c r="U94" s="8">
        <f t="shared" ref="U94" si="706">LN(T94/T93)*100</f>
        <v>0.36429912785010088</v>
      </c>
      <c r="V94" s="11">
        <f>('Upbit (in $)'!U94/Krak!U94)-1</f>
        <v>-0.64849345040320272</v>
      </c>
      <c r="W94" s="4">
        <v>9.4090799999999994</v>
      </c>
      <c r="X94" s="8">
        <f t="shared" ref="X94" si="707">LN(W94/W93)*100</f>
        <v>3.042059670071172</v>
      </c>
      <c r="Y94" s="11">
        <f>('Upbit (in $)'!X94/Krak!X94)-1</f>
        <v>-0.25653438902383308</v>
      </c>
      <c r="Z94" s="4">
        <v>1.149705</v>
      </c>
      <c r="AA94" s="8">
        <f t="shared" ref="AA94" si="708">LN(Z94/Z93)*100</f>
        <v>0.38387763071656672</v>
      </c>
      <c r="AB94" s="11">
        <f>('Upbit (in $)'!AA94/Krak!AA94)-1</f>
        <v>-0.64248439915716249</v>
      </c>
      <c r="AC94" s="2">
        <v>44457</v>
      </c>
      <c r="AD94">
        <f t="shared" si="507"/>
        <v>17285.088139123687</v>
      </c>
      <c r="AE94">
        <f t="shared" si="508"/>
        <v>15382.866158883762</v>
      </c>
      <c r="AF94">
        <f t="shared" si="509"/>
        <v>14907.041616608249</v>
      </c>
      <c r="AG94">
        <f t="shared" si="510"/>
        <v>47574.995914615698</v>
      </c>
      <c r="AH94" s="27">
        <f t="shared" si="511"/>
        <v>1.8438150210492892</v>
      </c>
      <c r="AI94">
        <f t="shared" si="512"/>
        <v>34.993320000000004</v>
      </c>
      <c r="AJ94">
        <f t="shared" si="513"/>
        <v>22.744161119666344</v>
      </c>
      <c r="AK94">
        <f t="shared" si="514"/>
        <v>39.710088087431686</v>
      </c>
      <c r="AL94">
        <f t="shared" si="515"/>
        <v>97.447569207098041</v>
      </c>
      <c r="AM94" s="27">
        <f t="shared" si="516"/>
        <v>1.6314386625420334</v>
      </c>
      <c r="AN94">
        <f t="shared" si="517"/>
        <v>653.30500654789262</v>
      </c>
      <c r="AO94">
        <f t="shared" si="518"/>
        <v>1224.0122676827673</v>
      </c>
      <c r="AP94">
        <f t="shared" si="519"/>
        <v>1075.2045215396824</v>
      </c>
      <c r="AQ94">
        <f t="shared" si="520"/>
        <v>2952.5217957703426</v>
      </c>
      <c r="AR94" s="27">
        <f t="shared" si="521"/>
        <v>0.29919232305843546</v>
      </c>
      <c r="AS94">
        <f t="shared" si="484"/>
        <v>0.99614721191575462</v>
      </c>
      <c r="AT94">
        <f t="shared" si="485"/>
        <v>1.1279479753333842E-4</v>
      </c>
      <c r="AU94">
        <f t="shared" si="486"/>
        <v>3.7399932867120504E-3</v>
      </c>
      <c r="AV94">
        <f t="shared" si="487"/>
        <v>51823.622434999997</v>
      </c>
      <c r="AW94">
        <f t="shared" si="488"/>
        <v>51425.188625852075</v>
      </c>
      <c r="AX94" s="11">
        <f t="shared" si="522"/>
        <v>1.6478163727417825</v>
      </c>
      <c r="AY94">
        <f t="shared" si="489"/>
        <v>3.4690436039508554E-2</v>
      </c>
      <c r="AZ94">
        <f t="shared" si="490"/>
        <v>0.83666586364731388</v>
      </c>
      <c r="BA94">
        <f t="shared" si="491"/>
        <v>0.12864370031317754</v>
      </c>
      <c r="BB94">
        <f t="shared" si="492"/>
        <v>73.140619999999998</v>
      </c>
      <c r="BC94">
        <f t="shared" si="493"/>
        <v>52.497586610455308</v>
      </c>
      <c r="BD94" s="11">
        <f t="shared" si="523"/>
        <v>0.43558384550540846</v>
      </c>
      <c r="BE94">
        <f t="shared" si="494"/>
        <v>7.0064356030585505E-5</v>
      </c>
      <c r="BF94">
        <f t="shared" si="495"/>
        <v>0.99961680555965471</v>
      </c>
      <c r="BG94">
        <f t="shared" si="496"/>
        <v>3.1313008431477424E-4</v>
      </c>
      <c r="BH94">
        <f t="shared" si="497"/>
        <v>3671.6529569999993</v>
      </c>
      <c r="BI94">
        <f t="shared" si="498"/>
        <v>3668.8399601695196</v>
      </c>
      <c r="BJ94" s="11">
        <f t="shared" si="524"/>
        <v>0.38482815749281035</v>
      </c>
      <c r="BK94" s="32">
        <f t="shared" si="525"/>
        <v>0.21237635850725578</v>
      </c>
      <c r="BL94" s="32">
        <f t="shared" si="526"/>
        <v>1.2629882152489722</v>
      </c>
    </row>
    <row r="95" spans="1:64" x14ac:dyDescent="0.3">
      <c r="A95" s="2">
        <v>44458</v>
      </c>
      <c r="B95" s="4">
        <v>2.4712049999999999</v>
      </c>
      <c r="C95" s="8">
        <f t="shared" si="499"/>
        <v>-2.6386755173194998</v>
      </c>
      <c r="D95" s="11">
        <f>('Upbit (in $)'!C95/Krak!C95)-1</f>
        <v>-0.30787523346465528</v>
      </c>
      <c r="E95" s="4">
        <v>51076.856</v>
      </c>
      <c r="F95" s="8">
        <f t="shared" si="499"/>
        <v>-1.0654368926252211</v>
      </c>
      <c r="G95" s="11">
        <f>('Upbit (in $)'!F95/Krak!F95)-1</f>
        <v>-0.52525057275279541</v>
      </c>
      <c r="H95" s="4">
        <v>0.25196599999999997</v>
      </c>
      <c r="I95" s="8">
        <f t="shared" ref="I95" si="709">LN(H95/H94)*100</f>
        <v>-2.0761991448429242</v>
      </c>
      <c r="J95" s="11">
        <f>('Upbit (in $)'!I95/Krak!I95)-1</f>
        <v>-0.40715149008327434</v>
      </c>
      <c r="K95" s="4">
        <v>5.3212399999999995</v>
      </c>
      <c r="L95" s="8">
        <f t="shared" ref="L95" si="710">LN(K95/K94)*100</f>
        <v>-9.3954655837447252</v>
      </c>
      <c r="M95" s="11">
        <f>('Upbit (in $)'!L95/Krak!L95)-1</f>
        <v>-0.10204168568614147</v>
      </c>
      <c r="N95" s="4">
        <v>59.855139999999999</v>
      </c>
      <c r="O95" s="8">
        <f t="shared" ref="O95" si="711">LN(N95/N94)*100</f>
        <v>-2.2126084583490075</v>
      </c>
      <c r="P95" s="11">
        <f>('Upbit (in $)'!O95/Krak!O95)-1</f>
        <v>-0.36070174968784885</v>
      </c>
      <c r="Q95" s="4">
        <v>3599.7659999999996</v>
      </c>
      <c r="R95" s="8">
        <f t="shared" ref="R95" si="712">LN(Q95/Q94)*100</f>
        <v>-1.9389846443349974</v>
      </c>
      <c r="S95" s="11">
        <f>('Upbit (in $)'!R95/Krak!R95)-1</f>
        <v>-0.39909746680863556</v>
      </c>
      <c r="T95" s="4">
        <v>189.94359999999998</v>
      </c>
      <c r="U95" s="8">
        <f t="shared" ref="U95" si="713">LN(T95/T94)*100</f>
        <v>-2.0202707317519581</v>
      </c>
      <c r="V95" s="11">
        <f>('Upbit (in $)'!U95/Krak!U95)-1</f>
        <v>-0.39639471547221605</v>
      </c>
      <c r="W95" s="4">
        <v>10.466279999999999</v>
      </c>
      <c r="X95" s="8">
        <f t="shared" ref="X95" si="714">LN(W95/W94)*100</f>
        <v>10.648348040245013</v>
      </c>
      <c r="Y95" s="11">
        <f>('Upbit (in $)'!X95/Krak!X95)-1</f>
        <v>0.12327255202258791</v>
      </c>
      <c r="Z95" s="4">
        <v>1.13649</v>
      </c>
      <c r="AA95" s="8">
        <f t="shared" ref="AA95" si="715">LN(Z95/Z94)*100</f>
        <v>-1.1560822401075972</v>
      </c>
      <c r="AB95" s="11">
        <f>('Upbit (in $)'!AA95/Krak!AA95)-1</f>
        <v>-0.5584059641820821</v>
      </c>
      <c r="AC95" s="2">
        <v>44458</v>
      </c>
      <c r="AD95">
        <f t="shared" si="507"/>
        <v>17101.904021602386</v>
      </c>
      <c r="AE95">
        <f t="shared" si="508"/>
        <v>14003.392856014758</v>
      </c>
      <c r="AF95">
        <f t="shared" si="509"/>
        <v>14608.900784276082</v>
      </c>
      <c r="AG95">
        <f t="shared" si="510"/>
        <v>45714.197661893224</v>
      </c>
      <c r="AH95" s="27">
        <f t="shared" si="511"/>
        <v>-3.9898406719188944</v>
      </c>
      <c r="AI95">
        <f t="shared" si="512"/>
        <v>34.082035625000003</v>
      </c>
      <c r="AJ95">
        <f t="shared" si="513"/>
        <v>22.246448408726337</v>
      </c>
      <c r="AK95">
        <f t="shared" si="514"/>
        <v>44.171895737704915</v>
      </c>
      <c r="AL95">
        <f t="shared" si="515"/>
        <v>100.50037977143126</v>
      </c>
      <c r="AM95" s="27">
        <f t="shared" si="516"/>
        <v>3.0847024670785519</v>
      </c>
      <c r="AN95">
        <f t="shared" si="517"/>
        <v>639.88093107088116</v>
      </c>
      <c r="AO95">
        <f t="shared" si="518"/>
        <v>1200.507471375849</v>
      </c>
      <c r="AP95">
        <f t="shared" si="519"/>
        <v>1062.8458488783069</v>
      </c>
      <c r="AQ95">
        <f t="shared" si="520"/>
        <v>2903.2342513250369</v>
      </c>
      <c r="AR95" s="27">
        <f t="shared" si="521"/>
        <v>-1.6834276572184079</v>
      </c>
      <c r="AS95">
        <f t="shared" si="484"/>
        <v>0.99619159814727887</v>
      </c>
      <c r="AT95">
        <f t="shared" si="485"/>
        <v>1.0378427716312895E-4</v>
      </c>
      <c r="AU95">
        <f t="shared" si="486"/>
        <v>3.7046175755580464E-3</v>
      </c>
      <c r="AV95">
        <f t="shared" si="487"/>
        <v>51272.120839999996</v>
      </c>
      <c r="AW95">
        <f t="shared" si="488"/>
        <v>50882.439705429839</v>
      </c>
      <c r="AX95" s="11">
        <f t="shared" si="522"/>
        <v>-1.0610235444287868</v>
      </c>
      <c r="AY95">
        <f t="shared" si="489"/>
        <v>3.3948562783661117E-2</v>
      </c>
      <c r="AZ95">
        <f t="shared" si="490"/>
        <v>0.82226928895612705</v>
      </c>
      <c r="BA95">
        <f t="shared" si="491"/>
        <v>0.1437821482602118</v>
      </c>
      <c r="BB95">
        <f t="shared" si="492"/>
        <v>72.792625000000001</v>
      </c>
      <c r="BC95">
        <f t="shared" si="493"/>
        <v>50.805801488956121</v>
      </c>
      <c r="BD95" s="11">
        <f t="shared" si="523"/>
        <v>-3.2756648613966397</v>
      </c>
      <c r="BE95">
        <f t="shared" si="494"/>
        <v>6.9968118023982926E-5</v>
      </c>
      <c r="BF95">
        <f t="shared" si="495"/>
        <v>0.99961444141956024</v>
      </c>
      <c r="BG95">
        <f t="shared" si="496"/>
        <v>3.1559046241586708E-4</v>
      </c>
      <c r="BH95">
        <f t="shared" si="497"/>
        <v>3601.1544559999993</v>
      </c>
      <c r="BI95">
        <f t="shared" si="498"/>
        <v>3598.3784556261157</v>
      </c>
      <c r="BJ95" s="11">
        <f t="shared" si="524"/>
        <v>-1.9392209957429691</v>
      </c>
      <c r="BK95" s="32">
        <f t="shared" si="525"/>
        <v>-7.0745431389974467</v>
      </c>
      <c r="BL95" s="32">
        <f t="shared" si="526"/>
        <v>0.87819745131418236</v>
      </c>
    </row>
    <row r="96" spans="1:64" x14ac:dyDescent="0.3">
      <c r="A96" s="2">
        <v>44459</v>
      </c>
      <c r="B96" s="4">
        <v>2.2950049999999997</v>
      </c>
      <c r="C96" s="8">
        <f t="shared" si="499"/>
        <v>-7.3970863769329505</v>
      </c>
      <c r="D96" s="11">
        <f>('Upbit (in $)'!C96/Krak!C96)-1</f>
        <v>-0.1962438252139006</v>
      </c>
      <c r="E96" s="4">
        <v>47398.680999999997</v>
      </c>
      <c r="F96" s="8">
        <f t="shared" si="499"/>
        <v>-7.4737077451389631</v>
      </c>
      <c r="G96" s="11">
        <f>('Upbit (in $)'!F96/Krak!F96)-1</f>
        <v>-0.20627095484247526</v>
      </c>
      <c r="H96" s="4">
        <v>0.22994099999999998</v>
      </c>
      <c r="I96" s="8">
        <f t="shared" ref="I96" si="716">LN(H96/H95)*100</f>
        <v>-9.1471403497159152</v>
      </c>
      <c r="J96" s="11">
        <f>('Upbit (in $)'!I96/Krak!I96)-1</f>
        <v>-0.17887952781064853</v>
      </c>
      <c r="K96" s="4">
        <v>4.6296549999999996</v>
      </c>
      <c r="L96" s="8">
        <f t="shared" ref="L96" si="717">LN(K96/K95)*100</f>
        <v>-13.92240076178091</v>
      </c>
      <c r="M96" s="11">
        <f>('Upbit (in $)'!L96/Krak!L96)-1</f>
        <v>-0.11818355991213014</v>
      </c>
      <c r="N96" s="4">
        <v>54.005299999999998</v>
      </c>
      <c r="O96" s="8">
        <f t="shared" ref="O96" si="718">LN(N96/N95)*100</f>
        <v>-10.284511979027219</v>
      </c>
      <c r="P96" s="11">
        <f>('Upbit (in $)'!O96/Krak!O96)-1</f>
        <v>-0.16855128553753618</v>
      </c>
      <c r="Q96" s="4">
        <v>3284.3679999999999</v>
      </c>
      <c r="R96" s="8">
        <f t="shared" ref="R96" si="719">LN(Q96/Q95)*100</f>
        <v>-9.1694599572085416</v>
      </c>
      <c r="S96" s="11">
        <f>('Upbit (in $)'!R96/Krak!R96)-1</f>
        <v>-0.17827420409883099</v>
      </c>
      <c r="T96" s="4">
        <v>173.38079999999999</v>
      </c>
      <c r="U96" s="8">
        <f t="shared" ref="U96" si="720">LN(T96/T95)*100</f>
        <v>-9.1236854416689006</v>
      </c>
      <c r="V96" s="11">
        <f>('Upbit (in $)'!U96/Krak!U96)-1</f>
        <v>-0.16957993749574496</v>
      </c>
      <c r="W96" s="4">
        <v>11.364899999999999</v>
      </c>
      <c r="X96" s="8">
        <f t="shared" ref="X96" si="721">LN(W96/W95)*100</f>
        <v>8.237099743312756</v>
      </c>
      <c r="Y96" s="11">
        <f>('Upbit (in $)'!X96/Krak!X96)-1</f>
        <v>0.34740867450588553</v>
      </c>
      <c r="Z96" s="4">
        <v>1.017555</v>
      </c>
      <c r="AA96" s="8">
        <f t="shared" ref="AA96" si="722">LN(Z96/Z95)*100</f>
        <v>-11.054187439982384</v>
      </c>
      <c r="AB96" s="11">
        <f>('Upbit (in $)'!AA96/Krak!AA96)-1</f>
        <v>-0.14365313629167586</v>
      </c>
      <c r="AC96" s="2">
        <v>44459</v>
      </c>
      <c r="AD96">
        <f t="shared" si="507"/>
        <v>15870.352184804573</v>
      </c>
      <c r="AE96">
        <f t="shared" si="508"/>
        <v>12183.415473238007</v>
      </c>
      <c r="AF96">
        <f t="shared" si="509"/>
        <v>13335.026318856833</v>
      </c>
      <c r="AG96">
        <f t="shared" si="510"/>
        <v>41388.793976899411</v>
      </c>
      <c r="AH96" s="27">
        <f t="shared" si="511"/>
        <v>-9.9398753285337396</v>
      </c>
      <c r="AI96">
        <f t="shared" si="512"/>
        <v>31.651943958333334</v>
      </c>
      <c r="AJ96">
        <f t="shared" si="513"/>
        <v>20.072229724093678</v>
      </c>
      <c r="AK96">
        <f t="shared" si="514"/>
        <v>47.964432240437148</v>
      </c>
      <c r="AL96">
        <f t="shared" si="515"/>
        <v>99.688605922864156</v>
      </c>
      <c r="AM96" s="27">
        <f t="shared" si="516"/>
        <v>-0.8110119497505397</v>
      </c>
      <c r="AN96">
        <f t="shared" si="517"/>
        <v>583.94728324999994</v>
      </c>
      <c r="AO96">
        <f t="shared" si="518"/>
        <v>1095.32350790239</v>
      </c>
      <c r="AP96">
        <f t="shared" si="519"/>
        <v>951.61779492592586</v>
      </c>
      <c r="AQ96">
        <f t="shared" si="520"/>
        <v>2630.8885860783157</v>
      </c>
      <c r="AR96" s="27">
        <f t="shared" si="521"/>
        <v>-9.8503720075603898</v>
      </c>
      <c r="AS96">
        <f t="shared" si="484"/>
        <v>0.99625845241533106</v>
      </c>
      <c r="AT96">
        <f t="shared" si="485"/>
        <v>9.7309309630723675E-5</v>
      </c>
      <c r="AU96">
        <f t="shared" si="486"/>
        <v>3.6442382750383291E-3</v>
      </c>
      <c r="AV96">
        <f t="shared" si="487"/>
        <v>47576.691454999993</v>
      </c>
      <c r="AW96">
        <f t="shared" si="488"/>
        <v>47221.414689117613</v>
      </c>
      <c r="AX96" s="11">
        <f t="shared" si="522"/>
        <v>-7.4670377326688202</v>
      </c>
      <c r="AY96">
        <f t="shared" si="489"/>
        <v>3.3917062691231042E-2</v>
      </c>
      <c r="AZ96">
        <f t="shared" si="490"/>
        <v>0.79812512206236585</v>
      </c>
      <c r="BA96">
        <f t="shared" si="491"/>
        <v>0.16795781524640324</v>
      </c>
      <c r="BB96">
        <f t="shared" si="492"/>
        <v>67.665204999999986</v>
      </c>
      <c r="BC96">
        <f t="shared" si="493"/>
        <v>45.089650257470225</v>
      </c>
      <c r="BD96" s="11">
        <f t="shared" si="523"/>
        <v>-11.935781474254933</v>
      </c>
      <c r="BE96">
        <f t="shared" si="494"/>
        <v>6.998414765207206E-5</v>
      </c>
      <c r="BF96">
        <f t="shared" si="495"/>
        <v>0.99962031588860023</v>
      </c>
      <c r="BG96">
        <f t="shared" si="496"/>
        <v>3.0969996374767523E-4</v>
      </c>
      <c r="BH96">
        <f t="shared" si="497"/>
        <v>3285.6154959999999</v>
      </c>
      <c r="BI96">
        <f t="shared" si="498"/>
        <v>3283.1213088833815</v>
      </c>
      <c r="BJ96" s="11">
        <f t="shared" si="524"/>
        <v>-9.1688726539542511</v>
      </c>
      <c r="BK96" s="32">
        <f t="shared" si="525"/>
        <v>-9.1288633787831994</v>
      </c>
      <c r="BL96" s="32">
        <f t="shared" si="526"/>
        <v>1.7018349212854309</v>
      </c>
    </row>
    <row r="97" spans="1:64" x14ac:dyDescent="0.3">
      <c r="A97" s="2">
        <v>44460</v>
      </c>
      <c r="B97" s="4">
        <v>2.1804749999999999</v>
      </c>
      <c r="C97" s="8">
        <f t="shared" si="499"/>
        <v>-5.1192279184676552</v>
      </c>
      <c r="D97" s="11">
        <f>('Upbit (in $)'!C97/Krak!C97)-1</f>
        <v>7.5525461955438855E-2</v>
      </c>
      <c r="E97" s="4">
        <v>44665.818999999996</v>
      </c>
      <c r="F97" s="8">
        <f t="shared" si="499"/>
        <v>-5.9385867818848919</v>
      </c>
      <c r="G97" s="11">
        <f>('Upbit (in $)'!F97/Krak!F97)-1</f>
        <v>8.8720342639568628E-2</v>
      </c>
      <c r="H97" s="4">
        <v>0.22024999999999997</v>
      </c>
      <c r="I97" s="8">
        <f t="shared" ref="I97" si="723">LN(H97/H96)*100</f>
        <v>-4.3059489460447002</v>
      </c>
      <c r="J97" s="11">
        <f>('Upbit (in $)'!I97/Krak!I97)-1</f>
        <v>0.16739012228474826</v>
      </c>
      <c r="K97" s="4">
        <v>4.2684449999999998</v>
      </c>
      <c r="L97" s="8">
        <f t="shared" ref="L97" si="724">LN(K97/K96)*100</f>
        <v>-8.1232758986184876</v>
      </c>
      <c r="M97" s="11">
        <f>('Upbit (in $)'!L97/Krak!L97)-1</f>
        <v>2.4989022449873666E-2</v>
      </c>
      <c r="N97" s="4">
        <v>50.146519999999995</v>
      </c>
      <c r="O97" s="8">
        <f t="shared" ref="O97" si="725">LN(N97/N96)*100</f>
        <v>-7.4133069720514175</v>
      </c>
      <c r="P97" s="11">
        <f>('Upbit (in $)'!O97/Krak!O97)-1</f>
        <v>9.9518682044404061E-2</v>
      </c>
      <c r="Q97" s="4">
        <v>3038.569</v>
      </c>
      <c r="R97" s="8">
        <f t="shared" ref="R97" si="726">LN(Q97/Q96)*100</f>
        <v>-7.7787562868640903</v>
      </c>
      <c r="S97" s="11">
        <f>('Upbit (in $)'!R97/Krak!R97)-1</f>
        <v>5.2407298816782966E-2</v>
      </c>
      <c r="T97" s="4">
        <v>162.94094999999999</v>
      </c>
      <c r="U97" s="8">
        <f t="shared" ref="U97" si="727">LN(T97/T96)*100</f>
        <v>-6.2102466339690139</v>
      </c>
      <c r="V97" s="11">
        <f>('Upbit (in $)'!U97/Krak!U97)-1</f>
        <v>8.528909852906752E-2</v>
      </c>
      <c r="W97" s="4">
        <v>9.4531299999999998</v>
      </c>
      <c r="X97" s="8">
        <f t="shared" ref="X97" si="728">LN(W97/W96)*100</f>
        <v>-18.418375472501925</v>
      </c>
      <c r="Y97" s="11">
        <f>('Upbit (in $)'!X97/Krak!X97)-1</f>
        <v>-1.3069083832837114E-2</v>
      </c>
      <c r="Z97" s="4">
        <v>0.96028999999999998</v>
      </c>
      <c r="AA97" s="8">
        <f t="shared" ref="AA97" si="729">LN(Z97/Z96)*100</f>
        <v>-5.7922647732704506</v>
      </c>
      <c r="AB97" s="11">
        <f>('Upbit (in $)'!AA97/Krak!AA97)-1</f>
        <v>9.1435507209669309E-2</v>
      </c>
      <c r="AC97" s="2">
        <v>44460</v>
      </c>
      <c r="AD97">
        <f t="shared" si="507"/>
        <v>14955.316544625693</v>
      </c>
      <c r="AE97">
        <f t="shared" si="508"/>
        <v>11232.854037647601</v>
      </c>
      <c r="AF97">
        <f t="shared" si="509"/>
        <v>12532.078849962252</v>
      </c>
      <c r="AG97">
        <f t="shared" si="510"/>
        <v>38720.249432235549</v>
      </c>
      <c r="AH97" s="27">
        <f t="shared" si="511"/>
        <v>-6.6647462969321669</v>
      </c>
      <c r="AI97">
        <f t="shared" si="512"/>
        <v>30.072384375000002</v>
      </c>
      <c r="AJ97">
        <f t="shared" si="513"/>
        <v>18.638031254411292</v>
      </c>
      <c r="AK97">
        <f t="shared" si="514"/>
        <v>39.89599673952641</v>
      </c>
      <c r="AL97">
        <f t="shared" si="515"/>
        <v>88.606412368937697</v>
      </c>
      <c r="AM97" s="27">
        <f t="shared" si="516"/>
        <v>-11.784715745531699</v>
      </c>
      <c r="AN97">
        <f t="shared" si="517"/>
        <v>559.3364782088122</v>
      </c>
      <c r="AO97">
        <f t="shared" si="518"/>
        <v>1013.3505307820127</v>
      </c>
      <c r="AP97">
        <f t="shared" si="519"/>
        <v>898.06354672663133</v>
      </c>
      <c r="AQ97">
        <f t="shared" si="520"/>
        <v>2470.7505557174563</v>
      </c>
      <c r="AR97" s="27">
        <f t="shared" si="521"/>
        <v>-6.2799681362359072</v>
      </c>
      <c r="AS97">
        <f t="shared" si="484"/>
        <v>0.99627039704909504</v>
      </c>
      <c r="AT97">
        <f t="shared" si="485"/>
        <v>9.5207599236727864E-5</v>
      </c>
      <c r="AU97">
        <f t="shared" si="486"/>
        <v>3.6343953516682799E-3</v>
      </c>
      <c r="AV97">
        <f t="shared" si="487"/>
        <v>44833.028394999994</v>
      </c>
      <c r="AW97">
        <f t="shared" si="488"/>
        <v>44499.299446965124</v>
      </c>
      <c r="AX97" s="11">
        <f t="shared" si="522"/>
        <v>-5.9374044457492783</v>
      </c>
      <c r="AY97">
        <f t="shared" si="489"/>
        <v>3.5294117647058823E-2</v>
      </c>
      <c r="AZ97">
        <f t="shared" si="490"/>
        <v>0.81169340463458106</v>
      </c>
      <c r="BA97">
        <f t="shared" si="491"/>
        <v>0.15301247771836007</v>
      </c>
      <c r="BB97">
        <f t="shared" si="492"/>
        <v>61.780124999999998</v>
      </c>
      <c r="BC97">
        <f t="shared" si="493"/>
        <v>42.227004334046342</v>
      </c>
      <c r="BD97" s="11">
        <f t="shared" si="523"/>
        <v>-6.5592806345855932</v>
      </c>
      <c r="BE97">
        <f t="shared" si="494"/>
        <v>7.2456627462800765E-5</v>
      </c>
      <c r="BF97">
        <f t="shared" si="495"/>
        <v>0.99961163247679941</v>
      </c>
      <c r="BG97">
        <f t="shared" si="496"/>
        <v>3.1591089573781137E-4</v>
      </c>
      <c r="BH97">
        <f t="shared" si="497"/>
        <v>3039.7495399999998</v>
      </c>
      <c r="BI97">
        <f t="shared" si="498"/>
        <v>3037.3892378080418</v>
      </c>
      <c r="BJ97" s="11">
        <f t="shared" si="524"/>
        <v>-7.7796245373522881</v>
      </c>
      <c r="BK97" s="32">
        <f t="shared" si="525"/>
        <v>5.119969448599532</v>
      </c>
      <c r="BL97" s="32">
        <f t="shared" si="526"/>
        <v>1.8422200916030098</v>
      </c>
    </row>
    <row r="98" spans="1:64" x14ac:dyDescent="0.3">
      <c r="A98" s="2">
        <v>44461</v>
      </c>
      <c r="B98" s="4">
        <v>2.4623949999999999</v>
      </c>
      <c r="C98" s="8">
        <f t="shared" si="499"/>
        <v>12.159171058640879</v>
      </c>
      <c r="D98" s="11">
        <f>('Upbit (in $)'!C98/Krak!C98)-1</f>
        <v>-5.8426370091635871E-2</v>
      </c>
      <c r="E98" s="4">
        <v>47447.135999999999</v>
      </c>
      <c r="F98" s="8">
        <f t="shared" si="499"/>
        <v>6.0407631471653724</v>
      </c>
      <c r="G98" s="11">
        <f>('Upbit (in $)'!F98/Krak!F98)-1</f>
        <v>-0.10791456632604834</v>
      </c>
      <c r="H98" s="4">
        <v>0.24403699999999998</v>
      </c>
      <c r="I98" s="8">
        <f t="shared" ref="I98" si="730">LN(H98/H97)*100</f>
        <v>10.255658832509216</v>
      </c>
      <c r="J98" s="11">
        <f>('Upbit (in $)'!I98/Krak!I98)-1</f>
        <v>-8.7197547507849804E-2</v>
      </c>
      <c r="K98" s="4">
        <v>4.6825149999999995</v>
      </c>
      <c r="L98" s="8">
        <f t="shared" ref="L98" si="731">LN(K98/K97)*100</f>
        <v>9.258576645118163</v>
      </c>
      <c r="M98" s="11">
        <f>('Upbit (in $)'!L98/Krak!L98)-1</f>
        <v>-0.11034557582268789</v>
      </c>
      <c r="N98" s="4">
        <v>55.86421</v>
      </c>
      <c r="O98" s="8">
        <f t="shared" ref="O98" si="732">LN(N98/N97)*100</f>
        <v>10.797480449028878</v>
      </c>
      <c r="P98" s="11">
        <f>('Upbit (in $)'!O98/Krak!O98)-1</f>
        <v>-5.1141473526832626E-2</v>
      </c>
      <c r="Q98" s="4">
        <v>3352.2049999999999</v>
      </c>
      <c r="R98" s="8">
        <f t="shared" ref="R98" si="733">LN(Q98/Q97)*100</f>
        <v>9.8231657358945217</v>
      </c>
      <c r="S98" s="11">
        <f>('Upbit (in $)'!R98/Krak!R98)-1</f>
        <v>-8.3167398786236357E-2</v>
      </c>
      <c r="T98" s="4">
        <v>175.89165</v>
      </c>
      <c r="U98" s="8">
        <f t="shared" ref="U98" si="734">LN(T98/T97)*100</f>
        <v>7.6480315230767317</v>
      </c>
      <c r="V98" s="11">
        <f>('Upbit (in $)'!U98/Krak!U98)-1</f>
        <v>-8.9855401596261486E-2</v>
      </c>
      <c r="W98" s="4">
        <v>10.422229999999999</v>
      </c>
      <c r="X98" s="8">
        <f t="shared" ref="X98" si="735">LN(W98/W97)*100</f>
        <v>9.7595121347688334</v>
      </c>
      <c r="Y98" s="11">
        <f>('Upbit (in $)'!X98/Krak!X98)-1</f>
        <v>-0.169027860968888</v>
      </c>
      <c r="Z98" s="4">
        <v>1.0924399999999999</v>
      </c>
      <c r="AA98" s="8">
        <f t="shared" ref="AA98" si="736">LN(Z98/Z97)*100</f>
        <v>12.893368337589303</v>
      </c>
      <c r="AB98" s="11">
        <f>('Upbit (in $)'!AA98/Krak!AA98)-1</f>
        <v>-6.4822052225736337E-2</v>
      </c>
      <c r="AC98" s="2">
        <v>44461</v>
      </c>
      <c r="AD98">
        <f t="shared" si="507"/>
        <v>15886.576220977957</v>
      </c>
      <c r="AE98">
        <f t="shared" si="508"/>
        <v>12322.522024787821</v>
      </c>
      <c r="AF98">
        <f t="shared" si="509"/>
        <v>13528.140267071985</v>
      </c>
      <c r="AG98">
        <f t="shared" si="510"/>
        <v>41737.238512837765</v>
      </c>
      <c r="AH98" s="27">
        <f t="shared" si="511"/>
        <v>7.5031035872964837</v>
      </c>
      <c r="AI98">
        <f t="shared" si="512"/>
        <v>33.96053104166667</v>
      </c>
      <c r="AJ98">
        <f t="shared" si="513"/>
        <v>20.763133553095926</v>
      </c>
      <c r="AK98">
        <f t="shared" si="514"/>
        <v>43.985987085610191</v>
      </c>
      <c r="AL98">
        <f t="shared" si="515"/>
        <v>98.709651680372787</v>
      </c>
      <c r="AM98" s="27">
        <f t="shared" si="516"/>
        <v>10.797850034747324</v>
      </c>
      <c r="AN98">
        <f t="shared" si="517"/>
        <v>619.74481785536386</v>
      </c>
      <c r="AO98">
        <f t="shared" si="518"/>
        <v>1117.9468743477989</v>
      </c>
      <c r="AP98">
        <f t="shared" si="519"/>
        <v>1021.6502733403878</v>
      </c>
      <c r="AQ98">
        <f t="shared" si="520"/>
        <v>2759.3419655435505</v>
      </c>
      <c r="AR98" s="27">
        <f t="shared" si="521"/>
        <v>11.047025982891927</v>
      </c>
      <c r="AS98">
        <f t="shared" si="484"/>
        <v>0.9962086322358471</v>
      </c>
      <c r="AT98">
        <f t="shared" si="485"/>
        <v>9.8314930190387831E-5</v>
      </c>
      <c r="AU98">
        <f t="shared" si="486"/>
        <v>3.6930528339625462E-3</v>
      </c>
      <c r="AV98">
        <f t="shared" si="487"/>
        <v>47627.710164999997</v>
      </c>
      <c r="AW98">
        <f t="shared" si="488"/>
        <v>47267.327431747908</v>
      </c>
      <c r="AX98" s="11">
        <f t="shared" si="522"/>
        <v>6.0345858563875643</v>
      </c>
      <c r="AY98">
        <f t="shared" si="489"/>
        <v>3.5817261485230983E-2</v>
      </c>
      <c r="AZ98">
        <f t="shared" si="490"/>
        <v>0.81258409687960531</v>
      </c>
      <c r="BA98">
        <f t="shared" si="491"/>
        <v>0.15159864163516371</v>
      </c>
      <c r="BB98">
        <f t="shared" si="492"/>
        <v>68.748835</v>
      </c>
      <c r="BC98">
        <f t="shared" si="493"/>
        <v>47.062560787146793</v>
      </c>
      <c r="BD98" s="11">
        <f t="shared" si="523"/>
        <v>10.841786767131548</v>
      </c>
      <c r="BE98">
        <f t="shared" si="494"/>
        <v>7.2769936401177241E-5</v>
      </c>
      <c r="BF98">
        <f t="shared" si="495"/>
        <v>0.99960147294757917</v>
      </c>
      <c r="BG98">
        <f t="shared" si="496"/>
        <v>3.2575711601971036E-4</v>
      </c>
      <c r="BH98">
        <f t="shared" si="497"/>
        <v>3353.5414769999998</v>
      </c>
      <c r="BI98">
        <f t="shared" si="498"/>
        <v>3350.8694292509003</v>
      </c>
      <c r="BJ98" s="11">
        <f t="shared" si="524"/>
        <v>9.8221500201629386</v>
      </c>
      <c r="BK98" s="32">
        <f t="shared" si="525"/>
        <v>-3.2947464474508399</v>
      </c>
      <c r="BL98" s="32">
        <f t="shared" si="526"/>
        <v>-3.7875641637753743</v>
      </c>
    </row>
    <row r="99" spans="1:64" x14ac:dyDescent="0.3">
      <c r="A99" s="2">
        <v>44462</v>
      </c>
      <c r="B99" s="4">
        <v>2.4888249999999998</v>
      </c>
      <c r="C99" s="8">
        <f t="shared" si="499"/>
        <v>1.0676257991341853</v>
      </c>
      <c r="D99" s="11">
        <f>('Upbit (in $)'!C99/Krak!C99)-1</f>
        <v>-0.66386679515140279</v>
      </c>
      <c r="E99" s="4">
        <v>47935.21</v>
      </c>
      <c r="F99" s="8">
        <f t="shared" si="499"/>
        <v>1.0234142489438514</v>
      </c>
      <c r="G99" s="11">
        <f>('Upbit (in $)'!F99/Krak!F99)-1</f>
        <v>-0.65894175073454542</v>
      </c>
      <c r="H99" s="4">
        <v>0.23963199999999998</v>
      </c>
      <c r="I99" s="8">
        <f t="shared" ref="I99" si="737">LN(H99/H98)*100</f>
        <v>-1.8215439891341105</v>
      </c>
      <c r="J99" s="11">
        <f>('Upbit (in $)'!I99/Krak!I99)-1</f>
        <v>-55.880775810720053</v>
      </c>
      <c r="K99" s="4">
        <v>4.6692999999999998</v>
      </c>
      <c r="L99" s="8">
        <f t="shared" ref="L99" si="738">LN(K99/K98)*100</f>
        <v>-0.28261912358350816</v>
      </c>
      <c r="M99" s="11">
        <f>('Upbit (in $)'!L99/Krak!L99)-1</f>
        <v>-1.1598525081743898</v>
      </c>
      <c r="N99" s="4">
        <v>54.912729999999996</v>
      </c>
      <c r="O99" s="8">
        <f t="shared" ref="O99" si="739">LN(N99/N98)*100</f>
        <v>-1.7178726891181089</v>
      </c>
      <c r="P99" s="11">
        <f>('Upbit (in $)'!O99/Krak!O99)-1</f>
        <v>-7.7743612472963362</v>
      </c>
      <c r="Q99" s="4">
        <v>3362.7769999999996</v>
      </c>
      <c r="R99" s="8">
        <f t="shared" ref="R99" si="740">LN(Q99/Q98)*100</f>
        <v>0.31487824494433747</v>
      </c>
      <c r="S99" s="11">
        <f>('Upbit (in $)'!R99/Krak!R99)-1</f>
        <v>-0.87315291742875267</v>
      </c>
      <c r="T99" s="4">
        <v>175.14279999999999</v>
      </c>
      <c r="U99" s="8">
        <f t="shared" ref="U99" si="741">LN(T99/T98)*100</f>
        <v>-0.42665392867566815</v>
      </c>
      <c r="V99" s="11">
        <f>('Upbit (in $)'!U99/Krak!U99)-1</f>
        <v>-1.2639924556881317</v>
      </c>
      <c r="W99" s="4">
        <v>10.54557</v>
      </c>
      <c r="X99" s="8">
        <f t="shared" ref="X99" si="742">LN(W99/W98)*100</f>
        <v>1.1764841579586431</v>
      </c>
      <c r="Y99" s="11">
        <f>('Upbit (in $)'!X99/Krak!X99)-1</f>
        <v>-0.58926873718804951</v>
      </c>
      <c r="Z99" s="4">
        <v>1.0704149999999999</v>
      </c>
      <c r="AA99" s="8">
        <f t="shared" ref="AA99" si="743">LN(Z99/Z98)*100</f>
        <v>-2.03673028244337</v>
      </c>
      <c r="AB99" s="11">
        <f>('Upbit (in $)'!AA99/Krak!AA99)-1</f>
        <v>19.208899961690648</v>
      </c>
      <c r="AC99" s="2">
        <v>44462</v>
      </c>
      <c r="AD99">
        <f t="shared" si="507"/>
        <v>16049.99651261532</v>
      </c>
      <c r="AE99">
        <f t="shared" si="508"/>
        <v>12287.745386900368</v>
      </c>
      <c r="AF99">
        <f t="shared" si="509"/>
        <v>13470.544879007817</v>
      </c>
      <c r="AG99">
        <f t="shared" si="510"/>
        <v>41808.286778523507</v>
      </c>
      <c r="AH99" s="27">
        <f t="shared" si="511"/>
        <v>0.17008279633271794</v>
      </c>
      <c r="AI99">
        <f t="shared" si="512"/>
        <v>34.32504479166667</v>
      </c>
      <c r="AJ99">
        <f t="shared" si="513"/>
        <v>20.409495574270128</v>
      </c>
      <c r="AK99">
        <f t="shared" si="514"/>
        <v>44.506531311475406</v>
      </c>
      <c r="AL99">
        <f t="shared" si="515"/>
        <v>99.241071677412208</v>
      </c>
      <c r="AM99" s="27">
        <f t="shared" si="516"/>
        <v>0.53692279037870794</v>
      </c>
      <c r="AN99">
        <f t="shared" si="517"/>
        <v>608.55808829118769</v>
      </c>
      <c r="AO99">
        <f t="shared" si="518"/>
        <v>1121.4725937938365</v>
      </c>
      <c r="AP99">
        <f t="shared" si="519"/>
        <v>1001.0524855714284</v>
      </c>
      <c r="AQ99">
        <f t="shared" si="520"/>
        <v>2731.0831676564526</v>
      </c>
      <c r="AR99" s="27">
        <f t="shared" si="521"/>
        <v>-1.0293937805691553</v>
      </c>
      <c r="AS99">
        <f t="shared" si="484"/>
        <v>0.9962628698449667</v>
      </c>
      <c r="AT99">
        <f t="shared" si="485"/>
        <v>9.70445361179622E-5</v>
      </c>
      <c r="AU99">
        <f t="shared" si="486"/>
        <v>3.6400856189152614E-3</v>
      </c>
      <c r="AV99">
        <f t="shared" si="487"/>
        <v>48115.022100000002</v>
      </c>
      <c r="AW99">
        <f t="shared" si="488"/>
        <v>47756.149243687309</v>
      </c>
      <c r="AX99" s="11">
        <f t="shared" si="522"/>
        <v>1.0288533760496619</v>
      </c>
      <c r="AY99">
        <f t="shared" si="489"/>
        <v>3.6628849270664503E-2</v>
      </c>
      <c r="AZ99">
        <f t="shared" si="490"/>
        <v>0.80816855753646677</v>
      </c>
      <c r="BA99">
        <f t="shared" si="491"/>
        <v>0.15520259319286872</v>
      </c>
      <c r="BB99">
        <f t="shared" si="492"/>
        <v>67.947125</v>
      </c>
      <c r="BC99">
        <f t="shared" si="493"/>
        <v>46.106604400972444</v>
      </c>
      <c r="BD99" s="11">
        <f t="shared" si="523"/>
        <v>-2.0521594949748247</v>
      </c>
      <c r="BE99">
        <f t="shared" si="494"/>
        <v>7.1232401733985215E-5</v>
      </c>
      <c r="BF99">
        <f t="shared" si="495"/>
        <v>0.9996105787449322</v>
      </c>
      <c r="BG99">
        <f t="shared" si="496"/>
        <v>3.1818885333379426E-4</v>
      </c>
      <c r="BH99">
        <f t="shared" si="497"/>
        <v>3364.0870469999995</v>
      </c>
      <c r="BI99">
        <f t="shared" si="498"/>
        <v>3361.4678208238311</v>
      </c>
      <c r="BJ99" s="11">
        <f t="shared" si="524"/>
        <v>0.31578867346971873</v>
      </c>
      <c r="BK99" s="32">
        <f t="shared" si="525"/>
        <v>-0.36683999404598999</v>
      </c>
      <c r="BL99" s="32">
        <f t="shared" si="526"/>
        <v>0.71306470257994314</v>
      </c>
    </row>
    <row r="100" spans="1:64" x14ac:dyDescent="0.3">
      <c r="A100" s="2">
        <v>44463</v>
      </c>
      <c r="B100" s="4">
        <v>2.4491799999999997</v>
      </c>
      <c r="C100" s="8">
        <f t="shared" si="499"/>
        <v>-1.6057436895858639</v>
      </c>
      <c r="D100" s="11">
        <f>('Upbit (in $)'!C100/Krak!C100)-1</f>
        <v>-0.24928110110996782</v>
      </c>
      <c r="E100" s="4">
        <v>45967.055999999997</v>
      </c>
      <c r="F100" s="8">
        <f t="shared" si="499"/>
        <v>-4.1925341450870732</v>
      </c>
      <c r="G100" s="11">
        <f>('Upbit (in $)'!F100/Krak!F100)-1</f>
        <v>-0.10601409779204363</v>
      </c>
      <c r="H100" s="4">
        <v>0.22465499999999999</v>
      </c>
      <c r="I100" s="8">
        <f t="shared" ref="I100" si="744">LN(H100/H99)*100</f>
        <v>-6.4538521137571179</v>
      </c>
      <c r="J100" s="11">
        <f>('Upbit (in $)'!I100/Krak!I100)-1</f>
        <v>-8.819219399682976E-2</v>
      </c>
      <c r="K100" s="4">
        <v>4.3345199999999995</v>
      </c>
      <c r="L100" s="8">
        <f t="shared" ref="L100" si="745">LN(K100/K99)*100</f>
        <v>-7.4398290053859508</v>
      </c>
      <c r="M100" s="11">
        <f>('Upbit (in $)'!L100/Krak!L100)-1</f>
        <v>-9.6342086657294712E-2</v>
      </c>
      <c r="N100" s="4">
        <v>51.177289999999999</v>
      </c>
      <c r="O100" s="8">
        <f t="shared" ref="O100" si="746">LN(N100/N99)*100</f>
        <v>-7.0449318816318041</v>
      </c>
      <c r="P100" s="11">
        <f>('Upbit (in $)'!O100/Krak!O100)-1</f>
        <v>-9.3726424661971453E-2</v>
      </c>
      <c r="Q100" s="4">
        <v>3143.4079999999999</v>
      </c>
      <c r="R100" s="8">
        <f t="shared" ref="R100" si="747">LN(Q100/Q99)*100</f>
        <v>-6.7459559045329627</v>
      </c>
      <c r="S100" s="11">
        <f>('Upbit (in $)'!R100/Krak!R100)-1</f>
        <v>-8.8218668704441505E-2</v>
      </c>
      <c r="T100" s="4">
        <v>163.55765</v>
      </c>
      <c r="U100" s="8">
        <f t="shared" ref="U100" si="748">LN(T100/T99)*100</f>
        <v>-6.8436113599384605</v>
      </c>
      <c r="V100" s="11">
        <f>('Upbit (in $)'!U100/Krak!U100)-1</f>
        <v>-7.5072087761875794E-2</v>
      </c>
      <c r="W100" s="4">
        <v>9.82315</v>
      </c>
      <c r="X100" s="8">
        <f t="shared" ref="X100" si="749">LN(W100/W99)*100</f>
        <v>-7.0964021663754009</v>
      </c>
      <c r="Y100" s="11">
        <f>('Upbit (in $)'!X100/Krak!X100)-1</f>
        <v>-2.9570573891161578E-2</v>
      </c>
      <c r="Z100" s="4">
        <v>1.01315</v>
      </c>
      <c r="AA100" s="8">
        <f t="shared" ref="AA100" si="750">LN(Z100/Z99)*100</f>
        <v>-5.4982134417352935</v>
      </c>
      <c r="AB100" s="11">
        <f>('Upbit (in $)'!AA100/Krak!AA100)-1</f>
        <v>-7.9059943901892193E-2</v>
      </c>
      <c r="AC100" s="2">
        <v>44463</v>
      </c>
      <c r="AD100">
        <f t="shared" si="507"/>
        <v>15391.005661500034</v>
      </c>
      <c r="AE100">
        <f t="shared" si="508"/>
        <v>11406.73722708487</v>
      </c>
      <c r="AF100">
        <f t="shared" si="509"/>
        <v>12579.510346015097</v>
      </c>
      <c r="AG100">
        <f t="shared" si="510"/>
        <v>39377.253234600001</v>
      </c>
      <c r="AH100" s="27">
        <f t="shared" si="511"/>
        <v>-5.990624765792794</v>
      </c>
      <c r="AI100">
        <f t="shared" si="512"/>
        <v>33.778274166666662</v>
      </c>
      <c r="AJ100">
        <f t="shared" si="513"/>
        <v>19.021139064805901</v>
      </c>
      <c r="AK100">
        <f t="shared" si="514"/>
        <v>41.457629417122035</v>
      </c>
      <c r="AL100">
        <f t="shared" si="515"/>
        <v>94.257042648594592</v>
      </c>
      <c r="AM100" s="27">
        <f t="shared" si="516"/>
        <v>-5.1526411012137077</v>
      </c>
      <c r="AN100">
        <f t="shared" si="517"/>
        <v>570.52320777298848</v>
      </c>
      <c r="AO100">
        <f t="shared" si="518"/>
        <v>1048.3139152885535</v>
      </c>
      <c r="AP100">
        <f t="shared" si="519"/>
        <v>947.49823737213399</v>
      </c>
      <c r="AQ100">
        <f t="shared" si="520"/>
        <v>2566.3353604336762</v>
      </c>
      <c r="AR100" s="27">
        <f t="shared" si="521"/>
        <v>-6.2219343706460792</v>
      </c>
      <c r="AS100">
        <f t="shared" si="484"/>
        <v>0.99636084624217325</v>
      </c>
      <c r="AT100">
        <f t="shared" si="485"/>
        <v>9.3953069677849821E-5</v>
      </c>
      <c r="AU100">
        <f t="shared" si="486"/>
        <v>3.5452006881489472E-3</v>
      </c>
      <c r="AV100">
        <f t="shared" si="487"/>
        <v>46134.948169999996</v>
      </c>
      <c r="AW100">
        <f t="shared" si="488"/>
        <v>45799.841422877471</v>
      </c>
      <c r="AX100" s="11">
        <f t="shared" si="522"/>
        <v>-4.1827209876262312</v>
      </c>
      <c r="AY100">
        <f t="shared" si="489"/>
        <v>3.8600388780894196E-2</v>
      </c>
      <c r="AZ100">
        <f t="shared" si="490"/>
        <v>0.80658150513746185</v>
      </c>
      <c r="BA100">
        <f t="shared" si="491"/>
        <v>0.15481810608164401</v>
      </c>
      <c r="BB100">
        <f t="shared" si="492"/>
        <v>63.449619999999996</v>
      </c>
      <c r="BC100">
        <f t="shared" si="493"/>
        <v>42.893996376006662</v>
      </c>
      <c r="BD100" s="11">
        <f t="shared" si="523"/>
        <v>-7.2224330709910438</v>
      </c>
      <c r="BE100">
        <f t="shared" si="494"/>
        <v>7.1440478174933914E-5</v>
      </c>
      <c r="BF100">
        <f t="shared" si="495"/>
        <v>0.99960637697319299</v>
      </c>
      <c r="BG100">
        <f t="shared" si="496"/>
        <v>3.2218254863205489E-4</v>
      </c>
      <c r="BH100">
        <f t="shared" si="497"/>
        <v>3144.6458050000001</v>
      </c>
      <c r="BI100">
        <f t="shared" si="498"/>
        <v>3142.1710246972602</v>
      </c>
      <c r="BJ100" s="11">
        <f t="shared" si="524"/>
        <v>-6.7463759872732716</v>
      </c>
      <c r="BK100" s="32">
        <f t="shared" si="525"/>
        <v>-0.83798366457908635</v>
      </c>
      <c r="BL100" s="32">
        <f t="shared" si="526"/>
        <v>2.5636549996470404</v>
      </c>
    </row>
    <row r="101" spans="1:64" x14ac:dyDescent="0.3">
      <c r="A101" s="2">
        <v>44464</v>
      </c>
      <c r="B101" s="4">
        <v>2.4888249999999998</v>
      </c>
      <c r="C101" s="8">
        <f t="shared" si="499"/>
        <v>1.6057436895858688</v>
      </c>
      <c r="D101" s="11">
        <f>('Upbit (in $)'!C101/Krak!C101)-1</f>
        <v>0.93421262193611487</v>
      </c>
      <c r="E101" s="4">
        <v>46099.205999999998</v>
      </c>
      <c r="F101" s="8">
        <f t="shared" si="499"/>
        <v>0.28707604259402963</v>
      </c>
      <c r="G101" s="11">
        <f>('Upbit (in $)'!F101/Krak!F101)-1</f>
        <v>-1.9974579643792005</v>
      </c>
      <c r="H101" s="4">
        <v>0.22553599999999999</v>
      </c>
      <c r="I101" s="8">
        <f t="shared" ref="I101" si="751">LN(H101/H100)*100</f>
        <v>0.39138993211363149</v>
      </c>
      <c r="J101" s="11">
        <f>('Upbit (in $)'!I101/Krak!I101)-1</f>
        <v>-1.767724205409368</v>
      </c>
      <c r="K101" s="4">
        <v>4.3345199999999995</v>
      </c>
      <c r="L101" s="8">
        <f t="shared" ref="L101" si="752">LN(K101/K100)*100</f>
        <v>0</v>
      </c>
      <c r="M101" s="11">
        <f>('Upbit (in $)'!L101/Krak!L101)-1</f>
        <v>-1</v>
      </c>
      <c r="N101" s="4">
        <v>51.327059999999996</v>
      </c>
      <c r="O101" s="8">
        <f t="shared" ref="O101" si="753">LN(N101/N100)*100</f>
        <v>0.29222195268473439</v>
      </c>
      <c r="P101" s="11">
        <f>('Upbit (in $)'!O101/Krak!O101)-1</f>
        <v>-2.1550310037164797</v>
      </c>
      <c r="Q101" s="4">
        <v>3163.6709999999998</v>
      </c>
      <c r="R101" s="8">
        <f t="shared" ref="R101" si="754">LN(Q101/Q100)*100</f>
        <v>0.64255005261827924</v>
      </c>
      <c r="S101" s="11">
        <f>('Upbit (in $)'!R101/Krak!R101)-1</f>
        <v>-9.0765090197192997</v>
      </c>
      <c r="T101" s="4">
        <v>163.29335</v>
      </c>
      <c r="U101" s="8">
        <f t="shared" ref="U101" si="755">LN(T101/T100)*100</f>
        <v>-0.1617251026347743</v>
      </c>
      <c r="V101" s="11">
        <f>('Upbit (in $)'!U101/Krak!U101)-1</f>
        <v>-0.74145347498574332</v>
      </c>
      <c r="W101" s="4">
        <v>9.6381399999999999</v>
      </c>
      <c r="X101" s="8">
        <f t="shared" ref="X101" si="756">LN(W101/W100)*100</f>
        <v>-1.9013700912292653</v>
      </c>
      <c r="Y101" s="11">
        <f>('Upbit (in $)'!X101/Krak!X101)-1</f>
        <v>-3.3953396454859286E-2</v>
      </c>
      <c r="Z101" s="4">
        <v>1.01315</v>
      </c>
      <c r="AA101" s="8">
        <f t="shared" ref="AA101" si="757">LN(Z101/Z100)*100</f>
        <v>0</v>
      </c>
      <c r="AB101" s="11">
        <f>('Upbit (in $)'!AA101/Krak!AA101)-1</f>
        <v>-1</v>
      </c>
      <c r="AC101" s="2">
        <v>44464</v>
      </c>
      <c r="AD101">
        <f t="shared" si="507"/>
        <v>15435.253032881992</v>
      </c>
      <c r="AE101">
        <f t="shared" si="508"/>
        <v>11406.73722708487</v>
      </c>
      <c r="AF101">
        <f t="shared" si="509"/>
        <v>12559.182561992449</v>
      </c>
      <c r="AG101">
        <f t="shared" si="510"/>
        <v>39401.172821959313</v>
      </c>
      <c r="AH101" s="27">
        <f t="shared" si="511"/>
        <v>6.0726240143985026E-2</v>
      </c>
      <c r="AI101">
        <f t="shared" si="512"/>
        <v>34.32504479166667</v>
      </c>
      <c r="AJ101">
        <f t="shared" si="513"/>
        <v>19.076804302213667</v>
      </c>
      <c r="AK101">
        <f t="shared" si="514"/>
        <v>40.676813078324223</v>
      </c>
      <c r="AL101">
        <f t="shared" si="515"/>
        <v>94.07866217220456</v>
      </c>
      <c r="AM101" s="27">
        <f t="shared" si="516"/>
        <v>-0.18942826576625638</v>
      </c>
      <c r="AN101">
        <f t="shared" si="517"/>
        <v>572.76055368582365</v>
      </c>
      <c r="AO101">
        <f t="shared" si="518"/>
        <v>1055.0715442267924</v>
      </c>
      <c r="AP101">
        <f t="shared" si="519"/>
        <v>947.49823737213399</v>
      </c>
      <c r="AQ101">
        <f t="shared" si="520"/>
        <v>2575.3303352847502</v>
      </c>
      <c r="AR101" s="27">
        <f t="shared" si="521"/>
        <v>0.34988599258608044</v>
      </c>
      <c r="AS101">
        <f t="shared" si="484"/>
        <v>0.99637693232973334</v>
      </c>
      <c r="AT101">
        <f t="shared" si="485"/>
        <v>9.3685252208506055E-5</v>
      </c>
      <c r="AU101">
        <f t="shared" si="486"/>
        <v>3.5293824180582518E-3</v>
      </c>
      <c r="AV101">
        <f t="shared" si="487"/>
        <v>46266.833869999995</v>
      </c>
      <c r="AW101">
        <f t="shared" si="488"/>
        <v>45932.251767377886</v>
      </c>
      <c r="AX101" s="11">
        <f t="shared" si="522"/>
        <v>0.28868944740315439</v>
      </c>
      <c r="AY101">
        <f t="shared" si="489"/>
        <v>3.9222492190211733E-2</v>
      </c>
      <c r="AZ101">
        <f t="shared" si="490"/>
        <v>0.80888580354043738</v>
      </c>
      <c r="BA101">
        <f t="shared" si="491"/>
        <v>0.15189170426935092</v>
      </c>
      <c r="BB101">
        <f t="shared" si="492"/>
        <v>63.454024999999994</v>
      </c>
      <c r="BC101">
        <f t="shared" si="493"/>
        <v>43.079301601180141</v>
      </c>
      <c r="BD101" s="11">
        <f t="shared" si="523"/>
        <v>0.43107689594265219</v>
      </c>
      <c r="BE101">
        <f t="shared" si="494"/>
        <v>7.1261433145362738E-5</v>
      </c>
      <c r="BF101">
        <f t="shared" si="495"/>
        <v>0.99960861884764696</v>
      </c>
      <c r="BG101">
        <f t="shared" si="496"/>
        <v>3.2011971920768419E-4</v>
      </c>
      <c r="BH101">
        <f t="shared" si="497"/>
        <v>3164.909686</v>
      </c>
      <c r="BI101">
        <f t="shared" si="498"/>
        <v>3162.4331391996661</v>
      </c>
      <c r="BJ101" s="11">
        <f t="shared" si="524"/>
        <v>0.6427741928866193</v>
      </c>
      <c r="BK101" s="32">
        <f t="shared" si="525"/>
        <v>0.25015450591024141</v>
      </c>
      <c r="BL101" s="32">
        <f t="shared" si="526"/>
        <v>-0.35408474548346491</v>
      </c>
    </row>
    <row r="102" spans="1:64" x14ac:dyDescent="0.3">
      <c r="A102" s="2">
        <v>44465</v>
      </c>
      <c r="B102" s="4">
        <v>2.383105</v>
      </c>
      <c r="C102" s="8">
        <f t="shared" si="499"/>
        <v>-4.3406452299959302</v>
      </c>
      <c r="D102" s="11">
        <f>('Upbit (in $)'!C102/Krak!C102)-1</f>
        <v>4.7526570434764714E-2</v>
      </c>
      <c r="E102" s="4">
        <v>46515.038</v>
      </c>
      <c r="F102" s="8">
        <f t="shared" si="499"/>
        <v>0.89799317340141893</v>
      </c>
      <c r="G102" s="11">
        <f>('Upbit (in $)'!F102/Krak!F102)-1</f>
        <v>-0.21991949310579839</v>
      </c>
      <c r="H102" s="4">
        <v>0.22024999999999997</v>
      </c>
      <c r="I102" s="8">
        <f t="shared" ref="I102" si="758">LN(H102/H101)*100</f>
        <v>-2.3716526617316154</v>
      </c>
      <c r="J102" s="11">
        <f>('Upbit (in $)'!I102/Krak!I102)-1</f>
        <v>0.50554884188030114</v>
      </c>
      <c r="K102" s="4">
        <v>4.2772549999999994</v>
      </c>
      <c r="L102" s="8">
        <f t="shared" ref="L102" si="759">LN(K102/K101)*100</f>
        <v>-1.3299428760928487</v>
      </c>
      <c r="M102" s="11">
        <f>('Upbit (in $)'!L102/Krak!L102)-1</f>
        <v>6.1723846775423752E-2</v>
      </c>
      <c r="N102" s="4">
        <v>50.904179999999997</v>
      </c>
      <c r="O102" s="8">
        <f t="shared" ref="O102" si="760">LN(N102/N101)*100</f>
        <v>-0.82730564931992878</v>
      </c>
      <c r="P102" s="11">
        <f>('Upbit (in $)'!O102/Krak!O102)-1</f>
        <v>1.0264459376751578</v>
      </c>
      <c r="Q102" s="4">
        <v>3294.0589999999997</v>
      </c>
      <c r="R102" s="8">
        <f t="shared" ref="R102" si="761">LN(Q102/Q101)*100</f>
        <v>4.0387480751030882</v>
      </c>
      <c r="S102" s="11">
        <f>('Upbit (in $)'!R102/Krak!R102)-1</f>
        <v>-9.3901431909402144E-2</v>
      </c>
      <c r="T102" s="4">
        <v>162.50045</v>
      </c>
      <c r="U102" s="8">
        <f t="shared" ref="U102" si="762">LN(T102/T101)*100</f>
        <v>-0.48675055540566942</v>
      </c>
      <c r="V102" s="11">
        <f>('Upbit (in $)'!U102/Krak!U102)-1</f>
        <v>0.14903381155551476</v>
      </c>
      <c r="W102" s="4">
        <v>9.7879100000000001</v>
      </c>
      <c r="X102" s="8">
        <f t="shared" ref="X102" si="763">LN(W102/W101)*100</f>
        <v>1.541980665770341</v>
      </c>
      <c r="Y102" s="11">
        <f>('Upbit (in $)'!X102/Krak!X102)-1</f>
        <v>0.96374297171868517</v>
      </c>
      <c r="Z102" s="4">
        <v>1.017555</v>
      </c>
      <c r="AA102" s="8">
        <f t="shared" ref="AA102" si="764">LN(Z102/Z101)*100</f>
        <v>0.43384015985981411</v>
      </c>
      <c r="AB102" s="11">
        <f>('Upbit (in $)'!AA102/Krak!AA102)-1</f>
        <v>-0.10565023209224889</v>
      </c>
      <c r="AC102" s="2">
        <v>44465</v>
      </c>
      <c r="AD102">
        <f t="shared" si="507"/>
        <v>15574.484761497219</v>
      </c>
      <c r="AE102">
        <f t="shared" si="508"/>
        <v>11256.038462905903</v>
      </c>
      <c r="AF102">
        <f t="shared" si="509"/>
        <v>12498.199209924507</v>
      </c>
      <c r="AG102">
        <f t="shared" si="510"/>
        <v>39328.722434327632</v>
      </c>
      <c r="AH102" s="27">
        <f t="shared" si="511"/>
        <v>-0.18404802355490685</v>
      </c>
      <c r="AI102">
        <f t="shared" si="512"/>
        <v>32.866989791666668</v>
      </c>
      <c r="AJ102">
        <f t="shared" si="513"/>
        <v>18.91963186717998</v>
      </c>
      <c r="AK102">
        <f t="shared" si="514"/>
        <v>41.308902495446262</v>
      </c>
      <c r="AL102">
        <f t="shared" si="515"/>
        <v>93.095524154292917</v>
      </c>
      <c r="AM102" s="27">
        <f t="shared" si="516"/>
        <v>-1.0505156492407286</v>
      </c>
      <c r="AN102">
        <f t="shared" si="517"/>
        <v>559.3364782088122</v>
      </c>
      <c r="AO102">
        <f t="shared" si="518"/>
        <v>1098.5554173945911</v>
      </c>
      <c r="AP102">
        <f t="shared" si="519"/>
        <v>951.61779492592586</v>
      </c>
      <c r="AQ102">
        <f t="shared" si="520"/>
        <v>2609.5096905293294</v>
      </c>
      <c r="AR102" s="27">
        <f t="shared" si="521"/>
        <v>1.3184534217043375</v>
      </c>
      <c r="AS102">
        <f t="shared" si="484"/>
        <v>0.99642735179681241</v>
      </c>
      <c r="AT102">
        <f t="shared" si="485"/>
        <v>9.1625720538155309E-5</v>
      </c>
      <c r="AU102">
        <f t="shared" si="486"/>
        <v>3.4810224826493817E-3</v>
      </c>
      <c r="AV102">
        <f t="shared" si="487"/>
        <v>46681.815705000001</v>
      </c>
      <c r="AW102">
        <f t="shared" si="488"/>
        <v>46348.919818062292</v>
      </c>
      <c r="AX102" s="11">
        <f t="shared" si="522"/>
        <v>0.90304636385372095</v>
      </c>
      <c r="AY102">
        <f t="shared" si="489"/>
        <v>3.7781968014526157E-2</v>
      </c>
      <c r="AZ102">
        <f t="shared" si="490"/>
        <v>0.80703959773727219</v>
      </c>
      <c r="BA102">
        <f t="shared" si="491"/>
        <v>0.15517843424820171</v>
      </c>
      <c r="BB102">
        <f t="shared" si="492"/>
        <v>63.075194999999994</v>
      </c>
      <c r="BC102">
        <f t="shared" si="493"/>
        <v>42.690599895593266</v>
      </c>
      <c r="BD102" s="11">
        <f t="shared" si="523"/>
        <v>-0.90638874457916052</v>
      </c>
      <c r="BE102">
        <f t="shared" si="494"/>
        <v>6.6837682015717553E-5</v>
      </c>
      <c r="BF102">
        <f t="shared" si="495"/>
        <v>0.99962437222707179</v>
      </c>
      <c r="BG102">
        <f t="shared" si="496"/>
        <v>3.0879009091261514E-4</v>
      </c>
      <c r="BH102">
        <f t="shared" si="497"/>
        <v>3295.2968049999995</v>
      </c>
      <c r="BI102">
        <f t="shared" si="498"/>
        <v>3292.8219888858357</v>
      </c>
      <c r="BJ102" s="11">
        <f t="shared" si="524"/>
        <v>4.0403232428827476</v>
      </c>
      <c r="BK102" s="32">
        <f t="shared" si="525"/>
        <v>0.8664676256858217</v>
      </c>
      <c r="BL102" s="32">
        <f t="shared" si="526"/>
        <v>-3.1372768790290264</v>
      </c>
    </row>
    <row r="103" spans="1:64" x14ac:dyDescent="0.3">
      <c r="A103" s="2">
        <v>44466</v>
      </c>
      <c r="B103" s="4">
        <v>2.3126249999999997</v>
      </c>
      <c r="C103" s="8">
        <f t="shared" si="499"/>
        <v>-3.0021016254857935</v>
      </c>
      <c r="D103" s="11">
        <f>('Upbit (in $)'!C103/Krak!C103)-1</f>
        <v>-0.14255375085281252</v>
      </c>
      <c r="E103" s="4">
        <v>45665.754000000001</v>
      </c>
      <c r="F103" s="8">
        <f t="shared" si="499"/>
        <v>-1.8427006602115437</v>
      </c>
      <c r="G103" s="11">
        <f>('Upbit (in $)'!F103/Krak!F103)-1</f>
        <v>-0.23502949760966707</v>
      </c>
      <c r="H103" s="4">
        <v>0.21672599999999997</v>
      </c>
      <c r="I103" s="8">
        <f t="shared" ref="I103" si="765">LN(H103/H102)*100</f>
        <v>-1.6129381929883644</v>
      </c>
      <c r="J103" s="11">
        <f>('Upbit (in $)'!I103/Krak!I103)-1</f>
        <v>-0.3675626469656843</v>
      </c>
      <c r="K103" s="4">
        <v>4.1495099999999994</v>
      </c>
      <c r="L103" s="8">
        <f t="shared" ref="L103" si="766">LN(K103/K102)*100</f>
        <v>-3.0321193714961905</v>
      </c>
      <c r="M103" s="11">
        <f>('Upbit (in $)'!L103/Krak!L103)-1</f>
        <v>-0.2229211430847069</v>
      </c>
      <c r="N103" s="4">
        <v>49.265519999999995</v>
      </c>
      <c r="O103" s="8">
        <f t="shared" ref="O103" si="767">LN(N103/N102)*100</f>
        <v>-3.2720597112534451</v>
      </c>
      <c r="P103" s="11">
        <f>('Upbit (in $)'!O103/Krak!O103)-1</f>
        <v>-0.10249148050535872</v>
      </c>
      <c r="Q103" s="4">
        <v>3170.7189999999996</v>
      </c>
      <c r="R103" s="8">
        <f t="shared" ref="R103" si="768">LN(Q103/Q102)*100</f>
        <v>-3.8162166898083014</v>
      </c>
      <c r="S103" s="11">
        <f>('Upbit (in $)'!R103/Krak!R103)-1</f>
        <v>-0.14277557823607756</v>
      </c>
      <c r="T103" s="4">
        <v>157.39064999999999</v>
      </c>
      <c r="U103" s="8">
        <f t="shared" ref="U103" si="769">LN(T103/T102)*100</f>
        <v>-3.1949839573265928</v>
      </c>
      <c r="V103" s="11">
        <f>('Upbit (in $)'!U103/Krak!U103)-1</f>
        <v>-0.16204135968610767</v>
      </c>
      <c r="W103" s="4">
        <v>10.07864</v>
      </c>
      <c r="X103" s="8">
        <f t="shared" ref="X103" si="770">LN(W103/W102)*100</f>
        <v>2.9270382300113238</v>
      </c>
      <c r="Y103" s="11">
        <f>('Upbit (in $)'!X103/Krak!X103)-1</f>
        <v>-0.12681644973100803</v>
      </c>
      <c r="Z103" s="4">
        <v>0.99552999999999991</v>
      </c>
      <c r="AA103" s="8">
        <f t="shared" ref="AA103" si="771">LN(Z103/Z102)*100</f>
        <v>-2.1882711249507709</v>
      </c>
      <c r="AB103" s="11">
        <f>('Upbit (in $)'!AA103/Krak!AA103)-1</f>
        <v>-6.9070143331427913E-2</v>
      </c>
      <c r="AC103" s="2">
        <v>44466</v>
      </c>
      <c r="AD103">
        <f t="shared" si="507"/>
        <v>15290.121654749173</v>
      </c>
      <c r="AE103">
        <f t="shared" si="508"/>
        <v>10919.864296660515</v>
      </c>
      <c r="AF103">
        <f t="shared" si="509"/>
        <v>12105.195385486652</v>
      </c>
      <c r="AG103">
        <f t="shared" si="510"/>
        <v>38315.181336896341</v>
      </c>
      <c r="AH103" s="27">
        <f t="shared" si="511"/>
        <v>-2.6108905477706466</v>
      </c>
      <c r="AI103">
        <f t="shared" si="512"/>
        <v>31.894953124999997</v>
      </c>
      <c r="AJ103">
        <f t="shared" si="513"/>
        <v>18.310588681424445</v>
      </c>
      <c r="AK103">
        <f t="shared" si="514"/>
        <v>42.535899599271403</v>
      </c>
      <c r="AL103">
        <f t="shared" si="515"/>
        <v>92.741441405695838</v>
      </c>
      <c r="AM103" s="27">
        <f t="shared" si="516"/>
        <v>-0.38106861679467419</v>
      </c>
      <c r="AN103">
        <f t="shared" si="517"/>
        <v>550.38709455747119</v>
      </c>
      <c r="AO103">
        <f t="shared" si="518"/>
        <v>1057.4220238574842</v>
      </c>
      <c r="AP103">
        <f t="shared" si="519"/>
        <v>931.02000715696636</v>
      </c>
      <c r="AQ103">
        <f t="shared" si="520"/>
        <v>2538.8291255719214</v>
      </c>
      <c r="AR103" s="27">
        <f t="shared" si="521"/>
        <v>-2.7459345087431766</v>
      </c>
      <c r="AS103">
        <f t="shared" si="484"/>
        <v>0.99647502295387536</v>
      </c>
      <c r="AT103">
        <f t="shared" si="485"/>
        <v>9.0546694411250368E-5</v>
      </c>
      <c r="AU103">
        <f t="shared" si="486"/>
        <v>3.4344303517133508E-3</v>
      </c>
      <c r="AV103">
        <f t="shared" si="487"/>
        <v>45827.294160000005</v>
      </c>
      <c r="AW103">
        <f t="shared" si="488"/>
        <v>45504.842400865753</v>
      </c>
      <c r="AX103" s="11">
        <f t="shared" si="522"/>
        <v>-1.8379240157453953</v>
      </c>
      <c r="AY103">
        <f t="shared" si="489"/>
        <v>3.7508037436593554E-2</v>
      </c>
      <c r="AZ103">
        <f t="shared" si="490"/>
        <v>0.79902836322069015</v>
      </c>
      <c r="BA103">
        <f t="shared" si="491"/>
        <v>0.16346359934271631</v>
      </c>
      <c r="BB103">
        <f t="shared" si="492"/>
        <v>61.656784999999992</v>
      </c>
      <c r="BC103">
        <f t="shared" si="493"/>
        <v>41.098780604772443</v>
      </c>
      <c r="BD103" s="11">
        <f t="shared" si="523"/>
        <v>-3.8000300960798405</v>
      </c>
      <c r="BE103">
        <f t="shared" si="494"/>
        <v>6.8326197041642317E-5</v>
      </c>
      <c r="BF103">
        <f t="shared" si="495"/>
        <v>0.99961781769459623</v>
      </c>
      <c r="BG103">
        <f t="shared" si="496"/>
        <v>3.1385610836201549E-4</v>
      </c>
      <c r="BH103">
        <f t="shared" si="497"/>
        <v>3171.9312559999998</v>
      </c>
      <c r="BI103">
        <f t="shared" si="498"/>
        <v>3169.5075345640275</v>
      </c>
      <c r="BJ103" s="11">
        <f t="shared" si="524"/>
        <v>-3.816872055563922</v>
      </c>
      <c r="BK103" s="32">
        <f t="shared" si="525"/>
        <v>-2.2298219309759721</v>
      </c>
      <c r="BL103" s="32">
        <f t="shared" si="526"/>
        <v>1.9789480398185266</v>
      </c>
    </row>
    <row r="104" spans="1:64" x14ac:dyDescent="0.3">
      <c r="A104" s="2">
        <v>44467</v>
      </c>
      <c r="B104" s="4">
        <v>2.2024999999999997</v>
      </c>
      <c r="C104" s="8">
        <f t="shared" si="499"/>
        <v>-4.8790164169432053</v>
      </c>
      <c r="D104" s="11">
        <f>('Upbit (in $)'!C104/Krak!C104)-1</f>
        <v>7.3409284719451406E-2</v>
      </c>
      <c r="E104" s="4">
        <v>44322.228999999999</v>
      </c>
      <c r="F104" s="8">
        <f t="shared" si="499"/>
        <v>-2.9862317063183323</v>
      </c>
      <c r="G104" s="11">
        <f>('Upbit (in $)'!F104/Krak!F104)-1</f>
        <v>9.1848520356091923E-2</v>
      </c>
      <c r="H104" s="4">
        <v>0.21143999999999999</v>
      </c>
      <c r="I104" s="8">
        <f t="shared" ref="I104" si="772">LN(H104/H103)*100</f>
        <v>-2.469261259037141</v>
      </c>
      <c r="J104" s="11">
        <f>('Upbit (in $)'!I104/Krak!I104)-1</f>
        <v>0.49288659211301233</v>
      </c>
      <c r="K104" s="4">
        <v>3.9821199999999997</v>
      </c>
      <c r="L104" s="8">
        <f t="shared" ref="L104" si="773">LN(K104/K103)*100</f>
        <v>-4.1175914184186437</v>
      </c>
      <c r="M104" s="11">
        <f>('Upbit (in $)'!L104/Krak!L104)-1</f>
        <v>3.1380217527474663E-2</v>
      </c>
      <c r="N104" s="4">
        <v>48.56953</v>
      </c>
      <c r="O104" s="8">
        <f t="shared" ref="O104" si="774">LN(N104/N103)*100</f>
        <v>-1.4228065323962542</v>
      </c>
      <c r="P104" s="11">
        <f>('Upbit (in $)'!O104/Krak!O104)-1</f>
        <v>0.40601908593138614</v>
      </c>
      <c r="Q104" s="4">
        <v>3035.0449999999996</v>
      </c>
      <c r="R104" s="8">
        <f t="shared" ref="R104" si="775">LN(Q104/Q103)*100</f>
        <v>-4.3732124631271763</v>
      </c>
      <c r="S104" s="11">
        <f>('Upbit (in $)'!R104/Krak!R104)-1</f>
        <v>4.6710115492091253E-2</v>
      </c>
      <c r="T104" s="4">
        <v>151.7963</v>
      </c>
      <c r="U104" s="8">
        <f t="shared" ref="U104" si="776">LN(T104/T103)*100</f>
        <v>-3.6191440935534764</v>
      </c>
      <c r="V104" s="11">
        <f>('Upbit (in $)'!U104/Krak!U104)-1</f>
        <v>0.14377829910324125</v>
      </c>
      <c r="W104" s="4">
        <v>9.6645699999999994</v>
      </c>
      <c r="X104" s="8">
        <f t="shared" ref="X104" si="777">LN(W104/W103)*100</f>
        <v>-4.1951711664513027</v>
      </c>
      <c r="Y104" s="11">
        <f>('Upbit (in $)'!X104/Krak!X104)-1</f>
        <v>-0.12318761376106391</v>
      </c>
      <c r="Z104" s="4">
        <v>0.96469499999999997</v>
      </c>
      <c r="AA104" s="8">
        <f t="shared" ref="AA104" si="778">LN(Z104/Z103)*100</f>
        <v>-3.1463269455784997</v>
      </c>
      <c r="AB104" s="11">
        <f>('Upbit (in $)'!AA104/Krak!AA104)-1</f>
        <v>-9.4703163819555014E-3</v>
      </c>
      <c r="AC104" s="2">
        <v>44467</v>
      </c>
      <c r="AD104">
        <f t="shared" si="507"/>
        <v>14840.273379032606</v>
      </c>
      <c r="AE104">
        <f t="shared" si="508"/>
        <v>10479.360216752766</v>
      </c>
      <c r="AF104">
        <f t="shared" si="509"/>
        <v>11674.923957007279</v>
      </c>
      <c r="AG104">
        <f t="shared" si="510"/>
        <v>36994.557552792656</v>
      </c>
      <c r="AH104" s="27">
        <f t="shared" si="511"/>
        <v>-3.5075388545210133</v>
      </c>
      <c r="AI104">
        <f t="shared" si="512"/>
        <v>30.376145833333332</v>
      </c>
      <c r="AJ104">
        <f t="shared" si="513"/>
        <v>18.051909048764838</v>
      </c>
      <c r="AK104">
        <f t="shared" si="514"/>
        <v>40.788358269581053</v>
      </c>
      <c r="AL104">
        <f t="shared" si="515"/>
        <v>89.21641315167922</v>
      </c>
      <c r="AM104" s="27">
        <f t="shared" si="516"/>
        <v>-3.8750394678579365</v>
      </c>
      <c r="AN104">
        <f t="shared" si="517"/>
        <v>536.96301908045973</v>
      </c>
      <c r="AO104">
        <f t="shared" si="518"/>
        <v>1012.1752909666667</v>
      </c>
      <c r="AP104">
        <f t="shared" si="519"/>
        <v>902.18310428042321</v>
      </c>
      <c r="AQ104">
        <f t="shared" si="520"/>
        <v>2451.3214143275495</v>
      </c>
      <c r="AR104" s="27">
        <f t="shared" si="521"/>
        <v>-3.5075768619945253</v>
      </c>
      <c r="AS104">
        <f t="shared" si="484"/>
        <v>0.99649763042375061</v>
      </c>
      <c r="AT104">
        <f t="shared" si="485"/>
        <v>8.953008983512597E-5</v>
      </c>
      <c r="AU104">
        <f t="shared" si="486"/>
        <v>3.4128394864142049E-3</v>
      </c>
      <c r="AV104">
        <f t="shared" si="487"/>
        <v>44478.007420000002</v>
      </c>
      <c r="AW104">
        <f t="shared" si="488"/>
        <v>44167.050291949126</v>
      </c>
      <c r="AX104" s="11">
        <f t="shared" si="522"/>
        <v>-2.9839704110774621</v>
      </c>
      <c r="AY104">
        <f t="shared" si="489"/>
        <v>3.6443148688046642E-2</v>
      </c>
      <c r="AZ104">
        <f t="shared" si="490"/>
        <v>0.80364431486880472</v>
      </c>
      <c r="BA104">
        <f t="shared" si="491"/>
        <v>0.15991253644314868</v>
      </c>
      <c r="BB104">
        <f t="shared" si="492"/>
        <v>60.436599999999999</v>
      </c>
      <c r="BC104">
        <f t="shared" si="493"/>
        <v>40.658378597667635</v>
      </c>
      <c r="BD104" s="11">
        <f t="shared" si="523"/>
        <v>-1.0773521759712403</v>
      </c>
      <c r="BE104">
        <f t="shared" si="494"/>
        <v>6.9639196421705956E-5</v>
      </c>
      <c r="BF104">
        <f t="shared" si="495"/>
        <v>0.99961263196990424</v>
      </c>
      <c r="BG104">
        <f t="shared" si="496"/>
        <v>3.1772883367403343E-4</v>
      </c>
      <c r="BH104">
        <f t="shared" si="497"/>
        <v>3036.2211349999998</v>
      </c>
      <c r="BI104">
        <f t="shared" si="498"/>
        <v>3033.8696418330269</v>
      </c>
      <c r="BJ104" s="11">
        <f t="shared" si="524"/>
        <v>-4.3737309721858981</v>
      </c>
      <c r="BK104" s="32">
        <f t="shared" si="525"/>
        <v>0.36750061333692319</v>
      </c>
      <c r="BL104" s="32">
        <f t="shared" si="526"/>
        <v>1.389760561108436</v>
      </c>
    </row>
    <row r="105" spans="1:64" x14ac:dyDescent="0.3">
      <c r="A105" s="2">
        <v>44468</v>
      </c>
      <c r="B105" s="4">
        <v>2.2245249999999999</v>
      </c>
      <c r="C105" s="8">
        <f t="shared" si="499"/>
        <v>0.99503308531680923</v>
      </c>
      <c r="D105" s="11">
        <f>('Upbit (in $)'!C105/Krak!C105)-1</f>
        <v>-0.27841854349552408</v>
      </c>
      <c r="E105" s="4">
        <v>44754.799999999996</v>
      </c>
      <c r="F105" s="8">
        <f t="shared" si="499"/>
        <v>0.97123670428172115</v>
      </c>
      <c r="G105" s="11">
        <f>('Upbit (in $)'!F105/Krak!F105)-1</f>
        <v>-0.17570433222647897</v>
      </c>
      <c r="H105" s="4">
        <v>0.21320199999999997</v>
      </c>
      <c r="I105" s="8">
        <f t="shared" ref="I105" si="779">LN(H105/H104)*100</f>
        <v>0.82988028146950643</v>
      </c>
      <c r="J105" s="11">
        <f>('Upbit (in $)'!I105/Krak!I105)-1</f>
        <v>-0.17610799135329613</v>
      </c>
      <c r="K105" s="4">
        <v>4.03498</v>
      </c>
      <c r="L105" s="8">
        <f t="shared" ref="L105" si="780">LN(K105/K104)*100</f>
        <v>1.31870042819539</v>
      </c>
      <c r="M105" s="11">
        <f>('Upbit (in $)'!L105/Krak!L105)-1</f>
        <v>-0.3433004033229542</v>
      </c>
      <c r="N105" s="4">
        <v>48.99241</v>
      </c>
      <c r="O105" s="8">
        <f t="shared" ref="O105" si="781">LN(N105/N104)*100</f>
        <v>0.86690085978803311</v>
      </c>
      <c r="P105" s="11">
        <f>('Upbit (in $)'!O105/Krak!O105)-1</f>
        <v>-0.21958181828159729</v>
      </c>
      <c r="Q105" s="4">
        <v>3073.8089999999997</v>
      </c>
      <c r="R105" s="8">
        <f t="shared" ref="R105" si="782">LN(Q105/Q104)*100</f>
        <v>1.2691257739015134</v>
      </c>
      <c r="S105" s="11">
        <f>('Upbit (in $)'!R105/Krak!R105)-1</f>
        <v>-0.16455157296551903</v>
      </c>
      <c r="T105" s="4">
        <v>156.15725</v>
      </c>
      <c r="U105" s="8">
        <f t="shared" ref="U105" si="783">LN(T105/T104)*100</f>
        <v>2.8324021878353016</v>
      </c>
      <c r="V105" s="11">
        <f>('Upbit (in $)'!U105/Krak!U105)-1</f>
        <v>-2.8609341040288006E-2</v>
      </c>
      <c r="W105" s="4">
        <v>11.162269999999999</v>
      </c>
      <c r="X105" s="8">
        <f t="shared" ref="X105" si="784">LN(W105/W104)*100</f>
        <v>14.407272004590874</v>
      </c>
      <c r="Y105" s="11">
        <f>('Upbit (in $)'!X105/Krak!X105)-1</f>
        <v>-1.4239894940456854E-2</v>
      </c>
      <c r="Z105" s="4">
        <v>0.99993499999999991</v>
      </c>
      <c r="AA105" s="8">
        <f t="shared" ref="AA105" si="785">LN(Z105/Z104)*100</f>
        <v>3.5878287664901851</v>
      </c>
      <c r="AB105" s="11">
        <f>('Upbit (in $)'!AA105/Krak!AA105)-1</f>
        <v>-3.670368166092608E-2</v>
      </c>
      <c r="AC105" s="2">
        <v>44468</v>
      </c>
      <c r="AD105">
        <f t="shared" si="507"/>
        <v>14985.109774689545</v>
      </c>
      <c r="AE105">
        <f t="shared" si="508"/>
        <v>10618.466768302582</v>
      </c>
      <c r="AF105">
        <f t="shared" si="509"/>
        <v>12010.332393380964</v>
      </c>
      <c r="AG105">
        <f t="shared" si="510"/>
        <v>37613.908936373089</v>
      </c>
      <c r="AH105" s="27">
        <f t="shared" si="511"/>
        <v>1.6603091856224945</v>
      </c>
      <c r="AI105">
        <f t="shared" si="512"/>
        <v>30.679907291666666</v>
      </c>
      <c r="AJ105">
        <f t="shared" si="513"/>
        <v>18.209081483798524</v>
      </c>
      <c r="AK105">
        <f t="shared" si="514"/>
        <v>47.109252440801448</v>
      </c>
      <c r="AL105">
        <f t="shared" si="515"/>
        <v>95.998241216266649</v>
      </c>
      <c r="AM105" s="27">
        <f t="shared" si="516"/>
        <v>7.3264844034215066</v>
      </c>
      <c r="AN105">
        <f t="shared" si="517"/>
        <v>541.43771090613018</v>
      </c>
      <c r="AO105">
        <f t="shared" si="518"/>
        <v>1025.1029289354717</v>
      </c>
      <c r="AP105">
        <f t="shared" si="519"/>
        <v>935.13956471075824</v>
      </c>
      <c r="AQ105">
        <f t="shared" si="520"/>
        <v>2501.68020455236</v>
      </c>
      <c r="AR105" s="27">
        <f t="shared" si="521"/>
        <v>2.0335356004298317</v>
      </c>
      <c r="AS105">
        <f t="shared" si="484"/>
        <v>0.99643343520622951</v>
      </c>
      <c r="AT105">
        <f t="shared" si="485"/>
        <v>8.983592781977424E-5</v>
      </c>
      <c r="AU105">
        <f t="shared" si="486"/>
        <v>3.4767288659508701E-3</v>
      </c>
      <c r="AV105">
        <f t="shared" si="487"/>
        <v>44914.992229999989</v>
      </c>
      <c r="AW105">
        <f t="shared" si="488"/>
        <v>44595.235710811547</v>
      </c>
      <c r="AX105" s="11">
        <f t="shared" si="522"/>
        <v>0.96479881166341497</v>
      </c>
      <c r="AY105">
        <f t="shared" si="489"/>
        <v>3.5661323352870561E-2</v>
      </c>
      <c r="AZ105">
        <f t="shared" si="490"/>
        <v>0.78539651154579482</v>
      </c>
      <c r="BA105">
        <f t="shared" si="491"/>
        <v>0.17894216510133465</v>
      </c>
      <c r="BB105">
        <f t="shared" si="492"/>
        <v>62.379204999999999</v>
      </c>
      <c r="BC105">
        <f t="shared" si="493"/>
        <v>40.555198172798526</v>
      </c>
      <c r="BD105" s="11">
        <f t="shared" si="523"/>
        <v>-0.25409662888305257</v>
      </c>
      <c r="BE105">
        <f t="shared" si="494"/>
        <v>6.9333484606390656E-5</v>
      </c>
      <c r="BF105">
        <f t="shared" si="495"/>
        <v>0.99960548674254968</v>
      </c>
      <c r="BG105">
        <f t="shared" si="496"/>
        <v>3.2517977284402232E-4</v>
      </c>
      <c r="BH105">
        <f t="shared" si="497"/>
        <v>3075.0221369999995</v>
      </c>
      <c r="BI105">
        <f t="shared" si="498"/>
        <v>3072.5966815393035</v>
      </c>
      <c r="BJ105" s="11">
        <f t="shared" si="524"/>
        <v>1.2684114470257242</v>
      </c>
      <c r="BK105" s="32">
        <f t="shared" si="525"/>
        <v>-5.6661752177990117</v>
      </c>
      <c r="BL105" s="32">
        <f t="shared" si="526"/>
        <v>-0.3036126353623092</v>
      </c>
    </row>
    <row r="106" spans="1:64" x14ac:dyDescent="0.3">
      <c r="A106" s="2">
        <v>44469</v>
      </c>
      <c r="B106" s="4">
        <v>2.28179</v>
      </c>
      <c r="C106" s="8">
        <f t="shared" si="499"/>
        <v>2.5416812984123256</v>
      </c>
      <c r="D106" s="11">
        <f>('Upbit (in $)'!C106/Krak!C106)-1</f>
        <v>4.0574105612849243E-2</v>
      </c>
      <c r="E106" s="4">
        <v>47153.762999999999</v>
      </c>
      <c r="F106" s="8">
        <f t="shared" si="499"/>
        <v>5.2215113476239967</v>
      </c>
      <c r="G106" s="11">
        <f>('Upbit (in $)'!F106/Krak!F106)-1</f>
        <v>-2.0598688142307364E-2</v>
      </c>
      <c r="H106" s="4">
        <v>0.21936899999999998</v>
      </c>
      <c r="I106" s="8">
        <f t="shared" ref="I106" si="786">LN(H106/H105)*100</f>
        <v>2.8515170308021234</v>
      </c>
      <c r="J106" s="11">
        <f>('Upbit (in $)'!I106/Krak!I106)-1</f>
        <v>3.4258695094233405E-2</v>
      </c>
      <c r="K106" s="4">
        <v>4.2332049999999999</v>
      </c>
      <c r="L106" s="8">
        <f t="shared" ref="L106" si="787">LN(K106/K105)*100</f>
        <v>4.7958044296162203</v>
      </c>
      <c r="M106" s="11">
        <f>('Upbit (in $)'!L106/Krak!L106)-1</f>
        <v>-1.6183868757972175E-2</v>
      </c>
      <c r="N106" s="4">
        <v>50.569399999999995</v>
      </c>
      <c r="O106" s="8">
        <f t="shared" ref="O106" si="788">LN(N106/N105)*100</f>
        <v>3.1681262126047973</v>
      </c>
      <c r="P106" s="11">
        <f>('Upbit (in $)'!O106/Krak!O106)-1</f>
        <v>-2.4448305943993942E-2</v>
      </c>
      <c r="Q106" s="4">
        <v>3227.1029999999996</v>
      </c>
      <c r="R106" s="8">
        <f t="shared" ref="R106" si="789">LN(Q106/Q105)*100</f>
        <v>4.8667321592040151</v>
      </c>
      <c r="S106" s="11">
        <f>('Upbit (in $)'!R106/Krak!R106)-1</f>
        <v>-4.6951894821071649E-2</v>
      </c>
      <c r="T106" s="4">
        <v>164.92319999999998</v>
      </c>
      <c r="U106" s="8">
        <f t="shared" ref="U106" si="790">LN(T106/T105)*100</f>
        <v>5.4616398631254537</v>
      </c>
      <c r="V106" s="11">
        <f>('Upbit (in $)'!U106/Krak!U106)-1</f>
        <v>-5.2550210353505933E-2</v>
      </c>
      <c r="W106" s="4">
        <v>13.479299999999999</v>
      </c>
      <c r="X106" s="8">
        <f t="shared" ref="X106" si="791">LN(W106/W105)*100</f>
        <v>18.861583406534205</v>
      </c>
      <c r="Y106" s="11">
        <f>('Upbit (in $)'!X106/Krak!X106)-1</f>
        <v>1.2593913295851911E-2</v>
      </c>
      <c r="Z106" s="4">
        <v>1.02196</v>
      </c>
      <c r="AA106" s="8">
        <f t="shared" ref="AA106" si="792">LN(Z106/Z105)*100</f>
        <v>2.1787354184907448</v>
      </c>
      <c r="AB106" s="11">
        <f>('Upbit (in $)'!AA106/Krak!AA106)-1</f>
        <v>-0.21102827843938332</v>
      </c>
      <c r="AC106" s="2">
        <v>44469</v>
      </c>
      <c r="AD106">
        <f t="shared" si="507"/>
        <v>15788.347056510012</v>
      </c>
      <c r="AE106">
        <f t="shared" si="508"/>
        <v>11140.11633661439</v>
      </c>
      <c r="AF106">
        <f t="shared" si="509"/>
        <v>12684.537230132108</v>
      </c>
      <c r="AG106">
        <f t="shared" si="510"/>
        <v>39613.000623256507</v>
      </c>
      <c r="AH106" s="27">
        <f t="shared" si="511"/>
        <v>5.1783462435913163</v>
      </c>
      <c r="AI106">
        <f t="shared" si="512"/>
        <v>31.469687083333337</v>
      </c>
      <c r="AJ106">
        <f t="shared" si="513"/>
        <v>18.795203689444978</v>
      </c>
      <c r="AK106">
        <f t="shared" si="514"/>
        <v>56.8880475409836</v>
      </c>
      <c r="AL106">
        <f t="shared" si="515"/>
        <v>107.15293831376192</v>
      </c>
      <c r="AM106" s="27">
        <f t="shared" si="516"/>
        <v>10.992727334109194</v>
      </c>
      <c r="AN106">
        <f t="shared" si="517"/>
        <v>557.09913229597691</v>
      </c>
      <c r="AO106">
        <f t="shared" si="518"/>
        <v>1076.2258609030189</v>
      </c>
      <c r="AP106">
        <f t="shared" si="519"/>
        <v>955.73735247971774</v>
      </c>
      <c r="AQ106">
        <f t="shared" si="520"/>
        <v>2589.0623456787134</v>
      </c>
      <c r="AR106" s="27">
        <f t="shared" si="521"/>
        <v>3.4333193518507237</v>
      </c>
      <c r="AS106">
        <f t="shared" si="484"/>
        <v>0.99642548669594289</v>
      </c>
      <c r="AT106">
        <f t="shared" si="485"/>
        <v>8.9453589364833913E-5</v>
      </c>
      <c r="AU106">
        <f t="shared" si="486"/>
        <v>3.4850597146923843E-3</v>
      </c>
      <c r="AV106">
        <f t="shared" si="487"/>
        <v>47322.919404999993</v>
      </c>
      <c r="AW106">
        <f t="shared" si="488"/>
        <v>46985.273699175865</v>
      </c>
      <c r="AX106" s="11">
        <f t="shared" si="522"/>
        <v>5.2207196371371793</v>
      </c>
      <c r="AY106">
        <f t="shared" si="489"/>
        <v>3.4400318767432596E-2</v>
      </c>
      <c r="AZ106">
        <f t="shared" si="490"/>
        <v>0.76238544295391153</v>
      </c>
      <c r="BA106">
        <f t="shared" si="491"/>
        <v>0.20321423827865584</v>
      </c>
      <c r="BB106">
        <f t="shared" si="492"/>
        <v>66.330489999999998</v>
      </c>
      <c r="BC106">
        <f t="shared" si="493"/>
        <v>41.371054404303351</v>
      </c>
      <c r="BD106" s="11">
        <f t="shared" si="523"/>
        <v>1.9917503290598235</v>
      </c>
      <c r="BE106">
        <f t="shared" si="494"/>
        <v>6.7950930149991451E-5</v>
      </c>
      <c r="BF106">
        <f t="shared" si="495"/>
        <v>0.99961549051975362</v>
      </c>
      <c r="BG106">
        <f t="shared" si="496"/>
        <v>3.1655855009634574E-4</v>
      </c>
      <c r="BH106">
        <f t="shared" si="497"/>
        <v>3228.3443289999996</v>
      </c>
      <c r="BI106">
        <f t="shared" si="498"/>
        <v>3225.8624867192716</v>
      </c>
      <c r="BJ106" s="11">
        <f t="shared" si="524"/>
        <v>4.8677323538358461</v>
      </c>
      <c r="BK106" s="32">
        <f t="shared" si="525"/>
        <v>-5.8143810905178777</v>
      </c>
      <c r="BL106" s="32">
        <f t="shared" si="526"/>
        <v>0.35298728330133322</v>
      </c>
    </row>
    <row r="107" spans="1:64" x14ac:dyDescent="0.3">
      <c r="A107" s="2">
        <v>44470</v>
      </c>
      <c r="B107" s="4">
        <v>2.409535</v>
      </c>
      <c r="C107" s="8">
        <f t="shared" si="499"/>
        <v>5.447356016249814</v>
      </c>
      <c r="D107" s="11">
        <f>('Upbit (in $)'!C107/Krak!C107)-1</f>
        <v>-0.14310817762181971</v>
      </c>
      <c r="E107" s="4">
        <v>51404.587999999996</v>
      </c>
      <c r="F107" s="8">
        <f t="shared" si="499"/>
        <v>8.6313614163290797</v>
      </c>
      <c r="G107" s="11">
        <f>('Upbit (in $)'!F107/Krak!F107)-1</f>
        <v>-9.1449877992253459E-2</v>
      </c>
      <c r="H107" s="4">
        <v>0.23787</v>
      </c>
      <c r="I107" s="8">
        <f t="shared" ref="I107" si="793">LN(H107/H106)*100</f>
        <v>8.0969062533667291</v>
      </c>
      <c r="J107" s="11">
        <f>('Upbit (in $)'!I107/Krak!I107)-1</f>
        <v>-8.5063801220666813E-2</v>
      </c>
      <c r="K107" s="4">
        <v>4.5591749999999998</v>
      </c>
      <c r="L107" s="8">
        <f t="shared" ref="L107" si="794">LN(K107/K106)*100</f>
        <v>7.4182296729177004</v>
      </c>
      <c r="M107" s="11">
        <f>('Upbit (in $)'!L107/Krak!L107)-1</f>
        <v>-0.10394570851328822</v>
      </c>
      <c r="N107" s="4">
        <v>55.397279999999995</v>
      </c>
      <c r="O107" s="8">
        <f t="shared" ref="O107" si="795">LN(N107/N106)*100</f>
        <v>9.11838447954303</v>
      </c>
      <c r="P107" s="11">
        <f>('Upbit (in $)'!O107/Krak!O107)-1</f>
        <v>-4.4901134410267995E-2</v>
      </c>
      <c r="Q107" s="4">
        <v>3533.6909999999998</v>
      </c>
      <c r="R107" s="8">
        <f t="shared" ref="R107" si="796">LN(Q107/Q106)*100</f>
        <v>9.0758102991238605</v>
      </c>
      <c r="S107" s="11">
        <f>('Upbit (in $)'!R107/Krak!R107)-1</f>
        <v>-7.4521853141374383E-2</v>
      </c>
      <c r="T107" s="4">
        <v>177.16909999999999</v>
      </c>
      <c r="U107" s="8">
        <f t="shared" ref="U107" si="797">LN(T107/T106)*100</f>
        <v>7.1624732735114645</v>
      </c>
      <c r="V107" s="11">
        <f>('Upbit (in $)'!U107/Krak!U107)-1</f>
        <v>-0.10857575321710866</v>
      </c>
      <c r="W107" s="4">
        <v>13.673119999999999</v>
      </c>
      <c r="X107" s="8">
        <f t="shared" ref="X107" si="798">LN(W107/W106)*100</f>
        <v>1.4276686356682862</v>
      </c>
      <c r="Y107" s="11">
        <f>('Upbit (in $)'!X107/Krak!X107)-1</f>
        <v>-0.48525954699277873</v>
      </c>
      <c r="Z107" s="4">
        <v>1.114465</v>
      </c>
      <c r="AA107" s="8">
        <f t="shared" ref="AA107" si="799">LN(Z107/Z106)*100</f>
        <v>8.6652117061210419</v>
      </c>
      <c r="AB107" s="11">
        <f>('Upbit (in $)'!AA107/Krak!AA107)-1</f>
        <v>-2.8887343318998115E-2</v>
      </c>
      <c r="AC107" s="2">
        <v>44470</v>
      </c>
      <c r="AD107">
        <f t="shared" si="507"/>
        <v>17211.637502629637</v>
      </c>
      <c r="AE107">
        <f t="shared" si="508"/>
        <v>11997.940071171586</v>
      </c>
      <c r="AF107">
        <f t="shared" si="509"/>
        <v>13626.391223181448</v>
      </c>
      <c r="AG107">
        <f t="shared" si="510"/>
        <v>42835.96879698267</v>
      </c>
      <c r="AH107" s="27">
        <f t="shared" si="511"/>
        <v>7.8220779159264788</v>
      </c>
      <c r="AI107">
        <f t="shared" si="512"/>
        <v>33.231503541666669</v>
      </c>
      <c r="AJ107">
        <f t="shared" si="513"/>
        <v>20.589588989412896</v>
      </c>
      <c r="AK107">
        <f t="shared" si="514"/>
        <v>57.706045610200356</v>
      </c>
      <c r="AL107">
        <f t="shared" si="515"/>
        <v>111.52713814127992</v>
      </c>
      <c r="AM107" s="27">
        <f t="shared" si="516"/>
        <v>4.0010808709691377</v>
      </c>
      <c r="AN107">
        <f t="shared" si="517"/>
        <v>604.08339646551724</v>
      </c>
      <c r="AO107">
        <f t="shared" si="518"/>
        <v>1178.4717248381132</v>
      </c>
      <c r="AP107">
        <f t="shared" si="519"/>
        <v>1042.2480611093474</v>
      </c>
      <c r="AQ107">
        <f t="shared" si="520"/>
        <v>2824.803182412978</v>
      </c>
      <c r="AR107" s="27">
        <f t="shared" si="521"/>
        <v>8.7142910761272336</v>
      </c>
      <c r="AS107">
        <f t="shared" si="484"/>
        <v>0.99647719999948758</v>
      </c>
      <c r="AT107">
        <f t="shared" si="485"/>
        <v>8.8379541886565922E-5</v>
      </c>
      <c r="AU107">
        <f t="shared" si="486"/>
        <v>3.4344204586257789E-3</v>
      </c>
      <c r="AV107">
        <f t="shared" si="487"/>
        <v>51586.316274999997</v>
      </c>
      <c r="AW107">
        <f t="shared" si="488"/>
        <v>51223.571305494261</v>
      </c>
      <c r="AX107" s="11">
        <f t="shared" si="522"/>
        <v>8.636557610098885</v>
      </c>
      <c r="AY107">
        <f t="shared" si="489"/>
        <v>3.3709250015406422E-2</v>
      </c>
      <c r="AZ107">
        <f t="shared" si="490"/>
        <v>0.77500462192641884</v>
      </c>
      <c r="BA107">
        <f t="shared" si="491"/>
        <v>0.19128612805817463</v>
      </c>
      <c r="BB107">
        <f t="shared" si="492"/>
        <v>71.479934999999998</v>
      </c>
      <c r="BC107">
        <f t="shared" si="493"/>
        <v>45.629849843162624</v>
      </c>
      <c r="BD107" s="11">
        <f t="shared" si="523"/>
        <v>9.7980636865289803</v>
      </c>
      <c r="BE107">
        <f t="shared" si="494"/>
        <v>6.7289132680462604E-5</v>
      </c>
      <c r="BF107">
        <f t="shared" si="495"/>
        <v>0.99961744881976111</v>
      </c>
      <c r="BG107">
        <f t="shared" si="496"/>
        <v>3.152620475584637E-4</v>
      </c>
      <c r="BH107">
        <f t="shared" si="497"/>
        <v>3535.0433349999998</v>
      </c>
      <c r="BI107">
        <f t="shared" si="498"/>
        <v>3532.3395496919343</v>
      </c>
      <c r="BJ107" s="11">
        <f t="shared" si="524"/>
        <v>9.0760061132836558</v>
      </c>
      <c r="BK107" s="32">
        <f t="shared" si="525"/>
        <v>3.8209970449573412</v>
      </c>
      <c r="BL107" s="32">
        <f t="shared" si="526"/>
        <v>-0.4394485031847708</v>
      </c>
    </row>
    <row r="108" spans="1:64" x14ac:dyDescent="0.3">
      <c r="A108" s="2">
        <v>44471</v>
      </c>
      <c r="B108" s="4">
        <v>2.427155</v>
      </c>
      <c r="C108" s="8">
        <f t="shared" si="499"/>
        <v>0.72860067309333132</v>
      </c>
      <c r="D108" s="11">
        <f>('Upbit (in $)'!C108/Krak!C108)-1</f>
        <v>-6.6161282291736407</v>
      </c>
      <c r="E108" s="4">
        <v>51298.867999999995</v>
      </c>
      <c r="F108" s="8">
        <f t="shared" si="499"/>
        <v>-0.20587435215524155</v>
      </c>
      <c r="G108" s="11">
        <f>('Upbit (in $)'!F108/Krak!F108)-1</f>
        <v>-0.80338973837893091</v>
      </c>
      <c r="H108" s="4">
        <v>0.23610799999999998</v>
      </c>
      <c r="I108" s="8">
        <f t="shared" ref="I108" si="800">LN(H108/H107)*100</f>
        <v>-0.74349784875180902</v>
      </c>
      <c r="J108" s="11">
        <f>('Upbit (in $)'!I108/Krak!I108)-1</f>
        <v>-0.59546473081744145</v>
      </c>
      <c r="K108" s="4">
        <v>4.6472749999999996</v>
      </c>
      <c r="L108" s="8">
        <f t="shared" ref="L108" si="801">LN(K108/K107)*100</f>
        <v>1.9139340210697287</v>
      </c>
      <c r="M108" s="11">
        <f>('Upbit (in $)'!L108/Krak!L108)-1</f>
        <v>0.45743134316721257</v>
      </c>
      <c r="N108" s="4">
        <v>57.379529999999995</v>
      </c>
      <c r="O108" s="8">
        <f t="shared" ref="O108" si="802">LN(N108/N107)*100</f>
        <v>3.515712443735918</v>
      </c>
      <c r="P108" s="11">
        <f>('Upbit (in $)'!O108/Krak!O108)-1</f>
        <v>0.11745375968695426</v>
      </c>
      <c r="Q108" s="4">
        <v>3642.0539999999996</v>
      </c>
      <c r="R108" s="8">
        <f t="shared" ref="R108" si="803">LN(Q108/Q107)*100</f>
        <v>3.0204874471660754</v>
      </c>
      <c r="S108" s="11">
        <f>('Upbit (in $)'!R108/Krak!R108)-1</f>
        <v>0.25215188506445974</v>
      </c>
      <c r="T108" s="4">
        <v>181.83839999999998</v>
      </c>
      <c r="U108" s="8">
        <f t="shared" ref="U108" si="804">LN(T108/T107)*100</f>
        <v>2.6013736828801299</v>
      </c>
      <c r="V108" s="11">
        <f>('Upbit (in $)'!U108/Krak!U108)-1</f>
        <v>0.42570025079352591</v>
      </c>
      <c r="W108" s="4">
        <v>16.774239999999999</v>
      </c>
      <c r="X108" s="8">
        <f t="shared" ref="X108" si="805">LN(W108/W107)*100</f>
        <v>20.441251460814662</v>
      </c>
      <c r="Y108" s="11">
        <f>('Upbit (in $)'!X108/Krak!X108)-1</f>
        <v>6.2285846061121752E-2</v>
      </c>
      <c r="Z108" s="4">
        <v>1.114465</v>
      </c>
      <c r="AA108" s="8">
        <f t="shared" ref="AA108" si="806">LN(Z108/Z107)*100</f>
        <v>0</v>
      </c>
      <c r="AB108" s="11">
        <f>('Upbit (in $)'!AA108/Krak!AA108)-1</f>
        <v>-1</v>
      </c>
      <c r="AC108" s="2">
        <v>44471</v>
      </c>
      <c r="AD108">
        <f t="shared" si="507"/>
        <v>17176.239605524072</v>
      </c>
      <c r="AE108">
        <f t="shared" si="508"/>
        <v>12229.784323754611</v>
      </c>
      <c r="AF108">
        <f t="shared" si="509"/>
        <v>13985.515407581555</v>
      </c>
      <c r="AG108">
        <f t="shared" si="510"/>
        <v>43391.539336860238</v>
      </c>
      <c r="AH108" s="27">
        <f t="shared" si="511"/>
        <v>1.2886333837993309</v>
      </c>
      <c r="AI108">
        <f t="shared" si="512"/>
        <v>33.474512708333336</v>
      </c>
      <c r="AJ108">
        <f t="shared" si="513"/>
        <v>21.326334778633299</v>
      </c>
      <c r="AK108">
        <f t="shared" si="514"/>
        <v>70.794014717668475</v>
      </c>
      <c r="AL108">
        <f t="shared" si="515"/>
        <v>125.59486220463511</v>
      </c>
      <c r="AM108" s="27">
        <f t="shared" si="516"/>
        <v>11.879339449646761</v>
      </c>
      <c r="AN108">
        <f t="shared" si="517"/>
        <v>599.60870463984668</v>
      </c>
      <c r="AO108">
        <f t="shared" si="518"/>
        <v>1214.6103491599999</v>
      </c>
      <c r="AP108">
        <f t="shared" si="519"/>
        <v>1042.2480611093474</v>
      </c>
      <c r="AQ108">
        <f t="shared" si="520"/>
        <v>2856.4671149091942</v>
      </c>
      <c r="AR108" s="27">
        <f t="shared" si="521"/>
        <v>1.1146894515014174</v>
      </c>
      <c r="AS108">
        <f t="shared" si="484"/>
        <v>0.99637788882296141</v>
      </c>
      <c r="AT108">
        <f t="shared" si="485"/>
        <v>9.0264020119892855E-5</v>
      </c>
      <c r="AU108">
        <f t="shared" si="486"/>
        <v>3.5318471569186511E-3</v>
      </c>
      <c r="AV108">
        <f t="shared" si="487"/>
        <v>51485.353674999998</v>
      </c>
      <c r="AW108">
        <f t="shared" si="488"/>
        <v>51113.134074733309</v>
      </c>
      <c r="AX108" s="11">
        <f t="shared" si="522"/>
        <v>-0.21583120781841755</v>
      </c>
      <c r="AY108">
        <f t="shared" si="489"/>
        <v>3.169398907103825E-2</v>
      </c>
      <c r="AZ108">
        <f t="shared" si="490"/>
        <v>0.74926660914581533</v>
      </c>
      <c r="BA108">
        <f t="shared" si="491"/>
        <v>0.2190394017831464</v>
      </c>
      <c r="BB108">
        <f t="shared" si="492"/>
        <v>76.580924999999993</v>
      </c>
      <c r="BC108">
        <f t="shared" si="493"/>
        <v>46.743711596491224</v>
      </c>
      <c r="BD108" s="11">
        <f t="shared" si="523"/>
        <v>2.411763119647627</v>
      </c>
      <c r="BE108">
        <f t="shared" si="494"/>
        <v>6.4804222333614557E-5</v>
      </c>
      <c r="BF108">
        <f t="shared" si="495"/>
        <v>0.99962931017597967</v>
      </c>
      <c r="BG108">
        <f t="shared" si="496"/>
        <v>3.058856016866508E-4</v>
      </c>
      <c r="BH108">
        <f t="shared" si="497"/>
        <v>3643.4045729999998</v>
      </c>
      <c r="BI108">
        <f t="shared" si="498"/>
        <v>3640.7042838432599</v>
      </c>
      <c r="BJ108" s="11">
        <f t="shared" si="524"/>
        <v>3.021673413736381</v>
      </c>
      <c r="BK108" s="32">
        <f t="shared" si="525"/>
        <v>-10.59070606584743</v>
      </c>
      <c r="BL108" s="32">
        <f t="shared" si="526"/>
        <v>-3.2375046215547987</v>
      </c>
    </row>
    <row r="109" spans="1:64" x14ac:dyDescent="0.3">
      <c r="A109" s="2">
        <v>44472</v>
      </c>
      <c r="B109" s="4">
        <v>2.409535</v>
      </c>
      <c r="C109" s="8">
        <f t="shared" si="499"/>
        <v>-0.72860067309333199</v>
      </c>
      <c r="D109" s="11">
        <f>('Upbit (in $)'!C109/Krak!C109)-1</f>
        <v>-7.6106888977981306</v>
      </c>
      <c r="E109" s="4">
        <v>51597.526999999995</v>
      </c>
      <c r="F109" s="8">
        <f t="shared" si="499"/>
        <v>0.58050593259665351</v>
      </c>
      <c r="G109" s="11">
        <f>('Upbit (in $)'!F109/Krak!F109)-1</f>
        <v>-0.51016068727207853</v>
      </c>
      <c r="H109" s="4">
        <v>0.23787</v>
      </c>
      <c r="I109" s="8">
        <f t="shared" ref="I109" si="807">LN(H109/H108)*100</f>
        <v>0.74349784875182112</v>
      </c>
      <c r="J109" s="11">
        <f>('Upbit (in $)'!I109/Krak!I109)-1</f>
        <v>-0.43986277709040167</v>
      </c>
      <c r="K109" s="4">
        <v>4.9600299999999997</v>
      </c>
      <c r="L109" s="8">
        <f t="shared" ref="L109" si="808">LN(K109/K108)*100</f>
        <v>6.5130762789468957</v>
      </c>
      <c r="M109" s="11">
        <f>('Upbit (in $)'!L109/Krak!L109)-1</f>
        <v>-6.521500916908729E-2</v>
      </c>
      <c r="N109" s="4">
        <v>57.423579999999994</v>
      </c>
      <c r="O109" s="8">
        <f t="shared" ref="O109" si="809">LN(N109/N108)*100</f>
        <v>7.6740085110537135E-2</v>
      </c>
      <c r="P109" s="11">
        <f>('Upbit (in $)'!O109/Krak!O109)-1</f>
        <v>-0.86868533894736677</v>
      </c>
      <c r="Q109" s="4">
        <v>3659.674</v>
      </c>
      <c r="R109" s="8">
        <f t="shared" ref="R109" si="810">LN(Q109/Q108)*100</f>
        <v>0.48262641943440765</v>
      </c>
      <c r="S109" s="11">
        <f>('Upbit (in $)'!R109/Krak!R109)-1</f>
        <v>-0.42749410651459496</v>
      </c>
      <c r="T109" s="4">
        <v>182.49914999999999</v>
      </c>
      <c r="U109" s="8">
        <f t="shared" ref="U109" si="811">LN(T109/T108)*100</f>
        <v>0.36271349160032096</v>
      </c>
      <c r="V109" s="11">
        <f>('Upbit (in $)'!U109/Krak!U109)-1</f>
        <v>-0.53314611939916123</v>
      </c>
      <c r="W109" s="4">
        <v>17.769769999999998</v>
      </c>
      <c r="X109" s="8">
        <f t="shared" ref="X109" si="812">LN(W109/W108)*100</f>
        <v>5.7654322602901162</v>
      </c>
      <c r="Y109" s="11">
        <f>('Upbit (in $)'!X109/Krak!X109)-1</f>
        <v>-8.7325512956934359E-2</v>
      </c>
      <c r="Z109" s="4">
        <v>1.12768</v>
      </c>
      <c r="AA109" s="8">
        <f t="shared" ref="AA109" si="813">LN(Z109/Z108)*100</f>
        <v>1.1787955752042172</v>
      </c>
      <c r="AB109" s="11">
        <f>('Upbit (in $)'!AA109/Krak!AA109)-1</f>
        <v>-0.26371862938438262</v>
      </c>
      <c r="AC109" s="2">
        <v>44472</v>
      </c>
      <c r="AD109">
        <f t="shared" si="507"/>
        <v>17276.238664847297</v>
      </c>
      <c r="AE109">
        <f t="shared" si="508"/>
        <v>13052.831420424352</v>
      </c>
      <c r="AF109">
        <f t="shared" si="509"/>
        <v>14036.334867638174</v>
      </c>
      <c r="AG109">
        <f t="shared" si="510"/>
        <v>44365.404952909819</v>
      </c>
      <c r="AH109" s="27">
        <f t="shared" si="511"/>
        <v>2.2195522055385362</v>
      </c>
      <c r="AI109">
        <f t="shared" si="512"/>
        <v>33.231503541666669</v>
      </c>
      <c r="AJ109">
        <f t="shared" si="513"/>
        <v>21.34270690728264</v>
      </c>
      <c r="AK109">
        <f t="shared" si="514"/>
        <v>74.995550255009093</v>
      </c>
      <c r="AL109">
        <f t="shared" si="515"/>
        <v>129.56976070395839</v>
      </c>
      <c r="AM109" s="27">
        <f t="shared" si="516"/>
        <v>3.1158081608056079</v>
      </c>
      <c r="AN109">
        <f t="shared" si="517"/>
        <v>604.08339646551724</v>
      </c>
      <c r="AO109">
        <f t="shared" si="518"/>
        <v>1220.4865482367297</v>
      </c>
      <c r="AP109">
        <f t="shared" si="519"/>
        <v>1054.6067337707232</v>
      </c>
      <c r="AQ109">
        <f t="shared" si="520"/>
        <v>2879.1766784729703</v>
      </c>
      <c r="AR109" s="27">
        <f t="shared" si="521"/>
        <v>0.79187910033906761</v>
      </c>
      <c r="AS109">
        <f t="shared" si="484"/>
        <v>0.99638004769667388</v>
      </c>
      <c r="AT109">
        <f t="shared" si="485"/>
        <v>9.5781236336713068E-5</v>
      </c>
      <c r="AU109">
        <f t="shared" si="486"/>
        <v>3.5241710669893624E-3</v>
      </c>
      <c r="AV109">
        <f t="shared" si="487"/>
        <v>51784.98618</v>
      </c>
      <c r="AW109">
        <f t="shared" si="488"/>
        <v>51410.83311458613</v>
      </c>
      <c r="AX109" s="11">
        <f t="shared" si="522"/>
        <v>0.58074201516016433</v>
      </c>
      <c r="AY109">
        <f t="shared" si="489"/>
        <v>3.1049554407674412E-2</v>
      </c>
      <c r="AZ109">
        <f t="shared" si="490"/>
        <v>0.73996707725492428</v>
      </c>
      <c r="BA109">
        <f t="shared" si="491"/>
        <v>0.22898336833740138</v>
      </c>
      <c r="BB109">
        <f t="shared" si="492"/>
        <v>77.602884999999986</v>
      </c>
      <c r="BC109">
        <f t="shared" si="493"/>
        <v>46.635355435374919</v>
      </c>
      <c r="BD109" s="11">
        <f t="shared" si="523"/>
        <v>-0.23207815883066776</v>
      </c>
      <c r="BE109">
        <f t="shared" si="494"/>
        <v>6.4973348894851462E-5</v>
      </c>
      <c r="BF109">
        <f t="shared" si="495"/>
        <v>0.99962700484893696</v>
      </c>
      <c r="BG109">
        <f t="shared" si="496"/>
        <v>3.080218021681847E-4</v>
      </c>
      <c r="BH109">
        <f t="shared" si="497"/>
        <v>3661.03955</v>
      </c>
      <c r="BI109">
        <f t="shared" si="498"/>
        <v>3658.3093221487647</v>
      </c>
      <c r="BJ109" s="11">
        <f t="shared" si="524"/>
        <v>0.4823959344588496</v>
      </c>
      <c r="BK109" s="32">
        <f t="shared" si="525"/>
        <v>-0.89625595526707169</v>
      </c>
      <c r="BL109" s="32">
        <f t="shared" si="526"/>
        <v>9.8346080701314731E-2</v>
      </c>
    </row>
    <row r="110" spans="1:64" x14ac:dyDescent="0.3">
      <c r="A110" s="2">
        <v>44473</v>
      </c>
      <c r="B110" s="4">
        <v>2.3566750000000001</v>
      </c>
      <c r="C110" s="8">
        <f t="shared" si="499"/>
        <v>-2.218205552597464</v>
      </c>
      <c r="D110" s="11">
        <f>('Upbit (in $)'!C110/Krak!C110)-1</f>
        <v>-0.2130876321507007</v>
      </c>
      <c r="E110" s="4">
        <v>52877.619999999995</v>
      </c>
      <c r="F110" s="8">
        <f t="shared" si="499"/>
        <v>2.4506441983840119</v>
      </c>
      <c r="G110" s="11">
        <f>('Upbit (in $)'!F110/Krak!F110)-1</f>
        <v>0.17887802520121654</v>
      </c>
      <c r="H110" s="4">
        <v>0.25989499999999999</v>
      </c>
      <c r="I110" s="8">
        <f t="shared" ref="I110" si="814">LN(H110/H109)*100</f>
        <v>8.8553397341445024</v>
      </c>
      <c r="J110" s="11">
        <f>('Upbit (in $)'!I110/Krak!I110)-1</f>
        <v>4.878424627818867E-2</v>
      </c>
      <c r="K110" s="4">
        <v>4.9380049999999995</v>
      </c>
      <c r="L110" s="8">
        <f t="shared" ref="L110" si="815">LN(K110/K109)*100</f>
        <v>-0.44503856274758036</v>
      </c>
      <c r="M110" s="11">
        <f>('Upbit (in $)'!L110/Krak!L110)-1</f>
        <v>-0.43609029652345921</v>
      </c>
      <c r="N110" s="4">
        <v>56.560199999999995</v>
      </c>
      <c r="O110" s="8">
        <f t="shared" ref="O110" si="816">LN(N110/N109)*100</f>
        <v>-1.5149462713499986</v>
      </c>
      <c r="P110" s="11">
        <f>('Upbit (in $)'!O110/Krak!O110)-1</f>
        <v>-0.25130981262169561</v>
      </c>
      <c r="Q110" s="4">
        <v>3639.4109999999996</v>
      </c>
      <c r="R110" s="8">
        <f t="shared" ref="R110" si="817">LN(Q110/Q109)*100</f>
        <v>-0.55522170392931691</v>
      </c>
      <c r="S110" s="11">
        <f>('Upbit (in $)'!R110/Krak!R110)-1</f>
        <v>-0.42014710650567466</v>
      </c>
      <c r="T110" s="4">
        <v>180.20855</v>
      </c>
      <c r="U110" s="8">
        <f t="shared" ref="U110" si="818">LN(T110/T109)*100</f>
        <v>-1.2630724148003185</v>
      </c>
      <c r="V110" s="11">
        <f>('Upbit (in $)'!U110/Krak!U110)-1</f>
        <v>-0.24239804831265099</v>
      </c>
      <c r="W110" s="4">
        <v>17.840249999999997</v>
      </c>
      <c r="X110" s="8">
        <f t="shared" ref="X110" si="819">LN(W110/W109)*100</f>
        <v>0.39584415864277589</v>
      </c>
      <c r="Y110" s="11">
        <f>('Upbit (in $)'!X110/Krak!X110)-1</f>
        <v>-0.2534783310455494</v>
      </c>
      <c r="Z110" s="4">
        <v>1.11887</v>
      </c>
      <c r="AA110" s="8">
        <f t="shared" ref="AA110" si="820">LN(Z110/Z109)*100</f>
        <v>-0.78431774610258931</v>
      </c>
      <c r="AB110" s="11">
        <f>('Upbit (in $)'!AA110/Krak!AA110)-1</f>
        <v>-0.3428723143649719</v>
      </c>
      <c r="AC110" s="2">
        <v>44473</v>
      </c>
      <c r="AD110">
        <f t="shared" si="507"/>
        <v>17704.848202300524</v>
      </c>
      <c r="AE110">
        <f t="shared" si="508"/>
        <v>12994.870357278596</v>
      </c>
      <c r="AF110">
        <f t="shared" si="509"/>
        <v>13860.160739441897</v>
      </c>
      <c r="AG110">
        <f t="shared" si="510"/>
        <v>44559.87929902102</v>
      </c>
      <c r="AH110" s="27">
        <f t="shared" si="511"/>
        <v>0.43738888840504198</v>
      </c>
      <c r="AI110">
        <f t="shared" si="512"/>
        <v>32.502476041666668</v>
      </c>
      <c r="AJ110">
        <f t="shared" si="513"/>
        <v>21.02181318575553</v>
      </c>
      <c r="AK110">
        <f t="shared" si="514"/>
        <v>75.29300409836064</v>
      </c>
      <c r="AL110">
        <f t="shared" si="515"/>
        <v>128.81729332578283</v>
      </c>
      <c r="AM110" s="27">
        <f t="shared" si="516"/>
        <v>-0.58243591821774821</v>
      </c>
      <c r="AN110">
        <f t="shared" si="517"/>
        <v>660.01704428639846</v>
      </c>
      <c r="AO110">
        <f t="shared" si="518"/>
        <v>1213.7289192984906</v>
      </c>
      <c r="AP110">
        <f t="shared" si="519"/>
        <v>1046.3676186631394</v>
      </c>
      <c r="AQ110">
        <f t="shared" si="520"/>
        <v>2920.1135822480283</v>
      </c>
      <c r="AR110" s="27">
        <f t="shared" si="521"/>
        <v>1.4118135806391088</v>
      </c>
      <c r="AS110">
        <f t="shared" si="484"/>
        <v>0.99651080094348077</v>
      </c>
      <c r="AT110">
        <f t="shared" si="485"/>
        <v>9.3059697422329379E-5</v>
      </c>
      <c r="AU110">
        <f t="shared" si="486"/>
        <v>3.3961393590967847E-3</v>
      </c>
      <c r="AV110">
        <f t="shared" si="487"/>
        <v>53062.766555000002</v>
      </c>
      <c r="AW110">
        <f t="shared" si="488"/>
        <v>52693.202269285051</v>
      </c>
      <c r="AX110" s="11">
        <f t="shared" si="522"/>
        <v>2.4637546791558074</v>
      </c>
      <c r="AY110">
        <f t="shared" si="489"/>
        <v>3.0703012912482067E-2</v>
      </c>
      <c r="AZ110">
        <f t="shared" si="490"/>
        <v>0.73687230989956953</v>
      </c>
      <c r="BA110">
        <f t="shared" si="491"/>
        <v>0.23242467718794832</v>
      </c>
      <c r="BB110">
        <f t="shared" si="492"/>
        <v>76.757125000000002</v>
      </c>
      <c r="BC110">
        <f t="shared" si="493"/>
        <v>45.896516592539442</v>
      </c>
      <c r="BD110" s="11">
        <f t="shared" si="523"/>
        <v>-1.5969730837395015</v>
      </c>
      <c r="BE110">
        <f t="shared" si="494"/>
        <v>7.1384237150534839E-5</v>
      </c>
      <c r="BF110">
        <f t="shared" si="495"/>
        <v>0.99962130057240484</v>
      </c>
      <c r="BG110">
        <f t="shared" si="496"/>
        <v>3.0731519044467545E-4</v>
      </c>
      <c r="BH110">
        <f t="shared" si="497"/>
        <v>3640.7897649999995</v>
      </c>
      <c r="BI110">
        <f t="shared" si="498"/>
        <v>3638.0331195356694</v>
      </c>
      <c r="BJ110" s="11">
        <f t="shared" si="524"/>
        <v>-0.55579230197346174</v>
      </c>
      <c r="BK110" s="32">
        <f t="shared" si="525"/>
        <v>1.0198248066227902</v>
      </c>
      <c r="BL110" s="32">
        <f t="shared" si="526"/>
        <v>3.019546981129269</v>
      </c>
    </row>
    <row r="111" spans="1:64" x14ac:dyDescent="0.3">
      <c r="A111" s="2">
        <v>44474</v>
      </c>
      <c r="B111" s="4">
        <v>2.3610799999999998</v>
      </c>
      <c r="C111" s="8">
        <f t="shared" si="499"/>
        <v>0.18674141747952408</v>
      </c>
      <c r="D111" s="11">
        <f>('Upbit (in $)'!C111/Krak!C111)-1</f>
        <v>-0.90386321131047476</v>
      </c>
      <c r="E111" s="4">
        <v>54327.745999999999</v>
      </c>
      <c r="F111" s="8">
        <f t="shared" si="499"/>
        <v>2.7054885528746109</v>
      </c>
      <c r="G111" s="11">
        <f>('Upbit (in $)'!F111/Krak!F111)-1</f>
        <v>-0.39278959541072378</v>
      </c>
      <c r="H111" s="4">
        <v>0.26606199999999997</v>
      </c>
      <c r="I111" s="8">
        <f t="shared" ref="I111" si="821">LN(H111/H110)*100</f>
        <v>2.3451661035049662</v>
      </c>
      <c r="J111" s="11">
        <f>('Upbit (in $)'!I111/Krak!I111)-1</f>
        <v>-0.45582610060405149</v>
      </c>
      <c r="K111" s="4">
        <v>4.9996749999999999</v>
      </c>
      <c r="L111" s="8">
        <f t="shared" ref="L111" si="822">LN(K111/K110)*100</f>
        <v>1.2411506843343234</v>
      </c>
      <c r="M111" s="11">
        <f>('Upbit (in $)'!L111/Krak!L111)-1</f>
        <v>-0.54467798902931341</v>
      </c>
      <c r="N111" s="4">
        <v>57.502869999999994</v>
      </c>
      <c r="O111" s="8">
        <f t="shared" ref="O111" si="823">LN(N111/N110)*100</f>
        <v>1.6529301951210507</v>
      </c>
      <c r="P111" s="11">
        <f>('Upbit (in $)'!O111/Krak!O111)-1</f>
        <v>-0.49486297157513914</v>
      </c>
      <c r="Q111" s="4">
        <v>3709.8909999999996</v>
      </c>
      <c r="R111" s="8">
        <f t="shared" ref="R111" si="824">LN(Q111/Q110)*100</f>
        <v>1.9180640765163202</v>
      </c>
      <c r="S111" s="11">
        <f>('Upbit (in $)'!R111/Krak!R111)-1</f>
        <v>-0.49590848944748955</v>
      </c>
      <c r="T111" s="4">
        <v>183.64444999999998</v>
      </c>
      <c r="U111" s="8">
        <f t="shared" ref="U111" si="825">LN(T111/T110)*100</f>
        <v>1.8886759951398182</v>
      </c>
      <c r="V111" s="11">
        <f>('Upbit (in $)'!U111/Krak!U111)-1</f>
        <v>-0.47880991913500559</v>
      </c>
      <c r="W111" s="4">
        <v>16.457079999999998</v>
      </c>
      <c r="X111" s="8">
        <f t="shared" ref="X111" si="826">LN(W111/W110)*100</f>
        <v>-8.0701360751851574</v>
      </c>
      <c r="Y111" s="11">
        <f>('Upbit (in $)'!X111/Krak!X111)-1</f>
        <v>0.26419466935908442</v>
      </c>
      <c r="Z111" s="4">
        <v>1.1453</v>
      </c>
      <c r="AA111" s="8">
        <f t="shared" ref="AA111" si="827">LN(Z111/Z110)*100</f>
        <v>2.3347363996991106</v>
      </c>
      <c r="AB111" s="11">
        <f>('Upbit (in $)'!AA111/Krak!AA111)-1</f>
        <v>-0.4185363808333018</v>
      </c>
      <c r="AC111" s="2">
        <v>44474</v>
      </c>
      <c r="AD111">
        <f t="shared" si="507"/>
        <v>18190.389357598535</v>
      </c>
      <c r="AE111">
        <f t="shared" si="508"/>
        <v>13157.161334086715</v>
      </c>
      <c r="AF111">
        <f t="shared" si="509"/>
        <v>14124.421931736313</v>
      </c>
      <c r="AG111">
        <f t="shared" si="510"/>
        <v>45471.972623421563</v>
      </c>
      <c r="AH111" s="27">
        <f t="shared" si="511"/>
        <v>2.0262262974942602</v>
      </c>
      <c r="AI111">
        <f t="shared" si="512"/>
        <v>32.563228333333335</v>
      </c>
      <c r="AJ111">
        <f t="shared" si="513"/>
        <v>21.372176738851458</v>
      </c>
      <c r="AK111">
        <f t="shared" si="514"/>
        <v>69.45547242258651</v>
      </c>
      <c r="AL111">
        <f t="shared" si="515"/>
        <v>123.3908774947713</v>
      </c>
      <c r="AM111" s="27">
        <f t="shared" si="516"/>
        <v>-4.3037887169097182</v>
      </c>
      <c r="AN111">
        <f t="shared" si="517"/>
        <v>675.67846567624508</v>
      </c>
      <c r="AO111">
        <f t="shared" si="518"/>
        <v>1237.2337156054089</v>
      </c>
      <c r="AP111">
        <f t="shared" si="519"/>
        <v>1071.0849639858907</v>
      </c>
      <c r="AQ111">
        <f t="shared" si="520"/>
        <v>2983.9971452675445</v>
      </c>
      <c r="AR111" s="27">
        <f t="shared" si="521"/>
        <v>2.1641212107451251</v>
      </c>
      <c r="AS111">
        <f t="shared" si="484"/>
        <v>0.99653968055171194</v>
      </c>
      <c r="AT111">
        <f t="shared" si="485"/>
        <v>9.17095755705083E-5</v>
      </c>
      <c r="AU111">
        <f t="shared" si="486"/>
        <v>3.3686098727176129E-3</v>
      </c>
      <c r="AV111">
        <f t="shared" si="487"/>
        <v>54516.390124999998</v>
      </c>
      <c r="AW111">
        <f t="shared" si="488"/>
        <v>54139.83884823374</v>
      </c>
      <c r="AX111" s="11">
        <f t="shared" si="522"/>
        <v>2.7083849576935988</v>
      </c>
      <c r="AY111">
        <f t="shared" si="489"/>
        <v>3.0936165300704144E-2</v>
      </c>
      <c r="AZ111">
        <f t="shared" si="490"/>
        <v>0.7534341452152834</v>
      </c>
      <c r="BA111">
        <f t="shared" si="491"/>
        <v>0.21562968948401245</v>
      </c>
      <c r="BB111">
        <f t="shared" si="492"/>
        <v>76.321029999999993</v>
      </c>
      <c r="BC111">
        <f t="shared" si="493"/>
        <v>46.946303517257299</v>
      </c>
      <c r="BD111" s="11">
        <f t="shared" si="523"/>
        <v>2.2615247271394718</v>
      </c>
      <c r="BE111">
        <f t="shared" si="494"/>
        <v>7.1689658790457771E-5</v>
      </c>
      <c r="BF111">
        <f t="shared" si="495"/>
        <v>0.9996197124722439</v>
      </c>
      <c r="BG111">
        <f t="shared" si="496"/>
        <v>3.0859786896554674E-4</v>
      </c>
      <c r="BH111">
        <f t="shared" si="497"/>
        <v>3711.3023619999999</v>
      </c>
      <c r="BI111">
        <f t="shared" si="498"/>
        <v>3708.4805472343983</v>
      </c>
      <c r="BJ111" s="11">
        <f t="shared" si="524"/>
        <v>1.917905289676709</v>
      </c>
      <c r="BK111" s="32">
        <f t="shared" si="525"/>
        <v>6.330015014403978</v>
      </c>
      <c r="BL111" s="32">
        <f t="shared" si="526"/>
        <v>0.79047966801688974</v>
      </c>
    </row>
    <row r="112" spans="1:64" x14ac:dyDescent="0.3">
      <c r="A112" s="2">
        <v>44475</v>
      </c>
      <c r="B112" s="4">
        <v>2.3610799999999998</v>
      </c>
      <c r="C112" s="8">
        <f t="shared" si="499"/>
        <v>0</v>
      </c>
      <c r="D112" s="11">
        <f>('Upbit (in $)'!C112/Krak!C112)-1</f>
        <v>-1</v>
      </c>
      <c r="E112" s="4">
        <v>59027</v>
      </c>
      <c r="F112" s="8">
        <f t="shared" si="499"/>
        <v>8.2959893849999027</v>
      </c>
      <c r="G112" s="11">
        <f>('Upbit (in $)'!F112/Krak!F112)-1</f>
        <v>0.14663212825823302</v>
      </c>
      <c r="H112" s="4">
        <v>0.27046699999999996</v>
      </c>
      <c r="I112" s="8">
        <f t="shared" ref="I112" si="828">LN(H112/H111)*100</f>
        <v>1.642073021232749</v>
      </c>
      <c r="J112" s="11">
        <f>('Upbit (in $)'!I112/Krak!I112)-1</f>
        <v>1.0125353562782737</v>
      </c>
      <c r="K112" s="4">
        <v>5.07456</v>
      </c>
      <c r="L112" s="8">
        <f t="shared" ref="L112" si="829">LN(K112/K111)*100</f>
        <v>1.4866911340333571</v>
      </c>
      <c r="M112" s="11">
        <f>('Upbit (in $)'!L112/Krak!L112)-1</f>
        <v>-71.372524567709448</v>
      </c>
      <c r="N112" s="4">
        <v>58.621739999999996</v>
      </c>
      <c r="O112" s="8">
        <f t="shared" ref="O112" si="830">LN(N112/N111)*100</f>
        <v>1.9270757943204611</v>
      </c>
      <c r="P112" s="11">
        <f>('Upbit (in $)'!O112/Krak!O112)-1</f>
        <v>1.2350053866765429</v>
      </c>
      <c r="Q112" s="4">
        <v>3812.9679999999998</v>
      </c>
      <c r="R112" s="8">
        <f t="shared" ref="R112" si="831">LN(Q112/Q111)*100</f>
        <v>2.7405392364389729</v>
      </c>
      <c r="S112" s="11">
        <f>('Upbit (in $)'!R112/Krak!R112)-1</f>
        <v>0.68555609824582842</v>
      </c>
      <c r="T112" s="4">
        <v>190.34004999999999</v>
      </c>
      <c r="U112" s="8">
        <f t="shared" ref="U112" si="832">LN(T112/T111)*100</f>
        <v>3.5810658051136444</v>
      </c>
      <c r="V112" s="11">
        <f>('Upbit (in $)'!U112/Krak!U112)-1</f>
        <v>0.32086788676653244</v>
      </c>
      <c r="W112" s="4">
        <v>15.36464</v>
      </c>
      <c r="X112" s="8">
        <f t="shared" ref="X112" si="833">LN(W112/W111)*100</f>
        <v>-6.8687014319862936</v>
      </c>
      <c r="Y112" s="11">
        <f>('Upbit (in $)'!X112/Krak!X112)-1</f>
        <v>-0.11758710377404313</v>
      </c>
      <c r="Z112" s="4">
        <v>1.15411</v>
      </c>
      <c r="AA112" s="8">
        <f t="shared" ref="AA112" si="834">LN(Z112/Z111)*100</f>
        <v>0.7662872745569097</v>
      </c>
      <c r="AB112" s="11">
        <f>('Upbit (in $)'!AA112/Krak!AA112)-1</f>
        <v>-1.9622016422122499</v>
      </c>
      <c r="AC112" s="2">
        <v>44475</v>
      </c>
      <c r="AD112">
        <f t="shared" si="507"/>
        <v>19763.825883940939</v>
      </c>
      <c r="AE112">
        <f t="shared" si="508"/>
        <v>13354.228948782287</v>
      </c>
      <c r="AF112">
        <f t="shared" si="509"/>
        <v>14639.392460310053</v>
      </c>
      <c r="AG112">
        <f t="shared" si="510"/>
        <v>47757.447293033278</v>
      </c>
      <c r="AH112" s="27">
        <f t="shared" si="511"/>
        <v>4.9038869156613778</v>
      </c>
      <c r="AI112">
        <f t="shared" si="512"/>
        <v>32.563228333333335</v>
      </c>
      <c r="AJ112">
        <f t="shared" si="513"/>
        <v>21.788028806544752</v>
      </c>
      <c r="AK112">
        <f t="shared" si="514"/>
        <v>64.844937850637521</v>
      </c>
      <c r="AL112">
        <f t="shared" si="515"/>
        <v>119.19619499051561</v>
      </c>
      <c r="AM112" s="27">
        <f t="shared" si="516"/>
        <v>-3.4586349538904466</v>
      </c>
      <c r="AN112">
        <f t="shared" si="517"/>
        <v>686.86519524042137</v>
      </c>
      <c r="AO112">
        <f t="shared" si="518"/>
        <v>1271.6094802042769</v>
      </c>
      <c r="AP112">
        <f t="shared" si="519"/>
        <v>1079.3240790934744</v>
      </c>
      <c r="AQ112">
        <f t="shared" si="520"/>
        <v>3037.7987545381729</v>
      </c>
      <c r="AR112" s="27">
        <f t="shared" si="521"/>
        <v>1.7869433572325577</v>
      </c>
      <c r="AS112">
        <f t="shared" si="484"/>
        <v>0.99670032687307886</v>
      </c>
      <c r="AT112">
        <f t="shared" si="485"/>
        <v>8.5686475862521404E-5</v>
      </c>
      <c r="AU112">
        <f t="shared" si="486"/>
        <v>3.213986651058637E-3</v>
      </c>
      <c r="AV112">
        <f t="shared" si="487"/>
        <v>59222.41461</v>
      </c>
      <c r="AW112">
        <f t="shared" si="488"/>
        <v>58832.312958219118</v>
      </c>
      <c r="AX112" s="11">
        <f t="shared" si="522"/>
        <v>8.312093646167769</v>
      </c>
      <c r="AY112">
        <f t="shared" si="489"/>
        <v>3.0925455804292637E-2</v>
      </c>
      <c r="AZ112">
        <f t="shared" si="490"/>
        <v>0.7678282944841911</v>
      </c>
      <c r="BA112">
        <f t="shared" si="491"/>
        <v>0.20124624971151628</v>
      </c>
      <c r="BB112">
        <f t="shared" si="492"/>
        <v>76.347459999999998</v>
      </c>
      <c r="BC112">
        <f t="shared" si="493"/>
        <v>48.176524297253629</v>
      </c>
      <c r="BD112" s="11">
        <f t="shared" si="523"/>
        <v>2.5867384407508918</v>
      </c>
      <c r="BE112">
        <f t="shared" si="494"/>
        <v>7.090696474999982E-5</v>
      </c>
      <c r="BF112">
        <f t="shared" si="495"/>
        <v>0.99962652585667511</v>
      </c>
      <c r="BG112">
        <f t="shared" si="496"/>
        <v>3.0256717857491782E-4</v>
      </c>
      <c r="BH112">
        <f t="shared" si="497"/>
        <v>3814.3925769999996</v>
      </c>
      <c r="BI112">
        <f t="shared" si="498"/>
        <v>3811.544323416475</v>
      </c>
      <c r="BJ112" s="11">
        <f t="shared" si="524"/>
        <v>2.7412204516059502</v>
      </c>
      <c r="BK112" s="32">
        <f t="shared" si="525"/>
        <v>8.3625218695518235</v>
      </c>
      <c r="BL112" s="32">
        <f t="shared" si="526"/>
        <v>5.5708731945618188</v>
      </c>
    </row>
    <row r="113" spans="1:64" x14ac:dyDescent="0.3">
      <c r="A113" s="2">
        <v>44476</v>
      </c>
      <c r="B113" s="4">
        <v>2.4403699999999997</v>
      </c>
      <c r="C113" s="8">
        <f t="shared" si="499"/>
        <v>3.3030525676481752</v>
      </c>
      <c r="D113" s="11">
        <f>('Upbit (in $)'!C113/Krak!C113)-1</f>
        <v>0.13054372349121235</v>
      </c>
      <c r="E113" s="4">
        <v>57705.5</v>
      </c>
      <c r="F113" s="8">
        <f t="shared" si="499"/>
        <v>-2.2642476749759775</v>
      </c>
      <c r="G113" s="11">
        <f>('Upbit (in $)'!F113/Krak!F113)-1</f>
        <v>-0.19379603510125598</v>
      </c>
      <c r="H113" s="4">
        <v>0.25989499999999999</v>
      </c>
      <c r="I113" s="8">
        <f t="shared" ref="I113" si="835">LN(H113/H112)*100</f>
        <v>-3.987239124737723</v>
      </c>
      <c r="J113" s="11">
        <f>('Upbit (in $)'!I113/Krak!I113)-1</f>
        <v>-0.12622478029783324</v>
      </c>
      <c r="K113" s="4">
        <v>5.0613449999999993</v>
      </c>
      <c r="L113" s="8">
        <f t="shared" ref="L113" si="836">LN(K113/K112)*100</f>
        <v>-0.26075634070809417</v>
      </c>
      <c r="M113" s="11">
        <f>('Upbit (in $)'!L113/Krak!L113)-1</f>
        <v>-9.3833994807497545E-2</v>
      </c>
      <c r="N113" s="4">
        <v>58.198859999999996</v>
      </c>
      <c r="O113" s="8">
        <f t="shared" ref="O113" si="837">LN(N113/N112)*100</f>
        <v>-0.72398506276870134</v>
      </c>
      <c r="P113" s="11">
        <f>('Upbit (in $)'!O113/Krak!O113)-1</f>
        <v>-0.3849468321300924</v>
      </c>
      <c r="Q113" s="4">
        <v>3842.0409999999997</v>
      </c>
      <c r="R113" s="8">
        <f t="shared" ref="R113" si="838">LN(Q113/Q112)*100</f>
        <v>0.75958473164489571</v>
      </c>
      <c r="S113" s="11">
        <f>('Upbit (in $)'!R113/Krak!R113)-1</f>
        <v>1.1387900998854428</v>
      </c>
      <c r="T113" s="4">
        <v>191.22104999999999</v>
      </c>
      <c r="U113" s="8">
        <f t="shared" ref="U113" si="839">LN(T113/T112)*100</f>
        <v>0.46178793676604163</v>
      </c>
      <c r="V113" s="11">
        <f>('Upbit (in $)'!U113/Krak!U113)-1</f>
        <v>-8.5000655669618013</v>
      </c>
      <c r="W113" s="4">
        <v>15.981339999999999</v>
      </c>
      <c r="X113" s="8">
        <f t="shared" ref="X113" si="840">LN(W113/W112)*100</f>
        <v>3.9353026206156874</v>
      </c>
      <c r="Y113" s="11">
        <f>('Upbit (in $)'!X113/Krak!X113)-1</f>
        <v>0.13266014520223046</v>
      </c>
      <c r="Z113" s="4">
        <v>1.1453</v>
      </c>
      <c r="AA113" s="8">
        <f t="shared" ref="AA113" si="841">LN(Z113/Z112)*100</f>
        <v>-0.7662872745569137</v>
      </c>
      <c r="AB113" s="11">
        <f>('Upbit (in $)'!AA113/Krak!AA113)-1</f>
        <v>-0.1194199237538589</v>
      </c>
      <c r="AC113" s="2">
        <v>44476</v>
      </c>
      <c r="AD113">
        <f t="shared" si="507"/>
        <v>19321.352170121365</v>
      </c>
      <c r="AE113">
        <f t="shared" si="508"/>
        <v>13319.452310894832</v>
      </c>
      <c r="AF113">
        <f t="shared" si="509"/>
        <v>14707.151740385547</v>
      </c>
      <c r="AG113">
        <f t="shared" si="510"/>
        <v>47347.956221401742</v>
      </c>
      <c r="AH113" s="27">
        <f t="shared" si="511"/>
        <v>-0.86113635398290966</v>
      </c>
      <c r="AI113">
        <f t="shared" si="512"/>
        <v>33.656769583333329</v>
      </c>
      <c r="AJ113">
        <f t="shared" si="513"/>
        <v>21.630856371511065</v>
      </c>
      <c r="AK113">
        <f t="shared" si="514"/>
        <v>67.447658979963563</v>
      </c>
      <c r="AL113">
        <f t="shared" si="515"/>
        <v>122.73528493480796</v>
      </c>
      <c r="AM113" s="27">
        <f t="shared" si="516"/>
        <v>2.9259048255895346</v>
      </c>
      <c r="AN113">
        <f t="shared" si="517"/>
        <v>660.01704428639846</v>
      </c>
      <c r="AO113">
        <f t="shared" si="518"/>
        <v>1281.3052086808805</v>
      </c>
      <c r="AP113">
        <f t="shared" si="519"/>
        <v>1071.0849639858907</v>
      </c>
      <c r="AQ113">
        <f t="shared" si="520"/>
        <v>3012.4072169531696</v>
      </c>
      <c r="AR113" s="27">
        <f t="shared" si="521"/>
        <v>-0.83936602427863594</v>
      </c>
      <c r="AS113">
        <f t="shared" si="484"/>
        <v>0.99661008026210685</v>
      </c>
      <c r="AT113">
        <f t="shared" si="485"/>
        <v>8.7412594062684024E-5</v>
      </c>
      <c r="AU113">
        <f t="shared" si="486"/>
        <v>3.3025071438303861E-3</v>
      </c>
      <c r="AV113">
        <f t="shared" si="487"/>
        <v>57901.782395000002</v>
      </c>
      <c r="AW113">
        <f t="shared" si="488"/>
        <v>57509.967587594634</v>
      </c>
      <c r="AX113" s="11">
        <f t="shared" si="522"/>
        <v>-2.2732961938966825</v>
      </c>
      <c r="AY113">
        <f t="shared" si="489"/>
        <v>3.1850063240197762E-2</v>
      </c>
      <c r="AZ113">
        <f t="shared" si="490"/>
        <v>0.75957226629872365</v>
      </c>
      <c r="BA113">
        <f t="shared" si="491"/>
        <v>0.20857767046107853</v>
      </c>
      <c r="BB113">
        <f t="shared" si="492"/>
        <v>76.620570000000001</v>
      </c>
      <c r="BC113">
        <f t="shared" si="493"/>
        <v>47.617316593078066</v>
      </c>
      <c r="BD113" s="11">
        <f t="shared" si="523"/>
        <v>-1.1675365582820358</v>
      </c>
      <c r="BE113">
        <f t="shared" si="494"/>
        <v>6.7620303970457942E-5</v>
      </c>
      <c r="BF113">
        <f t="shared" si="495"/>
        <v>0.99963439191582071</v>
      </c>
      <c r="BG113">
        <f t="shared" si="496"/>
        <v>2.9798778020879773E-4</v>
      </c>
      <c r="BH113">
        <f t="shared" si="497"/>
        <v>3843.446195</v>
      </c>
      <c r="BI113">
        <f t="shared" si="498"/>
        <v>3840.636677610235</v>
      </c>
      <c r="BJ113" s="11">
        <f t="shared" si="524"/>
        <v>0.76037130741629677</v>
      </c>
      <c r="BK113" s="32">
        <f t="shared" si="525"/>
        <v>-3.7870411795724443</v>
      </c>
      <c r="BL113" s="32">
        <f t="shared" si="526"/>
        <v>-3.033667501312979</v>
      </c>
    </row>
    <row r="114" spans="1:64" x14ac:dyDescent="0.3">
      <c r="A114" s="2">
        <v>44477</v>
      </c>
      <c r="B114" s="4">
        <v>2.409535</v>
      </c>
      <c r="C114" s="8">
        <f t="shared" si="499"/>
        <v>-1.2715884325302449</v>
      </c>
      <c r="D114" s="11">
        <f>('Upbit (in $)'!C114/Krak!C114)-1</f>
        <v>-0.3382586919080941</v>
      </c>
      <c r="E114" s="4">
        <v>58102.830999999998</v>
      </c>
      <c r="F114" s="8">
        <f t="shared" si="499"/>
        <v>0.68618994094346641</v>
      </c>
      <c r="G114" s="11">
        <f>('Upbit (in $)'!F114/Krak!F114)-1</f>
        <v>1.5822625243682005</v>
      </c>
      <c r="H114" s="4">
        <v>0.26253799999999999</v>
      </c>
      <c r="I114" s="8">
        <f t="shared" ref="I114" si="842">LN(H114/H113)*100</f>
        <v>1.0118130165584687</v>
      </c>
      <c r="J114" s="11">
        <f>('Upbit (in $)'!I114/Krak!I114)-1</f>
        <v>1.0623225160853256</v>
      </c>
      <c r="K114" s="4">
        <v>5.0040800000000001</v>
      </c>
      <c r="L114" s="8">
        <f t="shared" ref="L114" si="843">LN(K114/K113)*100</f>
        <v>-1.1378678567658818</v>
      </c>
      <c r="M114" s="11">
        <f>('Upbit (in $)'!L114/Krak!L114)-1</f>
        <v>-0.27108669092372206</v>
      </c>
      <c r="N114" s="4">
        <v>57.714309999999998</v>
      </c>
      <c r="O114" s="8">
        <f t="shared" ref="O114" si="844">LN(N114/N113)*100</f>
        <v>-0.83606172188586059</v>
      </c>
      <c r="P114" s="11">
        <f>('Upbit (in $)'!O114/Krak!O114)-1</f>
        <v>-0.17242098828126373</v>
      </c>
      <c r="Q114" s="4">
        <v>3836.7549999999997</v>
      </c>
      <c r="R114" s="8">
        <f t="shared" ref="R114" si="845">LN(Q114/Q113)*100</f>
        <v>-0.13767785561632997</v>
      </c>
      <c r="S114" s="11">
        <f>('Upbit (in $)'!R114/Krak!R114)-1</f>
        <v>-0.81711980210342927</v>
      </c>
      <c r="T114" s="4">
        <v>189.45904999999999</v>
      </c>
      <c r="U114" s="8">
        <f t="shared" ref="U114" si="846">LN(T114/T113)*100</f>
        <v>-0.9257182515857193</v>
      </c>
      <c r="V114" s="11">
        <f>('Upbit (in $)'!U114/Krak!U114)-1</f>
        <v>-0.38308648383642829</v>
      </c>
      <c r="W114" s="4">
        <v>15.082719999999998</v>
      </c>
      <c r="X114" s="8">
        <f t="shared" ref="X114" si="847">LN(W114/W113)*100</f>
        <v>-5.7872073973394516</v>
      </c>
      <c r="Y114" s="11">
        <f>('Upbit (in $)'!X114/Krak!X114)-1</f>
        <v>-9.0286250511500743E-2</v>
      </c>
      <c r="Z114" s="4">
        <v>1.140895</v>
      </c>
      <c r="AA114" s="8">
        <f t="shared" ref="AA114" si="848">LN(Z114/Z113)*100</f>
        <v>-0.38535693159899664</v>
      </c>
      <c r="AB114" s="11">
        <f>('Upbit (in $)'!AA114/Krak!AA114)-1</f>
        <v>-6.9119668506778198E-2</v>
      </c>
      <c r="AC114" s="2">
        <v>44477</v>
      </c>
      <c r="AD114">
        <f t="shared" si="507"/>
        <v>19454.389266743117</v>
      </c>
      <c r="AE114">
        <f t="shared" si="508"/>
        <v>13168.753546715867</v>
      </c>
      <c r="AF114">
        <f t="shared" si="509"/>
        <v>14571.633180234561</v>
      </c>
      <c r="AG114">
        <f t="shared" si="510"/>
        <v>47194.775993693547</v>
      </c>
      <c r="AH114" s="27">
        <f t="shared" si="511"/>
        <v>-0.32404471112325883</v>
      </c>
      <c r="AI114">
        <f t="shared" si="512"/>
        <v>33.231503541666669</v>
      </c>
      <c r="AJ114">
        <f t="shared" si="513"/>
        <v>21.450762956368301</v>
      </c>
      <c r="AK114">
        <f t="shared" si="514"/>
        <v>63.655122477231316</v>
      </c>
      <c r="AL114">
        <f t="shared" si="515"/>
        <v>118.33738897526629</v>
      </c>
      <c r="AM114" s="27">
        <f t="shared" si="516"/>
        <v>-3.6490107906726501</v>
      </c>
      <c r="AN114">
        <f t="shared" si="517"/>
        <v>666.72908202490419</v>
      </c>
      <c r="AO114">
        <f t="shared" si="518"/>
        <v>1279.5423489578616</v>
      </c>
      <c r="AP114">
        <f t="shared" si="519"/>
        <v>1066.9654064320987</v>
      </c>
      <c r="AQ114">
        <f t="shared" si="520"/>
        <v>3013.2368374148646</v>
      </c>
      <c r="AR114" s="27">
        <f t="shared" si="521"/>
        <v>2.7536325061729768E-2</v>
      </c>
      <c r="AS114">
        <f t="shared" si="484"/>
        <v>0.99666428548868236</v>
      </c>
      <c r="AT114">
        <f t="shared" si="485"/>
        <v>8.583726011092653E-5</v>
      </c>
      <c r="AU114">
        <f t="shared" si="486"/>
        <v>3.2498772512068222E-3</v>
      </c>
      <c r="AV114">
        <f t="shared" si="487"/>
        <v>58297.294129999995</v>
      </c>
      <c r="AW114">
        <f t="shared" si="488"/>
        <v>57909.097923065034</v>
      </c>
      <c r="AX114" s="11">
        <f t="shared" si="522"/>
        <v>0.69162217647034485</v>
      </c>
      <c r="AY114">
        <f t="shared" si="489"/>
        <v>3.2038891817489604E-2</v>
      </c>
      <c r="AZ114">
        <f t="shared" si="490"/>
        <v>0.7674105312481696</v>
      </c>
      <c r="BA114">
        <f t="shared" si="491"/>
        <v>0.20055057693434075</v>
      </c>
      <c r="BB114">
        <f t="shared" si="492"/>
        <v>75.206564999999998</v>
      </c>
      <c r="BC114">
        <f t="shared" si="493"/>
        <v>47.392616326656118</v>
      </c>
      <c r="BD114" s="11">
        <f t="shared" si="523"/>
        <v>-0.47300461848100189</v>
      </c>
      <c r="BE114">
        <f t="shared" si="494"/>
        <v>6.8402074740513976E-5</v>
      </c>
      <c r="BF114">
        <f t="shared" si="495"/>
        <v>0.99963434729845091</v>
      </c>
      <c r="BG114">
        <f t="shared" si="496"/>
        <v>2.972506268086094E-4</v>
      </c>
      <c r="BH114">
        <f t="shared" si="497"/>
        <v>3838.1584329999996</v>
      </c>
      <c r="BI114">
        <f t="shared" si="498"/>
        <v>3835.352437258965</v>
      </c>
      <c r="BJ114" s="11">
        <f t="shared" si="524"/>
        <v>-0.13768235225312273</v>
      </c>
      <c r="BK114" s="32">
        <f t="shared" si="525"/>
        <v>3.3249660795493914</v>
      </c>
      <c r="BL114" s="32">
        <f t="shared" si="526"/>
        <v>0.8293045287234676</v>
      </c>
    </row>
    <row r="115" spans="1:64" x14ac:dyDescent="0.3">
      <c r="A115" s="2">
        <v>44478</v>
      </c>
      <c r="B115" s="4">
        <v>2.4403699999999997</v>
      </c>
      <c r="C115" s="8">
        <f t="shared" si="499"/>
        <v>1.2715884325302496</v>
      </c>
      <c r="D115" s="11">
        <f>('Upbit (in $)'!C115/Krak!C115)-1</f>
        <v>-0.13847523061296607</v>
      </c>
      <c r="E115" s="4">
        <v>59077.216999999997</v>
      </c>
      <c r="F115" s="8">
        <f t="shared" si="499"/>
        <v>1.663096192949217</v>
      </c>
      <c r="G115" s="11">
        <f>('Upbit (in $)'!F115/Krak!F115)-1</f>
        <v>-9.4025633597518143E-2</v>
      </c>
      <c r="H115" s="4">
        <v>0.265181</v>
      </c>
      <c r="I115" s="8">
        <f t="shared" ref="I115" si="849">LN(H115/H114)*100</f>
        <v>1.0016778243471209</v>
      </c>
      <c r="J115" s="11">
        <f>('Upbit (in $)'!I115/Krak!I115)-1</f>
        <v>-1.0795755117665395E-2</v>
      </c>
      <c r="K115" s="4">
        <v>5.3829099999999999</v>
      </c>
      <c r="L115" s="8">
        <f t="shared" ref="L115" si="850">LN(K115/K114)*100</f>
        <v>7.2975540450443823</v>
      </c>
      <c r="M115" s="11">
        <f>('Upbit (in $)'!L115/Krak!L115)-1</f>
        <v>4.2193302243798581E-2</v>
      </c>
      <c r="N115" s="4">
        <v>59.793469999999999</v>
      </c>
      <c r="O115" s="8">
        <f t="shared" ref="O115" si="851">LN(N115/N114)*100</f>
        <v>3.5391307971882044</v>
      </c>
      <c r="P115" s="11">
        <f>('Upbit (in $)'!O115/Krak!O115)-1</f>
        <v>2.6960890752872446E-2</v>
      </c>
      <c r="Q115" s="4">
        <v>3849.97</v>
      </c>
      <c r="R115" s="8">
        <f t="shared" ref="R115" si="852">LN(Q115/Q114)*100</f>
        <v>0.34383988030327084</v>
      </c>
      <c r="S115" s="11">
        <f>('Upbit (in $)'!R115/Krak!R115)-1</f>
        <v>-6.0733700551094172E-2</v>
      </c>
      <c r="T115" s="4">
        <v>193.5557</v>
      </c>
      <c r="U115" s="8">
        <f t="shared" ref="U115" si="853">LN(T115/T114)*100</f>
        <v>2.1392420160819223</v>
      </c>
      <c r="V115" s="11">
        <f>('Upbit (in $)'!U115/Krak!U115)-1</f>
        <v>-4.0587297488139384E-3</v>
      </c>
      <c r="W115" s="4">
        <v>15.153199999999998</v>
      </c>
      <c r="X115" s="8">
        <f t="shared" ref="X115" si="854">LN(W115/W114)*100</f>
        <v>0.46620131058113712</v>
      </c>
      <c r="Y115" s="11">
        <f>('Upbit (in $)'!X115/Krak!X115)-1</f>
        <v>-0.16043066304611586</v>
      </c>
      <c r="Z115" s="4">
        <v>1.246615</v>
      </c>
      <c r="AA115" s="8">
        <f t="shared" ref="AA115" si="855">LN(Z115/Z114)*100</f>
        <v>8.8618835943699903</v>
      </c>
      <c r="AB115" s="11">
        <f>('Upbit (in $)'!AA115/Krak!AA115)-1</f>
        <v>1.1007890883292681E-2</v>
      </c>
      <c r="AC115" s="2">
        <v>44478</v>
      </c>
      <c r="AD115">
        <f t="shared" si="507"/>
        <v>19780.639885066081</v>
      </c>
      <c r="AE115">
        <f t="shared" si="508"/>
        <v>14165.683832822877</v>
      </c>
      <c r="AF115">
        <f t="shared" si="509"/>
        <v>14886.713832585601</v>
      </c>
      <c r="AG115">
        <f t="shared" si="510"/>
        <v>48833.037550474553</v>
      </c>
      <c r="AH115" s="27">
        <f t="shared" si="511"/>
        <v>3.4123874417275615</v>
      </c>
      <c r="AI115">
        <f t="shared" si="512"/>
        <v>33.656769583333329</v>
      </c>
      <c r="AJ115">
        <f t="shared" si="513"/>
        <v>22.22352742861726</v>
      </c>
      <c r="AK115">
        <f t="shared" si="514"/>
        <v>63.952576320582864</v>
      </c>
      <c r="AL115">
        <f t="shared" si="515"/>
        <v>119.83287333253345</v>
      </c>
      <c r="AM115" s="27">
        <f t="shared" si="516"/>
        <v>1.2558276563718191</v>
      </c>
      <c r="AN115">
        <f t="shared" si="517"/>
        <v>673.44111976340992</v>
      </c>
      <c r="AO115">
        <f t="shared" si="518"/>
        <v>1283.9494982654089</v>
      </c>
      <c r="AP115">
        <f t="shared" si="519"/>
        <v>1165.834787723104</v>
      </c>
      <c r="AQ115">
        <f t="shared" si="520"/>
        <v>3123.2254057519231</v>
      </c>
      <c r="AR115" s="27">
        <f t="shared" si="521"/>
        <v>3.585138948821748</v>
      </c>
      <c r="AS115">
        <f t="shared" si="484"/>
        <v>0.99664386787650516</v>
      </c>
      <c r="AT115">
        <f t="shared" si="485"/>
        <v>9.0810713761806325E-5</v>
      </c>
      <c r="AU115">
        <f t="shared" si="486"/>
        <v>3.265321409733036E-3</v>
      </c>
      <c r="AV115">
        <f t="shared" si="487"/>
        <v>59276.155609999994</v>
      </c>
      <c r="AW115">
        <f t="shared" si="488"/>
        <v>58879.040669298724</v>
      </c>
      <c r="AX115" s="11">
        <f t="shared" si="522"/>
        <v>1.6610677413010768</v>
      </c>
      <c r="AY115">
        <f t="shared" si="489"/>
        <v>3.153460837887067E-2</v>
      </c>
      <c r="AZ115">
        <f t="shared" si="490"/>
        <v>0.77265482695810561</v>
      </c>
      <c r="BA115">
        <f t="shared" si="491"/>
        <v>0.19581056466302366</v>
      </c>
      <c r="BB115">
        <f t="shared" si="492"/>
        <v>77.387039999999999</v>
      </c>
      <c r="BC115">
        <f t="shared" si="493"/>
        <v>49.243825976775952</v>
      </c>
      <c r="BD115" s="11">
        <f t="shared" si="523"/>
        <v>3.8317556014310652</v>
      </c>
      <c r="BE115">
        <f t="shared" si="494"/>
        <v>6.8851682039729932E-5</v>
      </c>
      <c r="BF115">
        <f t="shared" si="495"/>
        <v>0.99960747678943462</v>
      </c>
      <c r="BG115">
        <f t="shared" si="496"/>
        <v>3.2367152852564072E-4</v>
      </c>
      <c r="BH115">
        <f t="shared" si="497"/>
        <v>3851.481796</v>
      </c>
      <c r="BI115">
        <f t="shared" si="498"/>
        <v>3848.4592191669599</v>
      </c>
      <c r="BJ115" s="11">
        <f t="shared" si="524"/>
        <v>0.34115345888381615</v>
      </c>
      <c r="BK115" s="32">
        <f t="shared" si="525"/>
        <v>2.1565597853557423</v>
      </c>
      <c r="BL115" s="32">
        <f t="shared" si="526"/>
        <v>1.3199142824172607</v>
      </c>
    </row>
    <row r="116" spans="1:64" x14ac:dyDescent="0.3">
      <c r="A116" s="2">
        <v>44479</v>
      </c>
      <c r="B116" s="4">
        <v>2.3963199999999998</v>
      </c>
      <c r="C116" s="8">
        <f t="shared" si="499"/>
        <v>-1.8215439891341105</v>
      </c>
      <c r="D116" s="11">
        <f>('Upbit (in $)'!C116/Krak!C116)-1</f>
        <v>-0.46869684641006371</v>
      </c>
      <c r="E116" s="4">
        <v>59732.680999999997</v>
      </c>
      <c r="F116" s="8">
        <f t="shared" si="499"/>
        <v>1.1033940119984331</v>
      </c>
      <c r="G116" s="11">
        <f>('Upbit (in $)'!F116/Krak!F116)-1</f>
        <v>-3.1396058289030679</v>
      </c>
      <c r="H116" s="4">
        <v>0.25020399999999998</v>
      </c>
      <c r="I116" s="8">
        <f t="shared" ref="I116" si="856">LN(H116/H115)*100</f>
        <v>-5.8136026587669729</v>
      </c>
      <c r="J116" s="11">
        <f>('Upbit (in $)'!I116/Krak!I116)-1</f>
        <v>-0.20950076258343819</v>
      </c>
      <c r="K116" s="4">
        <v>5.0128899999999996</v>
      </c>
      <c r="L116" s="8">
        <f t="shared" ref="L116" si="857">LN(K116/K115)*100</f>
        <v>-7.1216525045264394</v>
      </c>
      <c r="M116" s="11">
        <f>('Upbit (in $)'!L116/Krak!L116)-1</f>
        <v>-0.1528485009416678</v>
      </c>
      <c r="N116" s="4">
        <v>57.872889999999998</v>
      </c>
      <c r="O116" s="8">
        <f t="shared" ref="O116" si="858">LN(N116/N115)*100</f>
        <v>-3.2647403811285445</v>
      </c>
      <c r="P116" s="11">
        <f>('Upbit (in $)'!O116/Krak!O116)-1</f>
        <v>-0.31316033871621318</v>
      </c>
      <c r="Q116" s="4">
        <v>3736.3209999999999</v>
      </c>
      <c r="R116" s="8">
        <f t="shared" ref="R116" si="859">LN(Q116/Q115)*100</f>
        <v>-2.9963918615045126</v>
      </c>
      <c r="S116" s="11">
        <f>('Upbit (in $)'!R116/Krak!R116)-1</f>
        <v>-0.33920410955984093</v>
      </c>
      <c r="T116" s="4">
        <v>191.22104999999999</v>
      </c>
      <c r="U116" s="8">
        <f t="shared" ref="U116" si="860">LN(T116/T115)*100</f>
        <v>-1.2135237644962054</v>
      </c>
      <c r="V116" s="11">
        <f>('Upbit (in $)'!U116/Krak!U116)-1</f>
        <v>-0.55163033895607916</v>
      </c>
      <c r="W116" s="4">
        <v>14.078379999999999</v>
      </c>
      <c r="X116" s="8">
        <f t="shared" ref="X116" si="861">LN(W116/W115)*100</f>
        <v>-7.3571443481278669</v>
      </c>
      <c r="Y116" s="11">
        <f>('Upbit (in $)'!X116/Krak!X116)-1</f>
        <v>-0.17696286882618473</v>
      </c>
      <c r="Z116" s="4">
        <v>1.2378049999999998</v>
      </c>
      <c r="AA116" s="8">
        <f t="shared" ref="AA116" si="862">LN(Z116/Z115)*100</f>
        <v>-0.70922283094920224</v>
      </c>
      <c r="AB116" s="11">
        <f>('Upbit (in $)'!AA116/Krak!AA116)-1</f>
        <v>-0.66444080134665873</v>
      </c>
      <c r="AC116" s="2">
        <v>44479</v>
      </c>
      <c r="AD116">
        <f t="shared" si="507"/>
        <v>20000.106847120591</v>
      </c>
      <c r="AE116">
        <f t="shared" si="508"/>
        <v>13191.937971974168</v>
      </c>
      <c r="AF116">
        <f t="shared" si="509"/>
        <v>14707.151740385547</v>
      </c>
      <c r="AG116">
        <f t="shared" si="510"/>
        <v>47899.196559480304</v>
      </c>
      <c r="AH116" s="27">
        <f t="shared" si="511"/>
        <v>-1.9308351796114465</v>
      </c>
      <c r="AI116">
        <f t="shared" si="512"/>
        <v>33.049246666666669</v>
      </c>
      <c r="AJ116">
        <f t="shared" si="513"/>
        <v>21.509702619505934</v>
      </c>
      <c r="AK116">
        <f t="shared" si="514"/>
        <v>59.416405209471762</v>
      </c>
      <c r="AL116">
        <f t="shared" si="515"/>
        <v>113.97535449564437</v>
      </c>
      <c r="AM116" s="27">
        <f t="shared" si="516"/>
        <v>-5.0115813426471298</v>
      </c>
      <c r="AN116">
        <f t="shared" si="517"/>
        <v>635.4062392452106</v>
      </c>
      <c r="AO116">
        <f t="shared" si="518"/>
        <v>1246.0480142205033</v>
      </c>
      <c r="AP116">
        <f t="shared" si="519"/>
        <v>1157.59567261552</v>
      </c>
      <c r="AQ116">
        <f t="shared" si="520"/>
        <v>3039.0499260812339</v>
      </c>
      <c r="AR116" s="27">
        <f t="shared" si="521"/>
        <v>-2.7321309472807962</v>
      </c>
      <c r="AS116">
        <f t="shared" si="484"/>
        <v>0.99672555493126369</v>
      </c>
      <c r="AT116">
        <f t="shared" si="485"/>
        <v>8.3647267850900294E-5</v>
      </c>
      <c r="AU116">
        <f t="shared" si="486"/>
        <v>3.1907978008853971E-3</v>
      </c>
      <c r="AV116">
        <f t="shared" si="487"/>
        <v>59928.914939999995</v>
      </c>
      <c r="AW116">
        <f t="shared" si="488"/>
        <v>59537.16979902616</v>
      </c>
      <c r="AX116" s="11">
        <f t="shared" si="522"/>
        <v>1.1115638703613255</v>
      </c>
      <c r="AY116">
        <f t="shared" si="489"/>
        <v>3.2231307026898921E-2</v>
      </c>
      <c r="AZ116">
        <f t="shared" si="490"/>
        <v>0.77840976419006991</v>
      </c>
      <c r="BA116">
        <f t="shared" si="491"/>
        <v>0.18935892878303115</v>
      </c>
      <c r="BB116">
        <f t="shared" si="492"/>
        <v>74.347589999999997</v>
      </c>
      <c r="BC116">
        <f t="shared" si="493"/>
        <v>47.791926139352995</v>
      </c>
      <c r="BD116" s="11">
        <f t="shared" si="523"/>
        <v>-2.9927282870035534</v>
      </c>
      <c r="BE116">
        <f t="shared" si="494"/>
        <v>6.6938679691110986E-5</v>
      </c>
      <c r="BF116">
        <f t="shared" si="495"/>
        <v>0.99960190341549893</v>
      </c>
      <c r="BG116">
        <f t="shared" si="496"/>
        <v>3.3115790480989763E-4</v>
      </c>
      <c r="BH116">
        <f t="shared" si="497"/>
        <v>3737.8090090000001</v>
      </c>
      <c r="BI116">
        <f t="shared" si="498"/>
        <v>3734.8340100285363</v>
      </c>
      <c r="BJ116" s="11">
        <f t="shared" si="524"/>
        <v>-2.9969489545609527</v>
      </c>
      <c r="BK116" s="32">
        <f t="shared" si="525"/>
        <v>3.0807461630356832</v>
      </c>
      <c r="BL116" s="32">
        <f t="shared" si="526"/>
        <v>4.1085128249222782</v>
      </c>
    </row>
    <row r="117" spans="1:64" x14ac:dyDescent="0.3">
      <c r="A117" s="2">
        <v>44480</v>
      </c>
      <c r="B117" s="4">
        <v>2.3654850000000001</v>
      </c>
      <c r="C117" s="8">
        <f t="shared" si="499"/>
        <v>-1.2951152347077781</v>
      </c>
      <c r="D117" s="11">
        <f>('Upbit (in $)'!C117/Krak!C117)-1</f>
        <v>0.52528152551544371</v>
      </c>
      <c r="E117" s="4">
        <v>62481.400999999998</v>
      </c>
      <c r="F117" s="8">
        <f t="shared" si="499"/>
        <v>4.4989637401291187</v>
      </c>
      <c r="G117" s="11">
        <f>('Upbit (in $)'!F117/Krak!F117)-1</f>
        <v>-0.10599969200425885</v>
      </c>
      <c r="H117" s="4">
        <v>0.25196599999999997</v>
      </c>
      <c r="I117" s="8">
        <f t="shared" ref="I117" si="863">LN(H117/H116)*100</f>
        <v>0.70175726586465403</v>
      </c>
      <c r="J117" s="11">
        <f>('Upbit (in $)'!I117/Krak!I117)-1</f>
        <v>-0.31058527892443122</v>
      </c>
      <c r="K117" s="4">
        <v>4.9512199999999993</v>
      </c>
      <c r="L117" s="8">
        <f t="shared" ref="L117" si="864">LN(K117/K116)*100</f>
        <v>-1.2378584232639869</v>
      </c>
      <c r="M117" s="11">
        <f>('Upbit (in $)'!L117/Krak!L117)-1</f>
        <v>1.0865161623006152</v>
      </c>
      <c r="N117" s="4">
        <v>58.648169999999993</v>
      </c>
      <c r="O117" s="8">
        <f t="shared" ref="O117" si="865">LN(N117/N116)*100</f>
        <v>1.3307318708230571</v>
      </c>
      <c r="P117" s="11">
        <f>('Upbit (in $)'!O117/Krak!O117)-1</f>
        <v>-0.23530635841843617</v>
      </c>
      <c r="Q117" s="4">
        <v>3854.3749999999995</v>
      </c>
      <c r="R117" s="8">
        <f t="shared" ref="R117" si="866">LN(Q117/Q116)*100</f>
        <v>3.1107429317123976</v>
      </c>
      <c r="S117" s="11">
        <f>('Upbit (in $)'!R117/Krak!R117)-1</f>
        <v>-0.15046455706571682</v>
      </c>
      <c r="T117" s="4">
        <v>195.05339999999998</v>
      </c>
      <c r="U117" s="8">
        <f t="shared" ref="U117" si="867">LN(T117/T116)*100</f>
        <v>1.9843278528933834</v>
      </c>
      <c r="V117" s="11">
        <f>('Upbit (in $)'!U117/Krak!U117)-1</f>
        <v>-0.18272780939456545</v>
      </c>
      <c r="W117" s="4">
        <v>14.791989999999998</v>
      </c>
      <c r="X117" s="8">
        <f t="shared" ref="X117" si="868">LN(W117/W116)*100</f>
        <v>4.9445530751320881</v>
      </c>
      <c r="Y117" s="11">
        <f>('Upbit (in $)'!X117/Krak!X117)-1</f>
        <v>-4.9639012371697211E-2</v>
      </c>
      <c r="Z117" s="4">
        <v>1.2378049999999998</v>
      </c>
      <c r="AA117" s="8">
        <f t="shared" ref="AA117" si="869">LN(Z117/Z116)*100</f>
        <v>0</v>
      </c>
      <c r="AB117" s="11">
        <f>('Upbit (in $)'!AA117/Krak!AA117)-1</f>
        <v>-1</v>
      </c>
      <c r="AC117" s="2">
        <v>44480</v>
      </c>
      <c r="AD117">
        <f t="shared" si="507"/>
        <v>20920.452171865301</v>
      </c>
      <c r="AE117">
        <f t="shared" si="508"/>
        <v>13029.646995166049</v>
      </c>
      <c r="AF117">
        <f t="shared" si="509"/>
        <v>15001.904608713936</v>
      </c>
      <c r="AG117">
        <f t="shared" si="510"/>
        <v>48952.003775745288</v>
      </c>
      <c r="AH117" s="27">
        <f t="shared" si="511"/>
        <v>2.1741572304135248</v>
      </c>
      <c r="AI117">
        <f t="shared" si="512"/>
        <v>32.623980625000002</v>
      </c>
      <c r="AJ117">
        <f t="shared" si="513"/>
        <v>21.797852083734355</v>
      </c>
      <c r="AK117">
        <f t="shared" si="514"/>
        <v>62.428125373406182</v>
      </c>
      <c r="AL117">
        <f t="shared" si="515"/>
        <v>116.84995808214055</v>
      </c>
      <c r="AM117" s="27">
        <f t="shared" si="516"/>
        <v>2.490846586492109</v>
      </c>
      <c r="AN117">
        <f t="shared" si="517"/>
        <v>639.88093107088116</v>
      </c>
      <c r="AO117">
        <f t="shared" si="518"/>
        <v>1285.4185480345911</v>
      </c>
      <c r="AP117">
        <f t="shared" si="519"/>
        <v>1157.59567261552</v>
      </c>
      <c r="AQ117">
        <f t="shared" si="520"/>
        <v>3082.8951517209925</v>
      </c>
      <c r="AR117" s="27">
        <f t="shared" si="521"/>
        <v>1.4324197545021971</v>
      </c>
      <c r="AS117">
        <f t="shared" si="484"/>
        <v>0.99680918738146196</v>
      </c>
      <c r="AT117">
        <f t="shared" si="485"/>
        <v>7.8990251590978913E-5</v>
      </c>
      <c r="AU117">
        <f t="shared" si="486"/>
        <v>3.1118223669471053E-3</v>
      </c>
      <c r="AV117">
        <f t="shared" si="487"/>
        <v>62681.405619999998</v>
      </c>
      <c r="AW117">
        <f t="shared" si="488"/>
        <v>62282.110842282033</v>
      </c>
      <c r="AX117" s="11">
        <f t="shared" si="522"/>
        <v>4.5073419159703496</v>
      </c>
      <c r="AY117">
        <f t="shared" si="489"/>
        <v>3.1204602243012379E-2</v>
      </c>
      <c r="AZ117">
        <f t="shared" si="490"/>
        <v>0.77366494276250797</v>
      </c>
      <c r="BA117">
        <f t="shared" si="491"/>
        <v>0.19513045499447962</v>
      </c>
      <c r="BB117">
        <f t="shared" si="492"/>
        <v>75.805644999999998</v>
      </c>
      <c r="BC117">
        <f t="shared" si="493"/>
        <v>48.334214843686439</v>
      </c>
      <c r="BD117" s="11">
        <f t="shared" si="523"/>
        <v>1.1282975719303379</v>
      </c>
      <c r="BE117">
        <f t="shared" si="494"/>
        <v>6.5346171342687889E-5</v>
      </c>
      <c r="BF117">
        <f t="shared" si="495"/>
        <v>0.99961363504985845</v>
      </c>
      <c r="BG117">
        <f t="shared" si="496"/>
        <v>3.2101877879886883E-4</v>
      </c>
      <c r="BH117">
        <f t="shared" si="497"/>
        <v>3855.8647709999996</v>
      </c>
      <c r="BI117">
        <f t="shared" si="498"/>
        <v>3852.8862184189602</v>
      </c>
      <c r="BJ117" s="11">
        <f t="shared" si="524"/>
        <v>3.1119158723674425</v>
      </c>
      <c r="BK117" s="32">
        <f t="shared" si="525"/>
        <v>-0.31668935607858417</v>
      </c>
      <c r="BL117" s="32">
        <f t="shared" si="526"/>
        <v>1.3954260436029071</v>
      </c>
    </row>
    <row r="118" spans="1:64" x14ac:dyDescent="0.3">
      <c r="A118" s="2">
        <v>44481</v>
      </c>
      <c r="B118" s="4">
        <v>2.3038149999999997</v>
      </c>
      <c r="C118" s="8">
        <f t="shared" si="499"/>
        <v>-2.6416630443941989</v>
      </c>
      <c r="D118" s="11">
        <f>('Upbit (in $)'!C118/Krak!C118)-1</f>
        <v>4.782355623235679E-2</v>
      </c>
      <c r="E118" s="4">
        <v>60933.483999999997</v>
      </c>
      <c r="F118" s="8">
        <f t="shared" si="499"/>
        <v>-2.5086085458865663</v>
      </c>
      <c r="G118" s="11">
        <f>('Upbit (in $)'!F118/Krak!F118)-1</f>
        <v>-4.4129146032231836E-2</v>
      </c>
      <c r="H118" s="4">
        <v>0.24579899999999999</v>
      </c>
      <c r="I118" s="8">
        <f t="shared" ref="I118" si="870">LN(H118/H117)*100</f>
        <v>-2.4780028998486849</v>
      </c>
      <c r="J118" s="11">
        <f>('Upbit (in $)'!I118/Krak!I118)-1</f>
        <v>5.8121419633625049E-2</v>
      </c>
      <c r="K118" s="4">
        <v>4.8895499999999998</v>
      </c>
      <c r="L118" s="8">
        <f t="shared" ref="L118" si="871">LN(K118/K117)*100</f>
        <v>-1.2533736147256467</v>
      </c>
      <c r="M118" s="11">
        <f>('Upbit (in $)'!L118/Krak!L118)-1</f>
        <v>-0.14006588653196284</v>
      </c>
      <c r="N118" s="4">
        <v>57.353099999999998</v>
      </c>
      <c r="O118" s="8">
        <f t="shared" ref="O118" si="872">LN(N118/N117)*100</f>
        <v>-2.2329476398088657</v>
      </c>
      <c r="P118" s="11">
        <f>('Upbit (in $)'!O118/Krak!O118)-1</f>
        <v>-0.10750452606821015</v>
      </c>
      <c r="Q118" s="4">
        <v>3797.991</v>
      </c>
      <c r="R118" s="8">
        <f t="shared" ref="R118" si="873">LN(Q118/Q117)*100</f>
        <v>-1.473662404458008</v>
      </c>
      <c r="S118" s="11">
        <f>('Upbit (in $)'!R118/Krak!R118)-1</f>
        <v>-3.0714881123658055E-2</v>
      </c>
      <c r="T118" s="4">
        <v>188.22565</v>
      </c>
      <c r="U118" s="8">
        <f t="shared" ref="U118" si="874">LN(T118/T117)*100</f>
        <v>-3.5631858184502452</v>
      </c>
      <c r="V118" s="11">
        <f>('Upbit (in $)'!U118/Krak!U118)-1</f>
        <v>-8.1367038685140836E-2</v>
      </c>
      <c r="W118" s="4">
        <v>15.981339999999999</v>
      </c>
      <c r="X118" s="8">
        <f t="shared" ref="X118" si="875">LN(W118/W117)*100</f>
        <v>7.733597359754107</v>
      </c>
      <c r="Y118" s="11">
        <f>('Upbit (in $)'!X118/Krak!X118)-1</f>
        <v>-9.7893491283180811E-3</v>
      </c>
      <c r="Z118" s="4">
        <v>1.1937549999999999</v>
      </c>
      <c r="AA118" s="8">
        <f t="shared" ref="AA118" si="876">LN(Z118/Z117)*100</f>
        <v>-3.6235848454044857</v>
      </c>
      <c r="AB118" s="11">
        <f>('Upbit (in $)'!AA118/Krak!AA118)-1</f>
        <v>0.14405025281965056</v>
      </c>
      <c r="AC118" s="2">
        <v>44481</v>
      </c>
      <c r="AD118">
        <f t="shared" si="507"/>
        <v>20402.167961744643</v>
      </c>
      <c r="AE118">
        <f t="shared" si="508"/>
        <v>12867.356018357932</v>
      </c>
      <c r="AF118">
        <f t="shared" si="509"/>
        <v>14476.770188128874</v>
      </c>
      <c r="AG118">
        <f t="shared" si="510"/>
        <v>47746.294168231449</v>
      </c>
      <c r="AH118" s="27">
        <f t="shared" si="511"/>
        <v>-2.4938848419091859</v>
      </c>
      <c r="AI118">
        <f t="shared" si="512"/>
        <v>31.773448541666667</v>
      </c>
      <c r="AJ118">
        <f t="shared" si="513"/>
        <v>21.316511501443696</v>
      </c>
      <c r="AK118">
        <f t="shared" si="514"/>
        <v>67.447658979963563</v>
      </c>
      <c r="AL118">
        <f t="shared" si="515"/>
        <v>120.53761902307393</v>
      </c>
      <c r="AM118" s="27">
        <f t="shared" si="516"/>
        <v>3.1071193019487433</v>
      </c>
      <c r="AN118">
        <f t="shared" si="517"/>
        <v>624.21950968103442</v>
      </c>
      <c r="AO118">
        <f t="shared" si="518"/>
        <v>1266.6147109890567</v>
      </c>
      <c r="AP118">
        <f t="shared" si="519"/>
        <v>1116.4000970776012</v>
      </c>
      <c r="AQ118">
        <f t="shared" si="520"/>
        <v>3007.2343177476923</v>
      </c>
      <c r="AR118" s="27">
        <f t="shared" si="521"/>
        <v>-2.4848314738386179</v>
      </c>
      <c r="AS118">
        <f t="shared" si="484"/>
        <v>0.99684073377993521</v>
      </c>
      <c r="AT118">
        <f t="shared" si="485"/>
        <v>7.9990545261677184E-5</v>
      </c>
      <c r="AU118">
        <f t="shared" si="486"/>
        <v>3.0792756748031225E-3</v>
      </c>
      <c r="AV118">
        <f t="shared" si="487"/>
        <v>61126.599199999997</v>
      </c>
      <c r="AW118">
        <f t="shared" si="488"/>
        <v>60741.05252072453</v>
      </c>
      <c r="AX118" s="11">
        <f t="shared" si="522"/>
        <v>-2.505445140665608</v>
      </c>
      <c r="AY118">
        <f t="shared" si="489"/>
        <v>3.0458330906761397E-2</v>
      </c>
      <c r="AZ118">
        <f t="shared" si="490"/>
        <v>0.75825519771708105</v>
      </c>
      <c r="BA118">
        <f t="shared" si="491"/>
        <v>0.21128647137615747</v>
      </c>
      <c r="BB118">
        <f t="shared" si="492"/>
        <v>75.638255000000001</v>
      </c>
      <c r="BC118">
        <f t="shared" si="493"/>
        <v>46.935097476268126</v>
      </c>
      <c r="BD118" s="11">
        <f t="shared" si="523"/>
        <v>-2.9373949109219142</v>
      </c>
      <c r="BE118">
        <f t="shared" si="494"/>
        <v>6.4693641983066505E-5</v>
      </c>
      <c r="BF118">
        <f t="shared" si="495"/>
        <v>0.99962111322222114</v>
      </c>
      <c r="BG118">
        <f t="shared" si="496"/>
        <v>3.1419313579589644E-4</v>
      </c>
      <c r="BH118">
        <f t="shared" si="497"/>
        <v>3799.4305539999996</v>
      </c>
      <c r="BI118">
        <f t="shared" si="498"/>
        <v>3796.5523823992362</v>
      </c>
      <c r="BJ118" s="11">
        <f t="shared" si="524"/>
        <v>-1.4729147435322696</v>
      </c>
      <c r="BK118" s="32">
        <f t="shared" si="525"/>
        <v>-5.6010041438579297</v>
      </c>
      <c r="BL118" s="32">
        <f t="shared" si="526"/>
        <v>-1.0325303971333384</v>
      </c>
    </row>
    <row r="119" spans="1:64" x14ac:dyDescent="0.3">
      <c r="A119" s="2">
        <v>44482</v>
      </c>
      <c r="B119" s="4">
        <v>2.3434599999999999</v>
      </c>
      <c r="C119" s="8">
        <f t="shared" si="499"/>
        <v>1.7062025276721551</v>
      </c>
      <c r="D119" s="11">
        <f>('Upbit (in $)'!C119/Krak!C119)-1</f>
        <v>-0.46853265121701548</v>
      </c>
      <c r="E119" s="4">
        <v>61544.017</v>
      </c>
      <c r="F119" s="8">
        <f t="shared" si="499"/>
        <v>0.99697993851497813</v>
      </c>
      <c r="G119" s="11">
        <f>('Upbit (in $)'!F119/Krak!F119)-1</f>
        <v>-0.58776405279940058</v>
      </c>
      <c r="H119" s="4">
        <v>0.24932299999999999</v>
      </c>
      <c r="I119" s="8">
        <f t="shared" ref="I119" si="877">LN(H119/H118)*100</f>
        <v>1.4235115821871911</v>
      </c>
      <c r="J119" s="11">
        <f>('Upbit (in $)'!I119/Krak!I119)-1</f>
        <v>-0.49213772306463532</v>
      </c>
      <c r="K119" s="4">
        <v>4.9380049999999995</v>
      </c>
      <c r="L119" s="8">
        <f t="shared" ref="L119" si="878">LN(K119/K118)*100</f>
        <v>0.98611287657799895</v>
      </c>
      <c r="M119" s="11">
        <f>('Upbit (in $)'!L119/Krak!L119)-1</f>
        <v>-0.58525863644715037</v>
      </c>
      <c r="N119" s="4">
        <v>57.397149999999996</v>
      </c>
      <c r="O119" s="8">
        <f t="shared" ref="O119" si="879">LN(N119/N118)*100</f>
        <v>7.6775435633047021E-2</v>
      </c>
      <c r="P119" s="11">
        <f>('Upbit (in $)'!O119/Krak!O119)-1</f>
        <v>-0.93954929694183542</v>
      </c>
      <c r="Q119" s="4">
        <v>3871.1139999999996</v>
      </c>
      <c r="R119" s="8">
        <f t="shared" ref="R119" si="880">LN(Q119/Q118)*100</f>
        <v>1.9070078197420797</v>
      </c>
      <c r="S119" s="11">
        <f>('Upbit (in $)'!R119/Krak!R119)-1</f>
        <v>-0.41811780263591514</v>
      </c>
      <c r="T119" s="4">
        <v>190.78054999999998</v>
      </c>
      <c r="U119" s="8">
        <f t="shared" ref="U119" si="881">LN(T119/T118)*100</f>
        <v>1.348230557060166</v>
      </c>
      <c r="V119" s="11">
        <f>('Upbit (in $)'!U119/Krak!U119)-1</f>
        <v>-0.54619823157656233</v>
      </c>
      <c r="W119" s="4">
        <v>16.104679999999998</v>
      </c>
      <c r="X119" s="8">
        <f t="shared" ref="X119" si="882">LN(W119/W118)*100</f>
        <v>0.76881213390132697</v>
      </c>
      <c r="Y119" s="11">
        <f>('Upbit (in $)'!X119/Krak!X119)-1</f>
        <v>-0.63854818573135819</v>
      </c>
      <c r="Z119" s="4">
        <v>1.2113749999999999</v>
      </c>
      <c r="AA119" s="8">
        <f t="shared" ref="AA119" si="883">LN(Z119/Z118)*100</f>
        <v>1.4652276786870415</v>
      </c>
      <c r="AB119" s="11">
        <f>('Upbit (in $)'!AA119/Krak!AA119)-1</f>
        <v>-0.32734950129592899</v>
      </c>
      <c r="AC119" s="2">
        <v>44482</v>
      </c>
      <c r="AD119">
        <f t="shared" si="507"/>
        <v>20606.590817529286</v>
      </c>
      <c r="AE119">
        <f t="shared" si="508"/>
        <v>12994.870357278596</v>
      </c>
      <c r="AF119">
        <f t="shared" si="509"/>
        <v>14673.272100347798</v>
      </c>
      <c r="AG119">
        <f t="shared" si="510"/>
        <v>48274.733275155682</v>
      </c>
      <c r="AH119" s="27">
        <f t="shared" si="511"/>
        <v>1.100684831329128</v>
      </c>
      <c r="AI119">
        <f t="shared" si="512"/>
        <v>32.320219166666668</v>
      </c>
      <c r="AJ119">
        <f t="shared" si="513"/>
        <v>21.332883630093036</v>
      </c>
      <c r="AK119">
        <f t="shared" si="514"/>
        <v>67.968203205828772</v>
      </c>
      <c r="AL119">
        <f t="shared" si="515"/>
        <v>121.62130600258848</v>
      </c>
      <c r="AM119" s="27">
        <f t="shared" si="516"/>
        <v>0.89502727489173506</v>
      </c>
      <c r="AN119">
        <f t="shared" si="517"/>
        <v>633.16889333237543</v>
      </c>
      <c r="AO119">
        <f t="shared" si="518"/>
        <v>1291.0009371574843</v>
      </c>
      <c r="AP119">
        <f t="shared" si="519"/>
        <v>1132.8783272927687</v>
      </c>
      <c r="AQ119">
        <f t="shared" si="520"/>
        <v>3057.0481577826286</v>
      </c>
      <c r="AR119" s="27">
        <f t="shared" si="521"/>
        <v>1.6428971002988655</v>
      </c>
      <c r="AS119">
        <f t="shared" si="484"/>
        <v>0.99682994179938378</v>
      </c>
      <c r="AT119">
        <f t="shared" si="485"/>
        <v>7.998098721367286E-5</v>
      </c>
      <c r="AU119">
        <f t="shared" si="486"/>
        <v>3.0900772134024724E-3</v>
      </c>
      <c r="AV119">
        <f t="shared" si="487"/>
        <v>61739.735555000007</v>
      </c>
      <c r="AW119">
        <f t="shared" si="488"/>
        <v>61348.994232323595</v>
      </c>
      <c r="AX119" s="11">
        <f t="shared" si="522"/>
        <v>0.9958989327493678</v>
      </c>
      <c r="AY119">
        <f t="shared" si="489"/>
        <v>3.0897897549076549E-2</v>
      </c>
      <c r="AZ119">
        <f t="shared" si="490"/>
        <v>0.75676617493320952</v>
      </c>
      <c r="BA119">
        <f t="shared" si="491"/>
        <v>0.21233592751771402</v>
      </c>
      <c r="BB119">
        <f t="shared" si="492"/>
        <v>75.845289999999991</v>
      </c>
      <c r="BC119">
        <f t="shared" si="493"/>
        <v>46.928231809734001</v>
      </c>
      <c r="BD119" s="11">
        <f t="shared" si="523"/>
        <v>-1.4629071009088605E-2</v>
      </c>
      <c r="BE119">
        <f t="shared" si="494"/>
        <v>6.4381714864987226E-5</v>
      </c>
      <c r="BF119">
        <f t="shared" si="495"/>
        <v>0.99962280959983696</v>
      </c>
      <c r="BG119">
        <f t="shared" si="496"/>
        <v>3.128086852980828E-4</v>
      </c>
      <c r="BH119">
        <f t="shared" si="497"/>
        <v>3872.5746979999994</v>
      </c>
      <c r="BI119">
        <f t="shared" si="498"/>
        <v>3869.6542479417262</v>
      </c>
      <c r="BJ119" s="11">
        <f t="shared" si="524"/>
        <v>1.9071774307225133</v>
      </c>
      <c r="BK119" s="32">
        <f t="shared" si="525"/>
        <v>0.20565755643739292</v>
      </c>
      <c r="BL119" s="32">
        <f t="shared" si="526"/>
        <v>-0.91127849797314553</v>
      </c>
    </row>
    <row r="120" spans="1:64" x14ac:dyDescent="0.3">
      <c r="A120" s="2">
        <v>44483</v>
      </c>
      <c r="B120" s="4">
        <v>2.3302449999999997</v>
      </c>
      <c r="C120" s="8">
        <f t="shared" si="499"/>
        <v>-0.56550574833450995</v>
      </c>
      <c r="D120" s="11">
        <f>('Upbit (in $)'!C120/Krak!C120)-1</f>
        <v>-0.18244904078875701</v>
      </c>
      <c r="E120" s="4">
        <v>61478.822999999997</v>
      </c>
      <c r="F120" s="8">
        <f t="shared" si="499"/>
        <v>-0.10598683318124506</v>
      </c>
      <c r="G120" s="11">
        <f>('Upbit (in $)'!F120/Krak!F120)-1</f>
        <v>15.892946927363209</v>
      </c>
      <c r="H120" s="4">
        <v>0.25020399999999998</v>
      </c>
      <c r="I120" s="8">
        <f t="shared" ref="I120" si="884">LN(H120/H119)*100</f>
        <v>0.35273405179684408</v>
      </c>
      <c r="J120" s="11">
        <f>('Upbit (in $)'!I120/Krak!I120)-1</f>
        <v>4.0548167645974091</v>
      </c>
      <c r="K120" s="4">
        <v>4.9512199999999993</v>
      </c>
      <c r="L120" s="8">
        <f t="shared" ref="L120" si="885">LN(K120/K119)*100</f>
        <v>0.26726073814764778</v>
      </c>
      <c r="M120" s="11">
        <f>('Upbit (in $)'!L120/Krak!L120)-1</f>
        <v>-1.5893114841477485E-2</v>
      </c>
      <c r="N120" s="4">
        <v>58.48959</v>
      </c>
      <c r="O120" s="8">
        <f t="shared" ref="O120" si="886">LN(N120/N119)*100</f>
        <v>1.8854139160213879</v>
      </c>
      <c r="P120" s="11">
        <f>('Upbit (in $)'!O120/Krak!O120)-1</f>
        <v>-8.5334621006096123E-2</v>
      </c>
      <c r="Q120" s="4">
        <v>4060.5289999999995</v>
      </c>
      <c r="R120" s="8">
        <f t="shared" ref="R120" si="887">LN(Q120/Q119)*100</f>
        <v>4.7770939775952748</v>
      </c>
      <c r="S120" s="11">
        <f>('Upbit (in $)'!R120/Krak!R120)-1</f>
        <v>-4.6407888342042014E-2</v>
      </c>
      <c r="T120" s="4">
        <v>194.6129</v>
      </c>
      <c r="U120" s="8">
        <f t="shared" ref="U120" si="888">LN(T120/T119)*100</f>
        <v>1.9888642765435978</v>
      </c>
      <c r="V120" s="11">
        <f>('Upbit (in $)'!U120/Krak!U120)-1</f>
        <v>-1.411715201467667E-2</v>
      </c>
      <c r="W120" s="4">
        <v>15.532029999999999</v>
      </c>
      <c r="X120" s="8">
        <f t="shared" ref="X120" si="889">LN(W120/W119)*100</f>
        <v>-3.6205569616225111</v>
      </c>
      <c r="Y120" s="11">
        <f>('Upbit (in $)'!X120/Krak!X120)-1</f>
        <v>0.11015647819457408</v>
      </c>
      <c r="Z120" s="4">
        <v>1.2113749999999999</v>
      </c>
      <c r="AA120" s="8">
        <f t="shared" ref="AA120" si="890">LN(Z120/Z119)*100</f>
        <v>0</v>
      </c>
      <c r="AB120" s="11">
        <f>('Upbit (in $)'!AA120/Krak!AA120)-1</f>
        <v>-1</v>
      </c>
      <c r="AC120" s="2">
        <v>44483</v>
      </c>
      <c r="AD120">
        <f t="shared" si="507"/>
        <v>20584.762114314184</v>
      </c>
      <c r="AE120">
        <f t="shared" si="508"/>
        <v>13029.646995166049</v>
      </c>
      <c r="AF120">
        <f t="shared" si="509"/>
        <v>14968.024968676191</v>
      </c>
      <c r="AG120">
        <f t="shared" si="510"/>
        <v>48582.434078156424</v>
      </c>
      <c r="AH120" s="27">
        <f t="shared" si="511"/>
        <v>0.63537236646493345</v>
      </c>
      <c r="AI120">
        <f t="shared" si="512"/>
        <v>32.137962291666668</v>
      </c>
      <c r="AJ120">
        <f t="shared" si="513"/>
        <v>21.738912420596726</v>
      </c>
      <c r="AK120">
        <f t="shared" si="514"/>
        <v>65.55139072859744</v>
      </c>
      <c r="AL120">
        <f t="shared" si="515"/>
        <v>119.42826544086083</v>
      </c>
      <c r="AM120" s="27">
        <f t="shared" si="516"/>
        <v>-1.8196266092940572</v>
      </c>
      <c r="AN120">
        <f t="shared" si="517"/>
        <v>635.4062392452106</v>
      </c>
      <c r="AO120">
        <f t="shared" si="518"/>
        <v>1354.170077232327</v>
      </c>
      <c r="AP120">
        <f t="shared" si="519"/>
        <v>1132.8783272927687</v>
      </c>
      <c r="AQ120">
        <f t="shared" si="520"/>
        <v>3122.4546437703066</v>
      </c>
      <c r="AR120" s="27">
        <f t="shared" si="521"/>
        <v>2.1169641231634713</v>
      </c>
      <c r="AS120">
        <f t="shared" si="484"/>
        <v>0.99676444003615505</v>
      </c>
      <c r="AT120">
        <f t="shared" si="485"/>
        <v>8.0274796913334067E-5</v>
      </c>
      <c r="AU120">
        <f t="shared" si="486"/>
        <v>3.155285166931583E-3</v>
      </c>
      <c r="AV120">
        <f t="shared" si="487"/>
        <v>61678.387119999999</v>
      </c>
      <c r="AW120">
        <f t="shared" si="488"/>
        <v>61279.981932165916</v>
      </c>
      <c r="AX120" s="11">
        <f t="shared" si="522"/>
        <v>-0.11255464997248993</v>
      </c>
      <c r="AY120">
        <f t="shared" si="489"/>
        <v>3.0519817688801701E-2</v>
      </c>
      <c r="AZ120">
        <f t="shared" si="490"/>
        <v>0.76605319333064092</v>
      </c>
      <c r="BA120">
        <f t="shared" si="491"/>
        <v>0.20342698898055731</v>
      </c>
      <c r="BB120">
        <f t="shared" si="492"/>
        <v>76.351865000000004</v>
      </c>
      <c r="BC120">
        <f t="shared" si="493"/>
        <v>48.03688994432585</v>
      </c>
      <c r="BD120" s="11">
        <f t="shared" si="523"/>
        <v>2.3349804326572556</v>
      </c>
      <c r="BE120">
        <f t="shared" si="494"/>
        <v>6.1596400861568817E-5</v>
      </c>
      <c r="BF120">
        <f t="shared" si="495"/>
        <v>0.99964018158792489</v>
      </c>
      <c r="BG120">
        <f t="shared" si="496"/>
        <v>2.9822201121358139E-4</v>
      </c>
      <c r="BH120">
        <f t="shared" si="497"/>
        <v>4061.9905789999993</v>
      </c>
      <c r="BI120">
        <f t="shared" si="498"/>
        <v>4059.0683235733895</v>
      </c>
      <c r="BJ120" s="11">
        <f t="shared" si="524"/>
        <v>4.7788308894044143</v>
      </c>
      <c r="BK120" s="32">
        <f t="shared" si="525"/>
        <v>2.4549989757589907</v>
      </c>
      <c r="BL120" s="32">
        <f t="shared" si="526"/>
        <v>-4.8913855393769046</v>
      </c>
    </row>
    <row r="121" spans="1:64" x14ac:dyDescent="0.3">
      <c r="A121" s="2">
        <v>44484</v>
      </c>
      <c r="B121" s="4">
        <v>2.400725</v>
      </c>
      <c r="C121" s="8">
        <f t="shared" si="499"/>
        <v>2.9797362804944756</v>
      </c>
      <c r="D121" s="11">
        <f>('Upbit (in $)'!C121/Krak!C121)-1</f>
        <v>0.45810839578225648</v>
      </c>
      <c r="E121" s="4">
        <v>66681.127999999997</v>
      </c>
      <c r="F121" s="8">
        <f t="shared" si="499"/>
        <v>8.1229200306262861</v>
      </c>
      <c r="G121" s="11">
        <f>('Upbit (in $)'!F121/Krak!F121)-1</f>
        <v>0.12944126822496149</v>
      </c>
      <c r="H121" s="4">
        <v>0.25284699999999999</v>
      </c>
      <c r="I121" s="8">
        <f t="shared" ref="I121" si="891">LN(H121/H120)*100</f>
        <v>1.0507977598415164</v>
      </c>
      <c r="J121" s="11">
        <f>('Upbit (in $)'!I121/Krak!I121)-1</f>
        <v>1.1177717169961601</v>
      </c>
      <c r="K121" s="4">
        <v>5.0217000000000001</v>
      </c>
      <c r="L121" s="8">
        <f t="shared" ref="L121" si="892">LN(K121/K120)*100</f>
        <v>1.4134510934904934</v>
      </c>
      <c r="M121" s="11">
        <f>('Upbit (in $)'!L121/Krak!L121)-1</f>
        <v>0.76301363153811752</v>
      </c>
      <c r="N121" s="4">
        <v>58.70984</v>
      </c>
      <c r="O121" s="8">
        <f t="shared" ref="O121" si="893">LN(N121/N120)*100</f>
        <v>0.37585551275193263</v>
      </c>
      <c r="P121" s="11">
        <f>('Upbit (in $)'!O121/Krak!O121)-1</f>
        <v>0.52653358897284752</v>
      </c>
      <c r="Q121" s="4">
        <v>4186.5119999999997</v>
      </c>
      <c r="R121" s="8">
        <f t="shared" ref="R121" si="894">LN(Q121/Q120)*100</f>
        <v>3.0554668321972667</v>
      </c>
      <c r="S121" s="11">
        <f>('Upbit (in $)'!R121/Krak!R121)-1</f>
        <v>0.54179657172138485</v>
      </c>
      <c r="T121" s="4">
        <v>205.273</v>
      </c>
      <c r="U121" s="8">
        <f t="shared" ref="U121" si="895">LN(T121/T120)*100</f>
        <v>5.3328343139629029</v>
      </c>
      <c r="V121" s="11">
        <f>('Upbit (in $)'!U121/Krak!U121)-1</f>
        <v>0.20816673264838759</v>
      </c>
      <c r="W121" s="4">
        <v>15.03867</v>
      </c>
      <c r="X121" s="8">
        <f t="shared" ref="X121" si="896">LN(W121/W120)*100</f>
        <v>-3.2279459603429506</v>
      </c>
      <c r="Y121" s="11">
        <f>('Upbit (in $)'!X121/Krak!X121)-1</f>
        <v>-0.2228548608896167</v>
      </c>
      <c r="Z121" s="4">
        <v>1.2378049999999998</v>
      </c>
      <c r="AA121" s="8">
        <f t="shared" ref="AA121" si="897">LN(Z121/Z120)*100</f>
        <v>2.158357166717439</v>
      </c>
      <c r="AB121" s="11">
        <f>('Upbit (in $)'!AA121/Krak!AA121)-1</f>
        <v>3.0156120749450244</v>
      </c>
      <c r="AC121" s="2">
        <v>44484</v>
      </c>
      <c r="AD121">
        <f t="shared" si="507"/>
        <v>22326.633634383907</v>
      </c>
      <c r="AE121">
        <f t="shared" si="508"/>
        <v>13215.122397232471</v>
      </c>
      <c r="AF121">
        <f t="shared" si="509"/>
        <v>15787.912257589645</v>
      </c>
      <c r="AG121">
        <f t="shared" si="510"/>
        <v>51329.668289206027</v>
      </c>
      <c r="AH121" s="27">
        <f t="shared" si="511"/>
        <v>5.5006887382447172</v>
      </c>
      <c r="AI121">
        <f t="shared" si="512"/>
        <v>33.109998958333335</v>
      </c>
      <c r="AJ121">
        <f t="shared" si="513"/>
        <v>21.82077306384344</v>
      </c>
      <c r="AK121">
        <f t="shared" si="514"/>
        <v>63.469213825136606</v>
      </c>
      <c r="AL121">
        <f t="shared" si="515"/>
        <v>118.39998584731339</v>
      </c>
      <c r="AM121" s="27">
        <f t="shared" si="516"/>
        <v>-0.86472990109787728</v>
      </c>
      <c r="AN121">
        <f t="shared" si="517"/>
        <v>642.11827698371644</v>
      </c>
      <c r="AO121">
        <f t="shared" si="518"/>
        <v>1396.1849006309435</v>
      </c>
      <c r="AP121">
        <f t="shared" si="519"/>
        <v>1157.59567261552</v>
      </c>
      <c r="AQ121">
        <f t="shared" si="520"/>
        <v>3195.89885023018</v>
      </c>
      <c r="AR121" s="27">
        <f t="shared" si="521"/>
        <v>2.3248941240938557</v>
      </c>
      <c r="AS121">
        <f t="shared" si="484"/>
        <v>0.99685617839310814</v>
      </c>
      <c r="AT121">
        <f t="shared" si="485"/>
        <v>7.5072405359379515E-5</v>
      </c>
      <c r="AU121">
        <f t="shared" si="486"/>
        <v>3.0687492015325311E-3</v>
      </c>
      <c r="AV121">
        <f t="shared" si="487"/>
        <v>66891.422699999996</v>
      </c>
      <c r="AW121">
        <f t="shared" si="488"/>
        <v>66471.571815115341</v>
      </c>
      <c r="AX121" s="11">
        <f t="shared" si="522"/>
        <v>8.1321134167583971</v>
      </c>
      <c r="AY121">
        <f t="shared" si="489"/>
        <v>3.152658066755365E-2</v>
      </c>
      <c r="AZ121">
        <f t="shared" si="490"/>
        <v>0.77098397639844962</v>
      </c>
      <c r="BA121">
        <f t="shared" si="491"/>
        <v>0.19748944293399662</v>
      </c>
      <c r="BB121">
        <f t="shared" si="492"/>
        <v>76.149235000000004</v>
      </c>
      <c r="BC121">
        <f t="shared" si="493"/>
        <v>48.31001110805807</v>
      </c>
      <c r="BD121" s="11">
        <f t="shared" si="523"/>
        <v>0.56695522605311377</v>
      </c>
      <c r="BE121">
        <f t="shared" si="494"/>
        <v>6.0374126047711976E-5</v>
      </c>
      <c r="BF121">
        <f t="shared" si="495"/>
        <v>0.99964406612796974</v>
      </c>
      <c r="BG121">
        <f t="shared" si="496"/>
        <v>2.9555974598270148E-4</v>
      </c>
      <c r="BH121">
        <f t="shared" si="497"/>
        <v>4188.0026519999992</v>
      </c>
      <c r="BI121">
        <f t="shared" si="498"/>
        <v>4185.0222596842868</v>
      </c>
      <c r="BJ121" s="11">
        <f t="shared" si="524"/>
        <v>3.0558552520860141</v>
      </c>
      <c r="BK121" s="32">
        <f t="shared" si="525"/>
        <v>6.3654186393425949</v>
      </c>
      <c r="BL121" s="32">
        <f t="shared" si="526"/>
        <v>5.0762581646723834</v>
      </c>
    </row>
    <row r="122" spans="1:64" x14ac:dyDescent="0.3">
      <c r="A122" s="2">
        <v>44485</v>
      </c>
      <c r="B122" s="4">
        <v>2.3566750000000001</v>
      </c>
      <c r="C122" s="8">
        <f t="shared" si="499"/>
        <v>-1.8519047767237526</v>
      </c>
      <c r="D122" s="11">
        <f>('Upbit (in $)'!C122/Krak!C122)-1</f>
        <v>3.5309978575742029E-2</v>
      </c>
      <c r="E122" s="4">
        <v>65904.085999999996</v>
      </c>
      <c r="F122" s="8">
        <f t="shared" si="499"/>
        <v>-1.1721531734931367</v>
      </c>
      <c r="G122" s="11">
        <f>('Upbit (in $)'!F122/Krak!F122)-1</f>
        <v>-8.2642402469957132E-2</v>
      </c>
      <c r="H122" s="4">
        <v>0.25637099999999996</v>
      </c>
      <c r="I122" s="8">
        <f t="shared" ref="I122" si="898">LN(H122/H121)*100</f>
        <v>1.3841051411871292</v>
      </c>
      <c r="J122" s="11">
        <f>('Upbit (in $)'!I122/Krak!I122)-1</f>
        <v>5.4157858437898332E-2</v>
      </c>
      <c r="K122" s="4">
        <v>4.946815</v>
      </c>
      <c r="L122" s="8">
        <f t="shared" ref="L122" si="899">LN(K122/K121)*100</f>
        <v>-1.5024586650098011</v>
      </c>
      <c r="M122" s="11">
        <f>('Upbit (in $)'!L122/Krak!L122)-1</f>
        <v>-0.14038222605114692</v>
      </c>
      <c r="N122" s="4">
        <v>58.498399999999997</v>
      </c>
      <c r="O122" s="8">
        <f t="shared" ref="O122" si="900">LN(N122/N121)*100</f>
        <v>-0.36079413761991652</v>
      </c>
      <c r="P122" s="11">
        <f>('Upbit (in $)'!O122/Krak!O122)-1</f>
        <v>-0.53259308499507618</v>
      </c>
      <c r="Q122" s="4">
        <v>4152.1529999999993</v>
      </c>
      <c r="R122" s="8">
        <f t="shared" ref="R122" si="901">LN(Q122/Q121)*100</f>
        <v>-0.82409341187501317</v>
      </c>
      <c r="S122" s="11">
        <f>('Upbit (in $)'!R122/Krak!R122)-1</f>
        <v>-0.22458740780812836</v>
      </c>
      <c r="T122" s="4">
        <v>201.48469999999998</v>
      </c>
      <c r="U122" s="8">
        <f t="shared" ref="U122" si="902">LN(T122/T121)*100</f>
        <v>-1.8627352536965218</v>
      </c>
      <c r="V122" s="11">
        <f>('Upbit (in $)'!U122/Krak!U122)-1</f>
        <v>-3.996363780737533E-3</v>
      </c>
      <c r="W122" s="4">
        <v>15.29416</v>
      </c>
      <c r="X122" s="8">
        <f t="shared" ref="X122" si="903">LN(W122/W121)*100</f>
        <v>1.6846172425854855</v>
      </c>
      <c r="Y122" s="11">
        <f>('Upbit (in $)'!X122/Krak!X122)-1</f>
        <v>0.18887348127653136</v>
      </c>
      <c r="Z122" s="4">
        <v>1.2289949999999998</v>
      </c>
      <c r="AA122" s="8">
        <f t="shared" ref="AA122" si="904">LN(Z122/Z121)*100</f>
        <v>-0.71428875123801139</v>
      </c>
      <c r="AB122" s="11">
        <f>('Upbit (in $)'!AA122/Krak!AA122)-1</f>
        <v>0.25090990992835427</v>
      </c>
      <c r="AC122" s="2">
        <v>44485</v>
      </c>
      <c r="AD122">
        <f t="shared" si="507"/>
        <v>22066.459090657994</v>
      </c>
      <c r="AE122">
        <f t="shared" si="508"/>
        <v>13018.054782536899</v>
      </c>
      <c r="AF122">
        <f t="shared" si="509"/>
        <v>15496.547353265027</v>
      </c>
      <c r="AG122">
        <f t="shared" si="510"/>
        <v>50581.061226459926</v>
      </c>
      <c r="AH122" s="27">
        <f t="shared" si="511"/>
        <v>-1.4691692063515047</v>
      </c>
      <c r="AI122">
        <f t="shared" si="512"/>
        <v>32.502476041666668</v>
      </c>
      <c r="AJ122">
        <f t="shared" si="513"/>
        <v>21.742186846326593</v>
      </c>
      <c r="AK122">
        <f t="shared" si="514"/>
        <v>64.547484007285973</v>
      </c>
      <c r="AL122">
        <f t="shared" si="515"/>
        <v>118.79214689527923</v>
      </c>
      <c r="AM122" s="27">
        <f t="shared" si="516"/>
        <v>0.33066982514442117</v>
      </c>
      <c r="AN122">
        <f t="shared" si="517"/>
        <v>651.06766063505734</v>
      </c>
      <c r="AO122">
        <f t="shared" si="518"/>
        <v>1384.7263124313206</v>
      </c>
      <c r="AP122">
        <f t="shared" si="519"/>
        <v>1149.3565575079363</v>
      </c>
      <c r="AQ122">
        <f t="shared" si="520"/>
        <v>3185.150530574314</v>
      </c>
      <c r="AR122" s="27">
        <f t="shared" si="521"/>
        <v>-0.33688282850228429</v>
      </c>
      <c r="AS122">
        <f t="shared" si="484"/>
        <v>0.9968774784594121</v>
      </c>
      <c r="AT122">
        <f t="shared" si="485"/>
        <v>7.482644495828676E-5</v>
      </c>
      <c r="AU122">
        <f t="shared" si="486"/>
        <v>3.0476950956295954E-3</v>
      </c>
      <c r="AV122">
        <f t="shared" si="487"/>
        <v>66110.517515</v>
      </c>
      <c r="AW122">
        <f t="shared" si="488"/>
        <v>65698.373651933827</v>
      </c>
      <c r="AX122" s="11">
        <f t="shared" si="522"/>
        <v>-1.1700193731324471</v>
      </c>
      <c r="AY122">
        <f t="shared" si="489"/>
        <v>3.0948111297506797E-2</v>
      </c>
      <c r="AZ122">
        <f t="shared" si="490"/>
        <v>0.76820732342222475</v>
      </c>
      <c r="BA122">
        <f t="shared" si="491"/>
        <v>0.20084456528026839</v>
      </c>
      <c r="BB122">
        <f t="shared" si="492"/>
        <v>76.149235000000004</v>
      </c>
      <c r="BC122">
        <f t="shared" si="493"/>
        <v>48.08358284520159</v>
      </c>
      <c r="BD122" s="11">
        <f t="shared" si="523"/>
        <v>-0.46980026375740636</v>
      </c>
      <c r="BE122">
        <f t="shared" si="494"/>
        <v>6.172203196564945E-5</v>
      </c>
      <c r="BF122">
        <f t="shared" si="495"/>
        <v>0.99964239400036381</v>
      </c>
      <c r="BG122">
        <f t="shared" si="496"/>
        <v>2.9588396767038142E-4</v>
      </c>
      <c r="BH122">
        <f t="shared" si="497"/>
        <v>4153.6383660000001</v>
      </c>
      <c r="BI122">
        <f t="shared" si="498"/>
        <v>4150.6685446394476</v>
      </c>
      <c r="BJ122" s="11">
        <f t="shared" si="524"/>
        <v>-0.82426064862412951</v>
      </c>
      <c r="BK122" s="32">
        <f t="shared" si="525"/>
        <v>-1.7998390314959258</v>
      </c>
      <c r="BL122" s="32">
        <f t="shared" si="526"/>
        <v>-0.34575872450831757</v>
      </c>
    </row>
    <row r="123" spans="1:64" x14ac:dyDescent="0.3">
      <c r="A123" s="2">
        <v>44486</v>
      </c>
      <c r="B123" s="4">
        <v>2.3478649999999996</v>
      </c>
      <c r="C123" s="8">
        <f t="shared" si="499"/>
        <v>-0.37453227301621644</v>
      </c>
      <c r="D123" s="11">
        <f>('Upbit (in $)'!C123/Krak!C123)-1</f>
        <v>-0.63124872375871921</v>
      </c>
      <c r="E123" s="4">
        <v>66896.972999999998</v>
      </c>
      <c r="F123" s="8">
        <f t="shared" si="499"/>
        <v>1.4953276852497426</v>
      </c>
      <c r="G123" s="11">
        <f>('Upbit (in $)'!F123/Krak!F123)-1</f>
        <v>0.40121131644609798</v>
      </c>
      <c r="H123" s="4">
        <v>0.258133</v>
      </c>
      <c r="I123" s="8">
        <f t="shared" ref="I123" si="905">LN(H123/H122)*100</f>
        <v>0.68493418455749888</v>
      </c>
      <c r="J123" s="11">
        <f>('Upbit (in $)'!I123/Krak!I123)-1</f>
        <v>1.2490421216543965</v>
      </c>
      <c r="K123" s="4">
        <v>4.80145</v>
      </c>
      <c r="L123" s="8">
        <f t="shared" ref="L123" si="906">LN(K123/K122)*100</f>
        <v>-2.9825979515253764</v>
      </c>
      <c r="M123" s="11">
        <f>('Upbit (in $)'!L123/Krak!L123)-1</f>
        <v>-0.13418688874636664</v>
      </c>
      <c r="N123" s="4">
        <v>57.661449999999995</v>
      </c>
      <c r="O123" s="8">
        <f t="shared" ref="O123" si="907">LN(N123/N122)*100</f>
        <v>-1.4410564126479299</v>
      </c>
      <c r="P123" s="11">
        <f>('Upbit (in $)'!O123/Krak!O123)-1</f>
        <v>-0.20474710101626326</v>
      </c>
      <c r="Q123" s="4">
        <v>4179.4639999999999</v>
      </c>
      <c r="R123" s="8">
        <f t="shared" ref="R123" si="908">LN(Q123/Q122)*100</f>
        <v>0.65560137538305951</v>
      </c>
      <c r="S123" s="11">
        <f>('Upbit (in $)'!R123/Krak!R123)-1</f>
        <v>0.29826904167654522</v>
      </c>
      <c r="T123" s="4">
        <v>200.11914999999999</v>
      </c>
      <c r="U123" s="8">
        <f t="shared" ref="U123" si="909">LN(T123/T122)*100</f>
        <v>-0.68005088233230759</v>
      </c>
      <c r="V123" s="11">
        <f>('Upbit (in $)'!U123/Krak!U123)-1</f>
        <v>-0.436403233479979</v>
      </c>
      <c r="W123" s="4">
        <v>15.029859999999999</v>
      </c>
      <c r="X123" s="8">
        <f t="shared" ref="X123" si="910">LN(W123/W122)*100</f>
        <v>-1.7432167168671118</v>
      </c>
      <c r="Y123" s="11">
        <f>('Upbit (in $)'!X123/Krak!X123)-1</f>
        <v>-0.26011067054713077</v>
      </c>
      <c r="Z123" s="4">
        <v>1.1893499999999999</v>
      </c>
      <c r="AA123" s="8">
        <f t="shared" ref="AA123" si="911">LN(Z123/Z122)*100</f>
        <v>-3.2789822822990837</v>
      </c>
      <c r="AB123" s="11">
        <f>('Upbit (in $)'!AA123/Krak!AA123)-1</f>
        <v>-0.11865433918081247</v>
      </c>
      <c r="AC123" s="2">
        <v>44486</v>
      </c>
      <c r="AD123">
        <f t="shared" si="507"/>
        <v>22398.904340974437</v>
      </c>
      <c r="AE123">
        <f t="shared" si="508"/>
        <v>12635.511765774907</v>
      </c>
      <c r="AF123">
        <f t="shared" si="509"/>
        <v>15391.520469148016</v>
      </c>
      <c r="AG123">
        <f t="shared" si="510"/>
        <v>50425.936575897358</v>
      </c>
      <c r="AH123" s="27">
        <f t="shared" si="511"/>
        <v>-0.30715648598232048</v>
      </c>
      <c r="AI123">
        <f t="shared" si="512"/>
        <v>32.380971458333335</v>
      </c>
      <c r="AJ123">
        <f t="shared" si="513"/>
        <v>21.43111640198909</v>
      </c>
      <c r="AK123">
        <f t="shared" si="514"/>
        <v>63.432032094717663</v>
      </c>
      <c r="AL123">
        <f t="shared" si="515"/>
        <v>117.24411995504008</v>
      </c>
      <c r="AM123" s="27">
        <f t="shared" si="516"/>
        <v>-1.3117044736847532</v>
      </c>
      <c r="AN123">
        <f t="shared" si="517"/>
        <v>655.5423524607279</v>
      </c>
      <c r="AO123">
        <f t="shared" si="518"/>
        <v>1393.8344210002517</v>
      </c>
      <c r="AP123">
        <f t="shared" si="519"/>
        <v>1112.2805395238095</v>
      </c>
      <c r="AQ123">
        <f t="shared" si="520"/>
        <v>3161.6573129847893</v>
      </c>
      <c r="AR123" s="27">
        <f t="shared" si="521"/>
        <v>-0.74031940050673817</v>
      </c>
      <c r="AS123">
        <f t="shared" si="484"/>
        <v>0.99694612791076287</v>
      </c>
      <c r="AT123">
        <f t="shared" si="485"/>
        <v>7.1554612581007702E-5</v>
      </c>
      <c r="AU123">
        <f t="shared" si="486"/>
        <v>2.9823174766561282E-3</v>
      </c>
      <c r="AV123">
        <f t="shared" si="487"/>
        <v>67101.893599999996</v>
      </c>
      <c r="AW123">
        <f t="shared" si="488"/>
        <v>66692.746955415641</v>
      </c>
      <c r="AX123" s="11">
        <f t="shared" si="522"/>
        <v>1.5022034682780758</v>
      </c>
      <c r="AY123">
        <f t="shared" si="489"/>
        <v>3.1288523627825061E-2</v>
      </c>
      <c r="AZ123">
        <f t="shared" si="490"/>
        <v>0.76841796301731724</v>
      </c>
      <c r="BA123">
        <f t="shared" si="491"/>
        <v>0.20029351335485765</v>
      </c>
      <c r="BB123">
        <f t="shared" si="492"/>
        <v>75.039175</v>
      </c>
      <c r="BC123">
        <f t="shared" si="493"/>
        <v>47.391938647783974</v>
      </c>
      <c r="BD123" s="11">
        <f t="shared" si="523"/>
        <v>-1.4488662346099477</v>
      </c>
      <c r="BE123">
        <f t="shared" si="494"/>
        <v>6.1740843127053595E-5</v>
      </c>
      <c r="BF123">
        <f t="shared" si="495"/>
        <v>0.99965378769536606</v>
      </c>
      <c r="BG123">
        <f t="shared" si="496"/>
        <v>2.844714615069022E-4</v>
      </c>
      <c r="BH123">
        <f t="shared" si="497"/>
        <v>4180.9114829999999</v>
      </c>
      <c r="BI123">
        <f t="shared" si="498"/>
        <v>4178.0173724099077</v>
      </c>
      <c r="BJ123" s="11">
        <f t="shared" si="524"/>
        <v>0.65674048321325573</v>
      </c>
      <c r="BK123" s="32">
        <f t="shared" si="525"/>
        <v>1.0045479877024328</v>
      </c>
      <c r="BL123" s="32">
        <f t="shared" si="526"/>
        <v>0.84546298506482009</v>
      </c>
    </row>
    <row r="124" spans="1:64" x14ac:dyDescent="0.3">
      <c r="A124" s="2">
        <v>44487</v>
      </c>
      <c r="B124" s="4">
        <v>2.3126249999999997</v>
      </c>
      <c r="C124" s="8">
        <f t="shared" si="499"/>
        <v>-1.5123161574220774</v>
      </c>
      <c r="D124" s="11">
        <f>('Upbit (in $)'!C124/Krak!C124)-1</f>
        <v>0.14861706023329657</v>
      </c>
      <c r="E124" s="4">
        <v>67437.025999999998</v>
      </c>
      <c r="F124" s="8">
        <f t="shared" si="499"/>
        <v>0.80404947895944856</v>
      </c>
      <c r="G124" s="11">
        <f>('Upbit (in $)'!F124/Krak!F124)-1</f>
        <v>-2.8255440156224054E-2</v>
      </c>
      <c r="H124" s="4">
        <v>0.26958599999999999</v>
      </c>
      <c r="I124" s="8">
        <f t="shared" ref="I124" si="912">LN(H124/H123)*100</f>
        <v>4.3412492935313463</v>
      </c>
      <c r="J124" s="11">
        <f>('Upbit (in $)'!I124/Krak!I124)-1</f>
        <v>0.10411384872526419</v>
      </c>
      <c r="K124" s="4">
        <v>4.8146649999999998</v>
      </c>
      <c r="L124" s="8">
        <f t="shared" ref="L124" si="913">LN(K124/K123)*100</f>
        <v>0.27485129533490937</v>
      </c>
      <c r="M124" s="11">
        <f>('Upbit (in $)'!L124/Krak!L124)-1</f>
        <v>1.3328529553204502</v>
      </c>
      <c r="N124" s="4">
        <v>57.088799999999999</v>
      </c>
      <c r="O124" s="8">
        <f t="shared" ref="O124" si="914">LN(N124/N123)*100</f>
        <v>-0.99808889976798698</v>
      </c>
      <c r="P124" s="11">
        <f>('Upbit (in $)'!O124/Krak!O124)-1</f>
        <v>-2.5340576126637204E-2</v>
      </c>
      <c r="Q124" s="4">
        <v>4079.9109999999996</v>
      </c>
      <c r="R124" s="8">
        <f t="shared" ref="R124" si="915">LN(Q124/Q123)*100</f>
        <v>-2.410783419680953</v>
      </c>
      <c r="S124" s="11">
        <f>('Upbit (in $)'!R124/Krak!R124)-1</f>
        <v>-6.5641287349589184E-2</v>
      </c>
      <c r="T124" s="4">
        <v>201.61685</v>
      </c>
      <c r="U124" s="8">
        <f t="shared" ref="U124" si="916">LN(T124/T123)*100</f>
        <v>0.7456174894238804</v>
      </c>
      <c r="V124" s="11">
        <f>('Upbit (in $)'!U124/Krak!U124)-1</f>
        <v>-0.23533390008735522</v>
      </c>
      <c r="W124" s="4">
        <v>15.22368</v>
      </c>
      <c r="X124" s="8">
        <f t="shared" ref="X124" si="917">LN(W124/W123)*100</f>
        <v>1.2813221312376639</v>
      </c>
      <c r="Y124" s="11">
        <f>('Upbit (in $)'!X124/Krak!X124)-1</f>
        <v>-9.562629466657746E-2</v>
      </c>
      <c r="Z124" s="4">
        <v>1.1805399999999999</v>
      </c>
      <c r="AA124" s="8">
        <f t="shared" ref="AA124" si="918">LN(Z124/Z123)*100</f>
        <v>-0.74349784875180902</v>
      </c>
      <c r="AB124" s="11">
        <f>('Upbit (in $)'!AA124/Krak!AA124)-1</f>
        <v>-0.15892063430672676</v>
      </c>
      <c r="AC124" s="2">
        <v>44487</v>
      </c>
      <c r="AD124">
        <f t="shared" si="507"/>
        <v>22579.7285986887</v>
      </c>
      <c r="AE124">
        <f t="shared" si="508"/>
        <v>12670.28840366236</v>
      </c>
      <c r="AF124">
        <f t="shared" si="509"/>
        <v>15506.711245276352</v>
      </c>
      <c r="AG124">
        <f t="shared" si="510"/>
        <v>50756.728247627412</v>
      </c>
      <c r="AH124" s="27">
        <f t="shared" si="511"/>
        <v>0.65385281325862088</v>
      </c>
      <c r="AI124">
        <f t="shared" si="512"/>
        <v>31.894953124999997</v>
      </c>
      <c r="AJ124">
        <f t="shared" si="513"/>
        <v>21.218278729547642</v>
      </c>
      <c r="AK124">
        <f t="shared" si="514"/>
        <v>64.250030163934426</v>
      </c>
      <c r="AL124">
        <f t="shared" si="515"/>
        <v>117.36326201848206</v>
      </c>
      <c r="AM124" s="27">
        <f t="shared" si="516"/>
        <v>0.10156719936252168</v>
      </c>
      <c r="AN124">
        <f t="shared" si="517"/>
        <v>684.6278493275862</v>
      </c>
      <c r="AO124">
        <f t="shared" si="518"/>
        <v>1360.6338962167295</v>
      </c>
      <c r="AP124">
        <f t="shared" si="519"/>
        <v>1104.0414244162257</v>
      </c>
      <c r="AQ124">
        <f t="shared" si="520"/>
        <v>3149.3031699605413</v>
      </c>
      <c r="AR124" s="27">
        <f t="shared" si="521"/>
        <v>-0.39151437687970037</v>
      </c>
      <c r="AS124">
        <f t="shared" si="484"/>
        <v>0.99694824122563175</v>
      </c>
      <c r="AT124">
        <f t="shared" si="485"/>
        <v>7.1177097931937367E-5</v>
      </c>
      <c r="AU124">
        <f t="shared" si="486"/>
        <v>2.980581676436206E-3</v>
      </c>
      <c r="AV124">
        <f t="shared" si="487"/>
        <v>67643.457515000002</v>
      </c>
      <c r="AW124">
        <f t="shared" si="488"/>
        <v>67231.293557048237</v>
      </c>
      <c r="AX124" s="11">
        <f t="shared" si="522"/>
        <v>0.8042611356352739</v>
      </c>
      <c r="AY124">
        <f t="shared" si="489"/>
        <v>3.0989906144855677E-2</v>
      </c>
      <c r="AZ124">
        <f t="shared" si="490"/>
        <v>0.76500796883300881</v>
      </c>
      <c r="BA124">
        <f t="shared" si="491"/>
        <v>0.20400212502213566</v>
      </c>
      <c r="BB124">
        <f t="shared" si="492"/>
        <v>74.625104999999991</v>
      </c>
      <c r="BC124">
        <f t="shared" si="493"/>
        <v>46.850718033469107</v>
      </c>
      <c r="BD124" s="11">
        <f t="shared" si="523"/>
        <v>-1.1485808727197089</v>
      </c>
      <c r="BE124">
        <f t="shared" si="494"/>
        <v>6.6052964115971747E-5</v>
      </c>
      <c r="BF124">
        <f t="shared" si="495"/>
        <v>0.99964469549367685</v>
      </c>
      <c r="BG124">
        <f t="shared" si="496"/>
        <v>2.8925154220719654E-4</v>
      </c>
      <c r="BH124">
        <f t="shared" si="497"/>
        <v>4081.3611259999993</v>
      </c>
      <c r="BI124">
        <f t="shared" si="498"/>
        <v>4078.4617485162726</v>
      </c>
      <c r="BJ124" s="11">
        <f t="shared" si="524"/>
        <v>-2.4116926291395577</v>
      </c>
      <c r="BK124" s="32">
        <f t="shared" si="525"/>
        <v>0.5522856138960992</v>
      </c>
      <c r="BL124" s="32">
        <f t="shared" si="526"/>
        <v>3.2159537647748317</v>
      </c>
    </row>
    <row r="125" spans="1:64" x14ac:dyDescent="0.3">
      <c r="A125" s="2">
        <v>44488</v>
      </c>
      <c r="B125" s="4">
        <v>2.28179</v>
      </c>
      <c r="C125" s="8">
        <f t="shared" si="499"/>
        <v>-1.3423020332140549</v>
      </c>
      <c r="D125" s="11">
        <f>('Upbit (in $)'!C125/Krak!C125)-1</f>
        <v>0.71512572307040267</v>
      </c>
      <c r="E125" s="4">
        <v>69401.656000000003</v>
      </c>
      <c r="F125" s="8">
        <f t="shared" si="499"/>
        <v>2.8716514636197439</v>
      </c>
      <c r="G125" s="11">
        <f>('Upbit (in $)'!F125/Krak!F125)-1</f>
        <v>-0.19295966098732198</v>
      </c>
      <c r="H125" s="4">
        <v>0.26429999999999998</v>
      </c>
      <c r="I125" s="8">
        <f t="shared" ref="I125" si="919">LN(H125/H124)*100</f>
        <v>-1.9802627296179753</v>
      </c>
      <c r="J125" s="11">
        <f>('Upbit (in $)'!I125/Krak!I125)-1</f>
        <v>1.748006854843418</v>
      </c>
      <c r="K125" s="4">
        <v>4.8102599999999995</v>
      </c>
      <c r="L125" s="8">
        <f t="shared" ref="L125" si="920">LN(K125/K124)*100</f>
        <v>-9.1533187168820376E-2</v>
      </c>
      <c r="M125" s="11">
        <f>('Upbit (in $)'!L125/Krak!L125)-1</f>
        <v>-1.0962457701713175</v>
      </c>
      <c r="N125" s="4">
        <v>57.079989999999995</v>
      </c>
      <c r="O125" s="8">
        <f t="shared" ref="O125" si="921">LN(N125/N124)*100</f>
        <v>-1.5433289636325068E-2</v>
      </c>
      <c r="P125" s="11">
        <f>('Upbit (in $)'!O125/Krak!O125)-1</f>
        <v>-1.0255057313632332</v>
      </c>
      <c r="Q125" s="4">
        <v>4178.5829999999996</v>
      </c>
      <c r="R125" s="8">
        <f t="shared" ref="R125" si="922">LN(Q125/Q124)*100</f>
        <v>2.3897019396829648</v>
      </c>
      <c r="S125" s="11">
        <f>('Upbit (in $)'!R125/Krak!R125)-1</f>
        <v>-0.30040029002060187</v>
      </c>
      <c r="T125" s="4">
        <v>203.64314999999999</v>
      </c>
      <c r="U125" s="8">
        <f t="shared" ref="U125" si="923">LN(T125/T124)*100</f>
        <v>1.0000083334583398</v>
      </c>
      <c r="V125" s="11">
        <f>('Upbit (in $)'!U125/Krak!U125)-1</f>
        <v>-0.42424044488478252</v>
      </c>
      <c r="W125" s="4">
        <v>15.347019999999999</v>
      </c>
      <c r="X125" s="8">
        <f t="shared" ref="X125" si="924">LN(W125/W124)*100</f>
        <v>0.80692080484471829</v>
      </c>
      <c r="Y125" s="11">
        <f>('Upbit (in $)'!X125/Krak!X125)-1</f>
        <v>-0.43960410676519313</v>
      </c>
      <c r="Z125" s="4">
        <v>1.1761349999999999</v>
      </c>
      <c r="AA125" s="8">
        <f t="shared" ref="AA125" si="925">LN(Z125/Z124)*100</f>
        <v>-0.37383221106071041</v>
      </c>
      <c r="AB125" s="11">
        <f>('Upbit (in $)'!AA125/Krak!AA125)-1</f>
        <v>-1.4881766516697543</v>
      </c>
      <c r="AC125" s="2">
        <v>44488</v>
      </c>
      <c r="AD125">
        <f t="shared" si="507"/>
        <v>23237.539519900467</v>
      </c>
      <c r="AE125">
        <f t="shared" si="508"/>
        <v>12658.696191033208</v>
      </c>
      <c r="AF125">
        <f t="shared" si="509"/>
        <v>15662.557589449983</v>
      </c>
      <c r="AG125">
        <f t="shared" si="510"/>
        <v>51558.793300383659</v>
      </c>
      <c r="AH125" s="27">
        <f t="shared" si="511"/>
        <v>1.5678588560794171</v>
      </c>
      <c r="AI125">
        <f t="shared" si="512"/>
        <v>31.469687083333337</v>
      </c>
      <c r="AJ125">
        <f t="shared" si="513"/>
        <v>21.215004303817771</v>
      </c>
      <c r="AK125">
        <f t="shared" si="514"/>
        <v>64.77057438979962</v>
      </c>
      <c r="AL125">
        <f t="shared" si="515"/>
        <v>117.45526577695072</v>
      </c>
      <c r="AM125" s="27">
        <f t="shared" si="516"/>
        <v>7.8361587597350194E-2</v>
      </c>
      <c r="AN125">
        <f t="shared" si="517"/>
        <v>671.20377385057463</v>
      </c>
      <c r="AO125">
        <f t="shared" si="518"/>
        <v>1393.5406110464151</v>
      </c>
      <c r="AP125">
        <f t="shared" si="519"/>
        <v>1099.9218668624337</v>
      </c>
      <c r="AQ125">
        <f t="shared" si="520"/>
        <v>3164.6662517594232</v>
      </c>
      <c r="AR125" s="27">
        <f t="shared" si="521"/>
        <v>0.48663878747078526</v>
      </c>
      <c r="AS125">
        <f t="shared" si="484"/>
        <v>0.99700541470532356</v>
      </c>
      <c r="AT125">
        <f t="shared" si="485"/>
        <v>6.9102893829225482E-5</v>
      </c>
      <c r="AU125">
        <f t="shared" si="486"/>
        <v>2.9254824008471555E-3</v>
      </c>
      <c r="AV125">
        <f t="shared" si="487"/>
        <v>69610.109410000005</v>
      </c>
      <c r="AW125">
        <f t="shared" si="488"/>
        <v>69193.894513086998</v>
      </c>
      <c r="AX125" s="11">
        <f t="shared" si="522"/>
        <v>2.8773812084446888</v>
      </c>
      <c r="AY125">
        <f t="shared" si="489"/>
        <v>3.0542452830188679E-2</v>
      </c>
      <c r="AZ125">
        <f t="shared" si="490"/>
        <v>0.76403301886792452</v>
      </c>
      <c r="BA125">
        <f t="shared" si="491"/>
        <v>0.20542452830188679</v>
      </c>
      <c r="BB125">
        <f t="shared" si="492"/>
        <v>74.708799999999997</v>
      </c>
      <c r="BC125">
        <f t="shared" si="493"/>
        <v>46.833342884433961</v>
      </c>
      <c r="BD125" s="11">
        <f t="shared" si="523"/>
        <v>-3.7093074454991611E-2</v>
      </c>
      <c r="BE125">
        <f t="shared" si="494"/>
        <v>6.3229310579212102E-5</v>
      </c>
      <c r="BF125">
        <f t="shared" si="495"/>
        <v>0.99965540025734345</v>
      </c>
      <c r="BG125">
        <f t="shared" si="496"/>
        <v>2.8137043207749387E-4</v>
      </c>
      <c r="BH125">
        <f t="shared" si="497"/>
        <v>4180.0234349999992</v>
      </c>
      <c r="BI125">
        <f t="shared" si="498"/>
        <v>4177.1434090146513</v>
      </c>
      <c r="BJ125" s="11">
        <f t="shared" si="524"/>
        <v>2.3907723040540825</v>
      </c>
      <c r="BK125" s="32">
        <f t="shared" si="525"/>
        <v>1.4894972684820669</v>
      </c>
      <c r="BL125" s="32">
        <f t="shared" si="526"/>
        <v>0.48660890439060633</v>
      </c>
    </row>
    <row r="126" spans="1:64" x14ac:dyDescent="0.3">
      <c r="A126" s="2">
        <v>44489</v>
      </c>
      <c r="B126" s="4">
        <v>2.3390549999999997</v>
      </c>
      <c r="C126" s="8">
        <f t="shared" si="499"/>
        <v>2.4786778982455617</v>
      </c>
      <c r="D126" s="11">
        <f>('Upbit (in $)'!C126/Krak!C126)-1</f>
        <v>-0.3214216729489604</v>
      </c>
      <c r="E126" s="4">
        <v>70406.876999999993</v>
      </c>
      <c r="F126" s="8">
        <f t="shared" si="499"/>
        <v>1.4380214152708386</v>
      </c>
      <c r="G126" s="11">
        <f>('Upbit (in $)'!F126/Krak!F126)-1</f>
        <v>-0.46486755110497391</v>
      </c>
      <c r="H126" s="4">
        <v>0.27134799999999998</v>
      </c>
      <c r="I126" s="8">
        <f t="shared" ref="I126" si="926">LN(H126/H125)*100</f>
        <v>2.6317308317373356</v>
      </c>
      <c r="J126" s="11">
        <f>('Upbit (in $)'!I126/Krak!I126)-1</f>
        <v>-0.30064372517358773</v>
      </c>
      <c r="K126" s="4">
        <v>5.1450399999999998</v>
      </c>
      <c r="L126" s="8">
        <f t="shared" ref="L126" si="927">LN(K126/K125)*100</f>
        <v>6.7282007083321993</v>
      </c>
      <c r="M126" s="11">
        <f>('Upbit (in $)'!L126/Krak!L126)-1</f>
        <v>-0.15738921927429617</v>
      </c>
      <c r="N126" s="4">
        <v>59.220819999999996</v>
      </c>
      <c r="O126" s="8">
        <f t="shared" ref="O126" si="928">LN(N126/N125)*100</f>
        <v>3.6819551835093645</v>
      </c>
      <c r="P126" s="11">
        <f>('Upbit (in $)'!O126/Krak!O126)-1</f>
        <v>-0.23889962859712444</v>
      </c>
      <c r="Q126" s="4">
        <v>4440.24</v>
      </c>
      <c r="R126" s="8">
        <f t="shared" ref="R126" si="929">LN(Q126/Q125)*100</f>
        <v>6.0736235187832701</v>
      </c>
      <c r="S126" s="11">
        <f>('Upbit (in $)'!R126/Krak!R126)-1</f>
        <v>-0.13555013512873249</v>
      </c>
      <c r="T126" s="4">
        <v>220.82264999999998</v>
      </c>
      <c r="U126" s="8">
        <f t="shared" ref="U126" si="930">LN(T126/T125)*100</f>
        <v>8.099069327527781</v>
      </c>
      <c r="V126" s="11">
        <f>('Upbit (in $)'!U126/Krak!U126)-1</f>
        <v>-0.13425841077743195</v>
      </c>
      <c r="W126" s="4">
        <v>15.65537</v>
      </c>
      <c r="X126" s="8">
        <f t="shared" ref="X126" si="931">LN(W126/W125)*100</f>
        <v>1.9892670742203227</v>
      </c>
      <c r="Y126" s="11">
        <f>('Upbit (in $)'!X126/Krak!X126)-1</f>
        <v>-0.38368262513148421</v>
      </c>
      <c r="Z126" s="4">
        <v>1.2201849999999999</v>
      </c>
      <c r="AA126" s="8">
        <f t="shared" ref="AA126" si="932">LN(Z126/Z125)*100</f>
        <v>3.6768847787088847</v>
      </c>
      <c r="AB126" s="11">
        <f>('Upbit (in $)'!AA126/Krak!AA126)-1</f>
        <v>-0.23927257726044904</v>
      </c>
      <c r="AC126" s="2">
        <v>44489</v>
      </c>
      <c r="AD126">
        <f t="shared" si="507"/>
        <v>23574.11452487922</v>
      </c>
      <c r="AE126">
        <f t="shared" si="508"/>
        <v>13539.704350848708</v>
      </c>
      <c r="AF126">
        <f t="shared" si="509"/>
        <v>16983.863550922077</v>
      </c>
      <c r="AG126">
        <f t="shared" si="510"/>
        <v>54097.682426650004</v>
      </c>
      <c r="AH126" s="27">
        <f t="shared" si="511"/>
        <v>4.8068572237589677</v>
      </c>
      <c r="AI126">
        <f t="shared" si="512"/>
        <v>32.259466875000001</v>
      </c>
      <c r="AJ126">
        <f t="shared" si="513"/>
        <v>22.010689756175807</v>
      </c>
      <c r="AK126">
        <f t="shared" si="514"/>
        <v>66.071934954462648</v>
      </c>
      <c r="AL126">
        <f t="shared" si="515"/>
        <v>120.34209158563846</v>
      </c>
      <c r="AM126" s="27">
        <f t="shared" si="516"/>
        <v>2.4280905975084153</v>
      </c>
      <c r="AN126">
        <f t="shared" si="517"/>
        <v>689.10254115325665</v>
      </c>
      <c r="AO126">
        <f t="shared" si="518"/>
        <v>1480.8021673358492</v>
      </c>
      <c r="AP126">
        <f t="shared" si="519"/>
        <v>1141.1174424003525</v>
      </c>
      <c r="AQ126">
        <f t="shared" si="520"/>
        <v>3311.0221508894583</v>
      </c>
      <c r="AR126" s="27">
        <f t="shared" si="521"/>
        <v>4.5209348278310069</v>
      </c>
      <c r="AS126">
        <f t="shared" si="484"/>
        <v>0.99680081283726074</v>
      </c>
      <c r="AT126">
        <f t="shared" si="485"/>
        <v>7.284203294630182E-5</v>
      </c>
      <c r="AU126">
        <f t="shared" si="486"/>
        <v>3.1263451297929025E-3</v>
      </c>
      <c r="AV126">
        <f t="shared" si="487"/>
        <v>70632.844689999998</v>
      </c>
      <c r="AW126">
        <f t="shared" si="488"/>
        <v>70181.714981779922</v>
      </c>
      <c r="AX126" s="11">
        <f t="shared" si="522"/>
        <v>1.4175177606960103</v>
      </c>
      <c r="AY126">
        <f t="shared" si="489"/>
        <v>3.0292657881225395E-2</v>
      </c>
      <c r="AZ126">
        <f t="shared" si="490"/>
        <v>0.76695761309829424</v>
      </c>
      <c r="BA126">
        <f t="shared" si="491"/>
        <v>0.20274972902048036</v>
      </c>
      <c r="BB126">
        <f t="shared" si="492"/>
        <v>77.215244999999996</v>
      </c>
      <c r="BC126">
        <f t="shared" si="493"/>
        <v>48.664836971019454</v>
      </c>
      <c r="BD126" s="11">
        <f t="shared" si="523"/>
        <v>3.8361331803797971</v>
      </c>
      <c r="BE126">
        <f t="shared" si="494"/>
        <v>6.1090590006174504E-5</v>
      </c>
      <c r="BF126">
        <f t="shared" si="495"/>
        <v>0.9996642001010374</v>
      </c>
      <c r="BG126">
        <f t="shared" si="496"/>
        <v>2.7470930895633663E-4</v>
      </c>
      <c r="BH126">
        <f t="shared" si="497"/>
        <v>4441.7315330000001</v>
      </c>
      <c r="BI126">
        <f t="shared" si="498"/>
        <v>4438.7493196296173</v>
      </c>
      <c r="BJ126" s="11">
        <f t="shared" si="524"/>
        <v>6.0745034052116811</v>
      </c>
      <c r="BK126" s="32">
        <f t="shared" si="525"/>
        <v>2.3787666262505525</v>
      </c>
      <c r="BL126" s="32">
        <f t="shared" si="526"/>
        <v>-4.6569856445156708</v>
      </c>
    </row>
    <row r="127" spans="1:64" x14ac:dyDescent="0.3">
      <c r="A127" s="2">
        <v>44490</v>
      </c>
      <c r="B127" s="4">
        <v>2.3082199999999999</v>
      </c>
      <c r="C127" s="8">
        <f t="shared" si="499"/>
        <v>-1.3270336920896586</v>
      </c>
      <c r="D127" s="11">
        <f>('Upbit (in $)'!C127/Krak!C127)-1</f>
        <v>-0.43552085172370014</v>
      </c>
      <c r="E127" s="4">
        <v>67304.875999999989</v>
      </c>
      <c r="F127" s="8">
        <f t="shared" si="499"/>
        <v>-4.5058257317301482</v>
      </c>
      <c r="G127" s="11">
        <f>('Upbit (in $)'!F127/Krak!F127)-1</f>
        <v>-0.24745087799485632</v>
      </c>
      <c r="H127" s="4">
        <v>0.26253799999999999</v>
      </c>
      <c r="I127" s="8">
        <f t="shared" ref="I127" si="933">LN(H127/H126)*100</f>
        <v>-3.3006296468169971</v>
      </c>
      <c r="J127" s="11">
        <f>('Upbit (in $)'!I127/Krak!I127)-1</f>
        <v>-0.33437302264417457</v>
      </c>
      <c r="K127" s="4">
        <v>5.0437249999999993</v>
      </c>
      <c r="L127" s="8">
        <f t="shared" ref="L127" si="934">LN(K127/K126)*100</f>
        <v>-1.9888247399832453</v>
      </c>
      <c r="M127" s="11">
        <f>('Upbit (in $)'!L127/Krak!L127)-1</f>
        <v>-0.29858114068746944</v>
      </c>
      <c r="N127" s="4">
        <v>59.828709999999994</v>
      </c>
      <c r="O127" s="8">
        <f t="shared" ref="O127" si="935">LN(N127/N126)*100</f>
        <v>1.0212476828740438</v>
      </c>
      <c r="P127" s="11">
        <f>('Upbit (in $)'!O127/Krak!O127)-1</f>
        <v>-3.9316393150663718</v>
      </c>
      <c r="Q127" s="4">
        <v>4375.9269999999997</v>
      </c>
      <c r="R127" s="8">
        <f t="shared" ref="R127" si="936">LN(Q127/Q126)*100</f>
        <v>-1.4590045958063853</v>
      </c>
      <c r="S127" s="11">
        <f>('Upbit (in $)'!R127/Krak!R127)-1</f>
        <v>-0.42662761427394458</v>
      </c>
      <c r="T127" s="4">
        <v>212.76149999999998</v>
      </c>
      <c r="U127" s="8">
        <f t="shared" ref="U127" si="937">LN(T127/T126)*100</f>
        <v>-3.7188070616885014</v>
      </c>
      <c r="V127" s="11">
        <f>('Upbit (in $)'!U127/Krak!U127)-1</f>
        <v>-0.2776382308065436</v>
      </c>
      <c r="W127" s="4">
        <v>15.963719999999999</v>
      </c>
      <c r="X127" s="8">
        <f t="shared" ref="X127" si="938">LN(W127/W126)*100</f>
        <v>1.9504658448273178</v>
      </c>
      <c r="Y127" s="11">
        <f>('Upbit (in $)'!X127/Krak!X127)-1</f>
        <v>1.2871008272192785</v>
      </c>
      <c r="Z127" s="4">
        <v>1.1761349999999999</v>
      </c>
      <c r="AA127" s="8">
        <f t="shared" ref="AA127" si="939">LN(Z127/Z126)*100</f>
        <v>-3.6768847787088927</v>
      </c>
      <c r="AB127" s="11">
        <f>('Upbit (in $)'!AA127/Krak!AA127)-1</f>
        <v>-0.26683547018896303</v>
      </c>
      <c r="AC127" s="2">
        <v>44490</v>
      </c>
      <c r="AD127">
        <f t="shared" si="507"/>
        <v>22535.48122730674</v>
      </c>
      <c r="AE127">
        <f t="shared" si="508"/>
        <v>13273.083460378226</v>
      </c>
      <c r="AF127">
        <f t="shared" si="509"/>
        <v>16363.866138231326</v>
      </c>
      <c r="AG127">
        <f t="shared" si="510"/>
        <v>52172.430825916294</v>
      </c>
      <c r="AH127" s="27">
        <f t="shared" si="511"/>
        <v>-3.6237135967291674</v>
      </c>
      <c r="AI127">
        <f t="shared" si="512"/>
        <v>31.834200833333334</v>
      </c>
      <c r="AJ127">
        <f t="shared" si="513"/>
        <v>22.23662513153673</v>
      </c>
      <c r="AK127">
        <f t="shared" si="514"/>
        <v>67.373295519125676</v>
      </c>
      <c r="AL127">
        <f t="shared" si="515"/>
        <v>121.44412148399574</v>
      </c>
      <c r="AM127" s="27">
        <f t="shared" si="516"/>
        <v>0.91158012337725025</v>
      </c>
      <c r="AN127">
        <f t="shared" si="517"/>
        <v>666.72908202490419</v>
      </c>
      <c r="AO127">
        <f t="shared" si="518"/>
        <v>1459.3540407057862</v>
      </c>
      <c r="AP127">
        <f t="shared" si="519"/>
        <v>1099.9218668624337</v>
      </c>
      <c r="AQ127">
        <f t="shared" si="520"/>
        <v>3226.0049895931243</v>
      </c>
      <c r="AR127" s="27">
        <f t="shared" si="521"/>
        <v>-2.6012422250285483</v>
      </c>
      <c r="AS127">
        <f t="shared" si="484"/>
        <v>0.99677433980629093</v>
      </c>
      <c r="AT127">
        <f t="shared" si="485"/>
        <v>7.4696752387441959E-5</v>
      </c>
      <c r="AU127">
        <f t="shared" si="486"/>
        <v>3.1509634413217874E-3</v>
      </c>
      <c r="AV127">
        <f t="shared" si="487"/>
        <v>67522.681224999978</v>
      </c>
      <c r="AW127">
        <f t="shared" si="488"/>
        <v>67087.853498513316</v>
      </c>
      <c r="AX127" s="11">
        <f t="shared" si="522"/>
        <v>-4.5084800053617959</v>
      </c>
      <c r="AY127">
        <f t="shared" si="489"/>
        <v>2.9554427523970674E-2</v>
      </c>
      <c r="AZ127">
        <f t="shared" si="490"/>
        <v>0.76604624929498033</v>
      </c>
      <c r="BA127">
        <f t="shared" si="491"/>
        <v>0.20439932318104909</v>
      </c>
      <c r="BB127">
        <f t="shared" si="492"/>
        <v>78.100649999999987</v>
      </c>
      <c r="BC127">
        <f t="shared" si="493"/>
        <v>49.162750579808232</v>
      </c>
      <c r="BD127" s="11">
        <f t="shared" si="523"/>
        <v>1.0179498867798</v>
      </c>
      <c r="BE127">
        <f t="shared" si="494"/>
        <v>5.9976255038357644E-5</v>
      </c>
      <c r="BF127">
        <f t="shared" si="495"/>
        <v>0.99967133817289389</v>
      </c>
      <c r="BG127">
        <f t="shared" si="496"/>
        <v>2.6868557206781023E-4</v>
      </c>
      <c r="BH127">
        <f t="shared" si="497"/>
        <v>4377.3656729999993</v>
      </c>
      <c r="BI127">
        <f t="shared" si="498"/>
        <v>4374.4891315934483</v>
      </c>
      <c r="BJ127" s="11">
        <f t="shared" si="524"/>
        <v>-1.4582908925480957</v>
      </c>
      <c r="BK127" s="32">
        <f t="shared" si="525"/>
        <v>-4.5352937201064174</v>
      </c>
      <c r="BL127" s="32">
        <f t="shared" si="526"/>
        <v>-3.0501891128137002</v>
      </c>
    </row>
    <row r="128" spans="1:64" x14ac:dyDescent="0.3">
      <c r="A128" s="2">
        <v>44491</v>
      </c>
      <c r="B128" s="4">
        <v>2.3214349999999997</v>
      </c>
      <c r="C128" s="8">
        <f t="shared" si="499"/>
        <v>0.57088642203199791</v>
      </c>
      <c r="D128" s="11">
        <f>('Upbit (in $)'!C128/Krak!C128)-1</f>
        <v>-0.1760574316707092</v>
      </c>
      <c r="E128" s="4">
        <v>65514.683999999994</v>
      </c>
      <c r="F128" s="8">
        <f t="shared" si="499"/>
        <v>-2.6958385012937294</v>
      </c>
      <c r="G128" s="11">
        <f>('Upbit (in $)'!F128/Krak!F128)-1</f>
        <v>9.6533521910839415E-2</v>
      </c>
      <c r="H128" s="4">
        <v>0.26429999999999998</v>
      </c>
      <c r="I128" s="8">
        <f t="shared" ref="I128" si="940">LN(H128/H127)*100</f>
        <v>0.66889881507964888</v>
      </c>
      <c r="J128" s="11">
        <f>('Upbit (in $)'!I128/Krak!I128)-1</f>
        <v>-1.2799407894704018E-2</v>
      </c>
      <c r="K128" s="4">
        <v>4.9864600000000001</v>
      </c>
      <c r="L128" s="8">
        <f t="shared" ref="L128" si="941">LN(K128/K127)*100</f>
        <v>-1.141865722521167</v>
      </c>
      <c r="M128" s="11">
        <f>('Upbit (in $)'!L128/Krak!L128)-1</f>
        <v>-0.28915807627551615</v>
      </c>
      <c r="N128" s="4">
        <v>58.859609999999996</v>
      </c>
      <c r="O128" s="8">
        <f t="shared" ref="O128" si="942">LN(N128/N127)*100</f>
        <v>-1.63305291883141</v>
      </c>
      <c r="P128" s="11">
        <f>('Upbit (in $)'!O128/Krak!O128)-1</f>
        <v>0.18651518211966578</v>
      </c>
      <c r="Q128" s="4">
        <v>4287.8269999999993</v>
      </c>
      <c r="R128" s="8">
        <f t="shared" ref="R128" si="943">LN(Q128/Q127)*100</f>
        <v>-2.033830527389632</v>
      </c>
      <c r="S128" s="11">
        <f>('Upbit (in $)'!R128/Krak!R128)-1</f>
        <v>-3.0031306076291786E-2</v>
      </c>
      <c r="T128" s="4">
        <v>206.19804999999999</v>
      </c>
      <c r="U128" s="8">
        <f t="shared" ref="U128" si="944">LN(T128/T127)*100</f>
        <v>-3.1334705346547738</v>
      </c>
      <c r="V128" s="11">
        <f>('Upbit (in $)'!U128/Krak!U128)-1</f>
        <v>-2.8511979794556552E-3</v>
      </c>
      <c r="W128" s="4">
        <v>15.267729999999998</v>
      </c>
      <c r="X128" s="8">
        <f t="shared" ref="X128" si="945">LN(W128/W127)*100</f>
        <v>-4.4577196887318618</v>
      </c>
      <c r="Y128" s="11">
        <f>('Upbit (in $)'!X128/Krak!X128)-1</f>
        <v>0.13016350711373859</v>
      </c>
      <c r="Z128" s="4">
        <v>1.1717299999999999</v>
      </c>
      <c r="AA128" s="8">
        <f t="shared" ref="AA128" si="946">LN(Z128/Z127)*100</f>
        <v>-0.3752349618550464</v>
      </c>
      <c r="AB128" s="11">
        <f>('Upbit (in $)'!AA128/Krak!AA128)-1</f>
        <v>-26.533566499021358</v>
      </c>
      <c r="AC128" s="2">
        <v>44491</v>
      </c>
      <c r="AD128">
        <f t="shared" si="507"/>
        <v>21936.07683631916</v>
      </c>
      <c r="AE128">
        <f t="shared" si="508"/>
        <v>13122.384696199262</v>
      </c>
      <c r="AF128">
        <f t="shared" si="509"/>
        <v>15859.059501668911</v>
      </c>
      <c r="AG128">
        <f t="shared" si="510"/>
        <v>50917.521034187332</v>
      </c>
      <c r="AH128" s="27">
        <f t="shared" si="511"/>
        <v>-2.434712130846568</v>
      </c>
      <c r="AI128">
        <f t="shared" si="512"/>
        <v>32.016457708333334</v>
      </c>
      <c r="AJ128">
        <f t="shared" si="513"/>
        <v>21.876438301251202</v>
      </c>
      <c r="AK128">
        <f t="shared" si="514"/>
        <v>64.435938816029136</v>
      </c>
      <c r="AL128">
        <f t="shared" si="515"/>
        <v>118.32883482561367</v>
      </c>
      <c r="AM128" s="27">
        <f t="shared" si="516"/>
        <v>-2.5986766983622029</v>
      </c>
      <c r="AN128">
        <f t="shared" si="517"/>
        <v>671.20377385057463</v>
      </c>
      <c r="AO128">
        <f t="shared" si="518"/>
        <v>1429.9730453221382</v>
      </c>
      <c r="AP128">
        <f t="shared" si="519"/>
        <v>1095.802309308642</v>
      </c>
      <c r="AQ128">
        <f t="shared" si="520"/>
        <v>3196.9791284813546</v>
      </c>
      <c r="AR128" s="27">
        <f t="shared" si="521"/>
        <v>-0.9038184796512142</v>
      </c>
      <c r="AS128">
        <f t="shared" si="484"/>
        <v>0.99678688901664536</v>
      </c>
      <c r="AT128">
        <f t="shared" si="485"/>
        <v>7.5867540635713698E-5</v>
      </c>
      <c r="AU128">
        <f t="shared" si="486"/>
        <v>3.1372434427188673E-3</v>
      </c>
      <c r="AV128">
        <f t="shared" si="487"/>
        <v>65725.86851</v>
      </c>
      <c r="AW128">
        <f t="shared" si="488"/>
        <v>65304.256056147045</v>
      </c>
      <c r="AX128" s="11">
        <f t="shared" si="522"/>
        <v>-2.6945795576288631</v>
      </c>
      <c r="AY128">
        <f t="shared" si="489"/>
        <v>3.0365888792855081E-2</v>
      </c>
      <c r="AZ128">
        <f t="shared" si="490"/>
        <v>0.76992221261884186</v>
      </c>
      <c r="BA128">
        <f t="shared" si="491"/>
        <v>0.19971189858830307</v>
      </c>
      <c r="BB128">
        <f t="shared" si="492"/>
        <v>76.448774999999998</v>
      </c>
      <c r="BC128">
        <f t="shared" si="493"/>
        <v>48.436960947565538</v>
      </c>
      <c r="BD128" s="11">
        <f t="shared" si="523"/>
        <v>-1.487305648817109</v>
      </c>
      <c r="BE128">
        <f t="shared" si="494"/>
        <v>6.1618977001743822E-5</v>
      </c>
      <c r="BF128">
        <f t="shared" si="495"/>
        <v>0.99966520355829058</v>
      </c>
      <c r="BG128">
        <f t="shared" si="496"/>
        <v>2.7317746470773095E-4</v>
      </c>
      <c r="BH128">
        <f t="shared" si="497"/>
        <v>4289.2630299999992</v>
      </c>
      <c r="BI128">
        <f t="shared" si="498"/>
        <v>4286.3917871538606</v>
      </c>
      <c r="BJ128" s="11">
        <f t="shared" si="524"/>
        <v>-2.0344439287772476</v>
      </c>
      <c r="BK128" s="32">
        <f t="shared" si="525"/>
        <v>0.16396456751563493</v>
      </c>
      <c r="BL128" s="32">
        <f t="shared" si="526"/>
        <v>-0.66013562885161559</v>
      </c>
    </row>
    <row r="129" spans="1:64" x14ac:dyDescent="0.3">
      <c r="A129" s="2">
        <v>44492</v>
      </c>
      <c r="B129" s="4">
        <v>2.3302449999999997</v>
      </c>
      <c r="C129" s="8">
        <f t="shared" si="499"/>
        <v>0.37878833169371562</v>
      </c>
      <c r="D129" s="11">
        <f>('Upbit (in $)'!C129/Krak!C129)-1</f>
        <v>-0.25488960773374958</v>
      </c>
      <c r="E129" s="4">
        <v>65925.23</v>
      </c>
      <c r="F129" s="8">
        <f t="shared" si="499"/>
        <v>0.62469203242964655</v>
      </c>
      <c r="G129" s="11">
        <f>('Upbit (in $)'!F129/Krak!F129)-1</f>
        <v>-0.37477807006372188</v>
      </c>
      <c r="H129" s="4">
        <v>0.26958599999999999</v>
      </c>
      <c r="I129" s="8">
        <f t="shared" ref="I129" si="947">LN(H129/H128)*100</f>
        <v>1.9802627296179729</v>
      </c>
      <c r="J129" s="11">
        <f>('Upbit (in $)'!I129/Krak!I129)-1</f>
        <v>-0.28136485293924118</v>
      </c>
      <c r="K129" s="4">
        <v>5.1009899999999995</v>
      </c>
      <c r="L129" s="8">
        <f t="shared" ref="L129" si="948">LN(K129/K128)*100</f>
        <v>2.2708399369812251</v>
      </c>
      <c r="M129" s="11">
        <f>('Upbit (in $)'!L129/Krak!L129)-1</f>
        <v>-0.18490818850136026</v>
      </c>
      <c r="N129" s="4">
        <v>60.251589999999993</v>
      </c>
      <c r="O129" s="8">
        <f t="shared" ref="O129" si="949">LN(N129/N128)*100</f>
        <v>2.3373845172618686</v>
      </c>
      <c r="P129" s="11">
        <f>('Upbit (in $)'!O129/Krak!O129)-1</f>
        <v>-2.7495816873808088E-2</v>
      </c>
      <c r="Q129" s="4">
        <v>4475.4799999999996</v>
      </c>
      <c r="R129" s="8">
        <f t="shared" ref="R129" si="950">LN(Q129/Q128)*100</f>
        <v>4.28335307390733</v>
      </c>
      <c r="S129" s="11">
        <f>('Upbit (in $)'!R129/Krak!R129)-1</f>
        <v>-0.11789579773880654</v>
      </c>
      <c r="T129" s="4">
        <v>211.08759999999998</v>
      </c>
      <c r="U129" s="8">
        <f t="shared" ref="U129" si="951">LN(T129/T128)*100</f>
        <v>2.3436098495214694</v>
      </c>
      <c r="V129" s="11">
        <f>('Upbit (in $)'!U129/Krak!U129)-1</f>
        <v>-0.17692113288051181</v>
      </c>
      <c r="W129" s="4">
        <v>15.302969999999998</v>
      </c>
      <c r="X129" s="8">
        <f t="shared" ref="X129" si="952">LN(W129/W128)*100</f>
        <v>0.23054765254987919</v>
      </c>
      <c r="Y129" s="11">
        <f>('Upbit (in $)'!X129/Krak!X129)-1</f>
        <v>1.7260669628615917</v>
      </c>
      <c r="Z129" s="4">
        <v>1.1761349999999999</v>
      </c>
      <c r="AA129" s="8">
        <f t="shared" ref="AA129" si="953">LN(Z129/Z128)*100</f>
        <v>0.37523496185503719</v>
      </c>
      <c r="AB129" s="11">
        <f>('Upbit (in $)'!AA129/Krak!AA129)-1</f>
        <v>-2.534625876997898E-2</v>
      </c>
      <c r="AC129" s="2">
        <v>44492</v>
      </c>
      <c r="AD129">
        <f t="shared" si="507"/>
        <v>22073.53867007911</v>
      </c>
      <c r="AE129">
        <f t="shared" si="508"/>
        <v>13423.782224557193</v>
      </c>
      <c r="AF129">
        <f t="shared" si="509"/>
        <v>16235.12350608789</v>
      </c>
      <c r="AG129">
        <f t="shared" si="510"/>
        <v>51732.444400724191</v>
      </c>
      <c r="AH129" s="27">
        <f t="shared" si="511"/>
        <v>1.5878046992697081</v>
      </c>
      <c r="AI129">
        <f t="shared" si="512"/>
        <v>32.137962291666668</v>
      </c>
      <c r="AJ129">
        <f t="shared" si="513"/>
        <v>22.393797566570417</v>
      </c>
      <c r="AK129">
        <f t="shared" si="514"/>
        <v>64.58466573770491</v>
      </c>
      <c r="AL129">
        <f t="shared" si="515"/>
        <v>119.11642559594199</v>
      </c>
      <c r="AM129" s="27">
        <f t="shared" si="516"/>
        <v>0.66338966490565843</v>
      </c>
      <c r="AN129">
        <f t="shared" si="517"/>
        <v>684.6278493275862</v>
      </c>
      <c r="AO129">
        <f t="shared" si="518"/>
        <v>1492.5545654893083</v>
      </c>
      <c r="AP129">
        <f t="shared" si="519"/>
        <v>1099.9218668624337</v>
      </c>
      <c r="AQ129">
        <f t="shared" si="520"/>
        <v>3277.1042816793279</v>
      </c>
      <c r="AR129" s="27">
        <f t="shared" si="521"/>
        <v>2.4753849924662128</v>
      </c>
      <c r="AS129">
        <f t="shared" si="484"/>
        <v>0.99673141891104389</v>
      </c>
      <c r="AT129">
        <f t="shared" si="485"/>
        <v>7.7122476486635627E-5</v>
      </c>
      <c r="AU129">
        <f t="shared" si="486"/>
        <v>3.1914586124694119E-3</v>
      </c>
      <c r="AV129">
        <f t="shared" si="487"/>
        <v>66141.418590000001</v>
      </c>
      <c r="AW129">
        <f t="shared" si="488"/>
        <v>65709.831082005898</v>
      </c>
      <c r="AX129" s="11">
        <f t="shared" si="522"/>
        <v>0.61913391190544886</v>
      </c>
      <c r="AY129">
        <f t="shared" si="489"/>
        <v>2.9919122221593802E-2</v>
      </c>
      <c r="AZ129">
        <f t="shared" si="490"/>
        <v>0.77359877834964086</v>
      </c>
      <c r="BA129">
        <f t="shared" si="491"/>
        <v>0.19648209942876535</v>
      </c>
      <c r="BB129">
        <f t="shared" si="492"/>
        <v>77.884804999999986</v>
      </c>
      <c r="BC129">
        <f t="shared" si="493"/>
        <v>49.687034975680106</v>
      </c>
      <c r="BD129" s="11">
        <f t="shared" si="523"/>
        <v>2.5480855163545497</v>
      </c>
      <c r="BE129">
        <f t="shared" si="494"/>
        <v>6.0216768559605058E-5</v>
      </c>
      <c r="BF129">
        <f t="shared" si="495"/>
        <v>0.99967707281958718</v>
      </c>
      <c r="BG129">
        <f t="shared" si="496"/>
        <v>2.6271041185317893E-4</v>
      </c>
      <c r="BH129">
        <f t="shared" si="497"/>
        <v>4476.9257209999996</v>
      </c>
      <c r="BI129">
        <f t="shared" si="498"/>
        <v>4474.0350710791145</v>
      </c>
      <c r="BJ129" s="11">
        <f t="shared" si="524"/>
        <v>4.284539811939716</v>
      </c>
      <c r="BK129" s="32">
        <f t="shared" si="525"/>
        <v>0.9244150343640497</v>
      </c>
      <c r="BL129" s="32">
        <f t="shared" si="526"/>
        <v>-3.6654059000342674</v>
      </c>
    </row>
    <row r="130" spans="1:64" x14ac:dyDescent="0.3">
      <c r="A130" s="2">
        <v>44493</v>
      </c>
      <c r="B130" s="4">
        <v>2.2906</v>
      </c>
      <c r="C130" s="8">
        <f t="shared" si="499"/>
        <v>-1.7159620282826169</v>
      </c>
      <c r="D130" s="11">
        <f>('Upbit (in $)'!C130/Krak!C130)-1</f>
        <v>-0.18194312100124266</v>
      </c>
      <c r="E130" s="4">
        <v>65635.380999999994</v>
      </c>
      <c r="F130" s="8">
        <f t="shared" si="499"/>
        <v>-0.44063259780466124</v>
      </c>
      <c r="G130" s="11">
        <f>('Upbit (in $)'!F130/Krak!F130)-1</f>
        <v>-0.35043412188532108</v>
      </c>
      <c r="H130" s="4">
        <v>0.29689699999999997</v>
      </c>
      <c r="I130" s="8">
        <f t="shared" ref="I130" si="954">LN(H130/H129)*100</f>
        <v>9.6497828399980818</v>
      </c>
      <c r="J130" s="11">
        <f>('Upbit (in $)'!I130/Krak!I130)-1</f>
        <v>2.9142134319476209E-2</v>
      </c>
      <c r="K130" s="4">
        <v>5.1274199999999999</v>
      </c>
      <c r="L130" s="8">
        <f t="shared" ref="L130" si="955">LN(K130/K129)*100</f>
        <v>0.51679701584425974</v>
      </c>
      <c r="M130" s="11">
        <f>('Upbit (in $)'!L130/Krak!L130)-1</f>
        <v>-7.6315529391853429</v>
      </c>
      <c r="N130" s="4">
        <v>59.2913</v>
      </c>
      <c r="O130" s="8">
        <f t="shared" ref="O130" si="956">LN(N130/N129)*100</f>
        <v>-1.6066378459322472</v>
      </c>
      <c r="P130" s="11">
        <f>('Upbit (in $)'!O130/Krak!O130)-1</f>
        <v>-0.14731335800770229</v>
      </c>
      <c r="Q130" s="4">
        <v>4404.1189999999997</v>
      </c>
      <c r="R130" s="8">
        <f t="shared" ref="R130" si="957">LN(Q130/Q129)*100</f>
        <v>-1.6073369158957165</v>
      </c>
      <c r="S130" s="11">
        <f>('Upbit (in $)'!R130/Krak!R130)-1</f>
        <v>-0.23393411719513957</v>
      </c>
      <c r="T130" s="4">
        <v>205.36109999999999</v>
      </c>
      <c r="U130" s="8">
        <f t="shared" ref="U130" si="958">LN(T130/T129)*100</f>
        <v>-2.7503320199582721</v>
      </c>
      <c r="V130" s="11">
        <f>('Upbit (in $)'!U130/Krak!U130)-1</f>
        <v>-8.4672214931973633E-2</v>
      </c>
      <c r="W130" s="4">
        <v>15.452739999999999</v>
      </c>
      <c r="X130" s="8">
        <f t="shared" ref="X130" si="959">LN(W130/W129)*100</f>
        <v>0.97394066910234245</v>
      </c>
      <c r="Y130" s="11">
        <f>('Upbit (in $)'!X130/Krak!X130)-1</f>
        <v>0.1201469976222922</v>
      </c>
      <c r="Z130" s="4">
        <v>1.1673249999999999</v>
      </c>
      <c r="AA130" s="8">
        <f t="shared" ref="AA130" si="960">LN(Z130/Z129)*100</f>
        <v>-0.75188324140273399</v>
      </c>
      <c r="AB130" s="11">
        <f>('Upbit (in $)'!AA130/Krak!AA130)-1</f>
        <v>-0.21581629691409498</v>
      </c>
      <c r="AC130" s="2">
        <v>44493</v>
      </c>
      <c r="AD130">
        <f t="shared" si="507"/>
        <v>21976.489435514683</v>
      </c>
      <c r="AE130">
        <f t="shared" si="508"/>
        <v>13493.335500332103</v>
      </c>
      <c r="AF130">
        <f t="shared" si="509"/>
        <v>15794.688185597193</v>
      </c>
      <c r="AG130">
        <f t="shared" si="510"/>
        <v>51264.513121443983</v>
      </c>
      <c r="AH130" s="27">
        <f t="shared" si="511"/>
        <v>-0.90863751704236184</v>
      </c>
      <c r="AI130">
        <f t="shared" si="512"/>
        <v>31.591191666666671</v>
      </c>
      <c r="AJ130">
        <f t="shared" si="513"/>
        <v>22.036885162014759</v>
      </c>
      <c r="AK130">
        <f t="shared" si="514"/>
        <v>65.216755154826942</v>
      </c>
      <c r="AL130">
        <f t="shared" si="515"/>
        <v>118.84483198350837</v>
      </c>
      <c r="AM130" s="27">
        <f t="shared" si="516"/>
        <v>-0.22826718359663756</v>
      </c>
      <c r="AN130">
        <f t="shared" si="517"/>
        <v>753.98557262547877</v>
      </c>
      <c r="AO130">
        <f t="shared" si="518"/>
        <v>1468.7559592285536</v>
      </c>
      <c r="AP130">
        <f t="shared" si="519"/>
        <v>1091.68275175485</v>
      </c>
      <c r="AQ130">
        <f t="shared" si="520"/>
        <v>3314.4242836088824</v>
      </c>
      <c r="AR130" s="27">
        <f t="shared" si="521"/>
        <v>1.1323746941487391</v>
      </c>
      <c r="AS130">
        <f t="shared" si="484"/>
        <v>0.99680331474799544</v>
      </c>
      <c r="AT130">
        <f t="shared" si="485"/>
        <v>7.7870032507393639E-5</v>
      </c>
      <c r="AU130">
        <f t="shared" si="486"/>
        <v>3.1188152194971579E-3</v>
      </c>
      <c r="AV130">
        <f t="shared" si="487"/>
        <v>65845.869519999993</v>
      </c>
      <c r="AW130">
        <f t="shared" si="488"/>
        <v>65425.647340559066</v>
      </c>
      <c r="AX130" s="11">
        <f t="shared" si="522"/>
        <v>-0.43342074889193977</v>
      </c>
      <c r="AY130">
        <f t="shared" si="489"/>
        <v>2.9734675205855446E-2</v>
      </c>
      <c r="AZ130">
        <f t="shared" si="490"/>
        <v>0.76967063129002744</v>
      </c>
      <c r="BA130">
        <f t="shared" si="491"/>
        <v>0.2005946935041171</v>
      </c>
      <c r="BB130">
        <f t="shared" si="492"/>
        <v>77.034639999999996</v>
      </c>
      <c r="BC130">
        <f t="shared" si="493"/>
        <v>48.802620192131748</v>
      </c>
      <c r="BD130" s="11">
        <f t="shared" si="523"/>
        <v>-1.7960029511303088</v>
      </c>
      <c r="BE130">
        <f t="shared" si="494"/>
        <v>6.7391077421349407E-5</v>
      </c>
      <c r="BF130">
        <f t="shared" si="495"/>
        <v>0.99966764400393371</v>
      </c>
      <c r="BG130">
        <f t="shared" si="496"/>
        <v>2.6496491864477138E-4</v>
      </c>
      <c r="BH130">
        <f t="shared" si="497"/>
        <v>4405.5832220000002</v>
      </c>
      <c r="BI130">
        <f t="shared" si="498"/>
        <v>4402.6555939513419</v>
      </c>
      <c r="BJ130" s="11">
        <f t="shared" si="524"/>
        <v>-1.6082798956978945</v>
      </c>
      <c r="BK130" s="32">
        <f t="shared" si="525"/>
        <v>-0.68037033344572428</v>
      </c>
      <c r="BL130" s="32">
        <f t="shared" si="526"/>
        <v>1.1748591468059548</v>
      </c>
    </row>
    <row r="131" spans="1:64" x14ac:dyDescent="0.3">
      <c r="A131" s="2">
        <v>44494</v>
      </c>
      <c r="B131" s="4">
        <v>2.2906</v>
      </c>
      <c r="C131" s="8">
        <f t="shared" si="499"/>
        <v>0</v>
      </c>
      <c r="D131" s="11">
        <f>('Upbit (in $)'!C131/Krak!C131)-1</f>
        <v>-1</v>
      </c>
      <c r="E131" s="4">
        <v>67132.2</v>
      </c>
      <c r="F131" s="8">
        <f t="shared" si="499"/>
        <v>2.2548914578380121</v>
      </c>
      <c r="G131" s="11">
        <f>('Upbit (in $)'!F131/Krak!F131)-1</f>
        <v>-0.36457802238713877</v>
      </c>
      <c r="H131" s="4">
        <v>0.28192</v>
      </c>
      <c r="I131" s="8">
        <f t="shared" ref="I131" si="961">LN(H131/H130)*100</f>
        <v>-5.1761934558589333</v>
      </c>
      <c r="J131" s="11">
        <f>('Upbit (in $)'!I131/Krak!I131)-1</f>
        <v>0.25811942462107362</v>
      </c>
      <c r="K131" s="4">
        <v>5.1406349999999996</v>
      </c>
      <c r="L131" s="8">
        <f t="shared" ref="L131" si="962">LN(K131/K130)*100</f>
        <v>0.25740039951728427</v>
      </c>
      <c r="M131" s="11">
        <f>('Upbit (in $)'!L131/Krak!L131)-1</f>
        <v>-0.81135054187755618</v>
      </c>
      <c r="N131" s="4">
        <v>59.317729999999997</v>
      </c>
      <c r="O131" s="8">
        <f t="shared" ref="O131" si="963">LN(N131/N130)*100</f>
        <v>4.4566590650739271E-2</v>
      </c>
      <c r="P131" s="11">
        <f>('Upbit (in $)'!O131/Krak!O131)-1</f>
        <v>-0.93988016298418386</v>
      </c>
      <c r="Q131" s="4">
        <v>4497.5050000000001</v>
      </c>
      <c r="R131" s="8">
        <f t="shared" ref="R131" si="964">LN(Q131/Q130)*100</f>
        <v>2.0982559185195568</v>
      </c>
      <c r="S131" s="11">
        <f>('Upbit (in $)'!R131/Krak!R131)-1</f>
        <v>-0.36354451219551065</v>
      </c>
      <c r="T131" s="4">
        <v>208.09219999999999</v>
      </c>
      <c r="U131" s="8">
        <f t="shared" ref="U131" si="965">LN(T131/T130)*100</f>
        <v>1.3211357721550578</v>
      </c>
      <c r="V131" s="11">
        <f>('Upbit (in $)'!U131/Krak!U131)-1</f>
        <v>-0.46141978261001926</v>
      </c>
      <c r="W131" s="4">
        <v>15.43512</v>
      </c>
      <c r="X131" s="8">
        <f t="shared" ref="X131" si="966">LN(W131/W130)*100</f>
        <v>-0.11409014357915558</v>
      </c>
      <c r="Y131" s="11">
        <f>('Upbit (in $)'!X131/Krak!X131)-1</f>
        <v>-1.1538641313416338</v>
      </c>
      <c r="Z131" s="4">
        <v>1.1673249999999999</v>
      </c>
      <c r="AA131" s="8">
        <f t="shared" ref="AA131" si="967">LN(Z131/Z130)*100</f>
        <v>0</v>
      </c>
      <c r="AB131" s="11">
        <f>('Upbit (in $)'!AA131/Krak!AA131)-1</f>
        <v>-1</v>
      </c>
      <c r="AC131" s="2">
        <v>44494</v>
      </c>
      <c r="AD131">
        <f t="shared" si="507"/>
        <v>22477.66466203432</v>
      </c>
      <c r="AE131">
        <f t="shared" si="508"/>
        <v>13528.112138219556</v>
      </c>
      <c r="AF131">
        <f t="shared" si="509"/>
        <v>16004.741953831219</v>
      </c>
      <c r="AG131">
        <f t="shared" si="510"/>
        <v>52010.518754085097</v>
      </c>
      <c r="AH131" s="27">
        <f t="shared" si="511"/>
        <v>1.4447221069973584</v>
      </c>
      <c r="AI131">
        <f t="shared" si="512"/>
        <v>31.591191666666671</v>
      </c>
      <c r="AJ131">
        <f t="shared" si="513"/>
        <v>22.046708439204362</v>
      </c>
      <c r="AK131">
        <f t="shared" si="514"/>
        <v>65.142391693989069</v>
      </c>
      <c r="AL131">
        <f t="shared" si="515"/>
        <v>118.78029179986009</v>
      </c>
      <c r="AM131" s="27">
        <f t="shared" si="516"/>
        <v>-5.4321011354125377E-2</v>
      </c>
      <c r="AN131">
        <f t="shared" si="517"/>
        <v>715.95069210727968</v>
      </c>
      <c r="AO131">
        <f t="shared" si="518"/>
        <v>1499.8998143352203</v>
      </c>
      <c r="AP131">
        <f t="shared" si="519"/>
        <v>1091.68275175485</v>
      </c>
      <c r="AQ131">
        <f t="shared" si="520"/>
        <v>3307.5332581973498</v>
      </c>
      <c r="AR131" s="27">
        <f t="shared" si="521"/>
        <v>-0.20812661076418792</v>
      </c>
      <c r="AS131">
        <f t="shared" ref="AS131:AS194" si="968">E131/$AV131</f>
        <v>0.99683374467987407</v>
      </c>
      <c r="AT131">
        <f t="shared" ref="AT131:AT194" si="969">K131/$AV131</f>
        <v>7.6332347771746256E-5</v>
      </c>
      <c r="AU131">
        <f t="shared" ref="AU131:AU194" si="970">T131/$AV131</f>
        <v>3.0899229723541505E-3</v>
      </c>
      <c r="AV131">
        <f t="shared" ref="AV131:AV194" si="971">E131+K131+T131</f>
        <v>67345.432835</v>
      </c>
      <c r="AW131">
        <f t="shared" ref="AW131:AW194" si="972">AS131*E131+K131*AT131*T131</f>
        <v>66919.723969298851</v>
      </c>
      <c r="AX131" s="11">
        <f t="shared" si="522"/>
        <v>2.2579408565100425</v>
      </c>
      <c r="AY131">
        <f t="shared" ref="AY131:AY194" si="973">B131/$BB131</f>
        <v>2.9731275014293884E-2</v>
      </c>
      <c r="AZ131">
        <f t="shared" ref="AZ131:AZ194" si="974">N131/$BB131</f>
        <v>0.7699256718124643</v>
      </c>
      <c r="BA131">
        <f t="shared" ref="BA131:BA194" si="975">W131/$BB131</f>
        <v>0.20034305317324186</v>
      </c>
      <c r="BB131">
        <f t="shared" ref="BB131:BB194" si="976">B131+N131+W131</f>
        <v>77.043449999999993</v>
      </c>
      <c r="BC131">
        <f t="shared" ref="BC131:BC194" si="977">AY131*B131+N131*AZ131+BA131*W131</f>
        <v>48.830664646083477</v>
      </c>
      <c r="BD131" s="11">
        <f t="shared" si="523"/>
        <v>5.7448553061603638E-2</v>
      </c>
      <c r="BE131">
        <f t="shared" ref="BE131:BE194" si="978">H131/$BH131</f>
        <v>6.266345124832448E-5</v>
      </c>
      <c r="BF131">
        <f t="shared" ref="BF131:BF194" si="979">Q131/$BH131</f>
        <v>0.9996778706959264</v>
      </c>
      <c r="BG131">
        <f t="shared" ref="BG131:BG194" si="980">Z131/$BH131</f>
        <v>2.5946585282509354E-4</v>
      </c>
      <c r="BH131">
        <f t="shared" ref="BH131:BH194" si="981">H131+Q131+Z131</f>
        <v>4498.9542450000008</v>
      </c>
      <c r="BI131">
        <f t="shared" ref="BI131:BI194" si="982">BE131*H131+Q131*BF131+BG131*Z131</f>
        <v>4496.0565423913404</v>
      </c>
      <c r="BJ131" s="11">
        <f t="shared" si="524"/>
        <v>2.0992785722380272</v>
      </c>
      <c r="BK131" s="32">
        <f t="shared" si="525"/>
        <v>1.4990431183514838</v>
      </c>
      <c r="BL131" s="32">
        <f t="shared" si="526"/>
        <v>0.15866228427201534</v>
      </c>
    </row>
    <row r="132" spans="1:64" x14ac:dyDescent="0.3">
      <c r="A132" s="2">
        <v>44495</v>
      </c>
      <c r="B132" s="4">
        <v>2.2861949999999998</v>
      </c>
      <c r="C132" s="8">
        <f t="shared" ref="C132:F195" si="983">LN(B132/B131)*100</f>
        <v>-0.19249284095845051</v>
      </c>
      <c r="D132" s="11">
        <f>('Upbit (in $)'!C132/Krak!C132)-1</f>
        <v>-0.38460278597588393</v>
      </c>
      <c r="E132" s="4">
        <v>64571.132999999994</v>
      </c>
      <c r="F132" s="8">
        <f t="shared" si="983"/>
        <v>-3.8896356313829967</v>
      </c>
      <c r="G132" s="11">
        <f>('Upbit (in $)'!F132/Krak!F132)-1</f>
        <v>-0.13431015917126277</v>
      </c>
      <c r="H132" s="4">
        <v>0.27399099999999998</v>
      </c>
      <c r="I132" s="8">
        <f t="shared" ref="I132" si="984">LN(H132/H131)*100</f>
        <v>-2.8528083614538167</v>
      </c>
      <c r="J132" s="11">
        <f>('Upbit (in $)'!I132/Krak!I132)-1</f>
        <v>-0.14435401239880141</v>
      </c>
      <c r="K132" s="4">
        <v>5.03932</v>
      </c>
      <c r="L132" s="8">
        <f t="shared" ref="L132" si="985">LN(K132/K131)*100</f>
        <v>-1.9905460346812711</v>
      </c>
      <c r="M132" s="11">
        <f>('Upbit (in $)'!L132/Krak!L132)-1</f>
        <v>3.3252250741478084E-2</v>
      </c>
      <c r="N132" s="4">
        <v>57.987419999999993</v>
      </c>
      <c r="O132" s="8">
        <f t="shared" ref="O132" si="986">LN(N132/N131)*100</f>
        <v>-2.2682159041995726</v>
      </c>
      <c r="P132" s="11">
        <f>('Upbit (in $)'!O132/Krak!O132)-1</f>
        <v>0.2110923122662971</v>
      </c>
      <c r="Q132" s="4">
        <v>4420.8580000000002</v>
      </c>
      <c r="R132" s="8">
        <f t="shared" ref="R132" si="987">LN(Q132/Q131)*100</f>
        <v>-1.7189003672398295</v>
      </c>
      <c r="S132" s="11">
        <f>('Upbit (in $)'!R132/Krak!R132)-1</f>
        <v>-0.19694251710421173</v>
      </c>
      <c r="T132" s="4">
        <v>211.30784999999997</v>
      </c>
      <c r="U132" s="8">
        <f t="shared" ref="U132" si="988">LN(T132/T131)*100</f>
        <v>1.5334824184810887</v>
      </c>
      <c r="V132" s="11">
        <f>('Upbit (in $)'!U132/Krak!U132)-1</f>
        <v>0.2923551161297282</v>
      </c>
      <c r="W132" s="4">
        <v>15.100339999999999</v>
      </c>
      <c r="X132" s="8">
        <f t="shared" ref="X132" si="989">LN(W132/W131)*100</f>
        <v>-2.1928172338611662</v>
      </c>
      <c r="Y132" s="11">
        <f>('Upbit (in $)'!X132/Krak!X132)-1</f>
        <v>-0.11850644718985925</v>
      </c>
      <c r="Z132" s="4">
        <v>1.1805399999999999</v>
      </c>
      <c r="AA132" s="8">
        <f t="shared" ref="AA132" si="990">LN(Z132/Z131)*100</f>
        <v>1.1257154524634467</v>
      </c>
      <c r="AB132" s="11">
        <f>('Upbit (in $)'!AA132/Krak!AA132)-1</f>
        <v>7.6133117678156115E-2</v>
      </c>
      <c r="AC132" s="2">
        <v>44495</v>
      </c>
      <c r="AD132">
        <f t="shared" ref="AD132:AD195" si="991">$AD$2*E132</f>
        <v>21620.150604651986</v>
      </c>
      <c r="AE132">
        <f t="shared" ref="AE132:AE195" si="992">$AE$2*K132</f>
        <v>13261.491247749078</v>
      </c>
      <c r="AF132">
        <f t="shared" ref="AF132:AF195" si="993">$AF$2*T132</f>
        <v>16252.063326106763</v>
      </c>
      <c r="AG132">
        <f t="shared" ref="AG132:AG195" si="994">SUM(AD132:AF132)</f>
        <v>51133.705178507829</v>
      </c>
      <c r="AH132" s="27">
        <f t="shared" ref="AH132:AH195" si="995">LN(AG132/AG131)*100</f>
        <v>-1.7002109548727311</v>
      </c>
      <c r="AI132">
        <f t="shared" ref="AI132:AI195" si="996">$AI$2*B132</f>
        <v>31.530439375</v>
      </c>
      <c r="AJ132">
        <f t="shared" ref="AJ132:AJ195" si="997">$AJ$2*N132</f>
        <v>21.552270153994222</v>
      </c>
      <c r="AK132">
        <f t="shared" ref="AK132:AK195" si="998">$AK$2*W132</f>
        <v>63.72948593806921</v>
      </c>
      <c r="AL132">
        <f t="shared" ref="AL132:AL195" si="999">SUM(AI132:AK132)</f>
        <v>116.81219546706343</v>
      </c>
      <c r="AM132" s="27">
        <f t="shared" ref="AM132:AM195" si="1000">LN(AL132/AL131)*100</f>
        <v>-1.6708021037201866</v>
      </c>
      <c r="AN132">
        <f t="shared" ref="AN132:AN195" si="1001">$AN$2*H132</f>
        <v>695.81457889176238</v>
      </c>
      <c r="AO132">
        <f t="shared" ref="AO132:AO195" si="1002">$AO$2*Q132</f>
        <v>1474.3383483514467</v>
      </c>
      <c r="AP132">
        <f t="shared" ref="AP132:AP195" si="1003">$AP$2*Z132</f>
        <v>1104.0414244162257</v>
      </c>
      <c r="AQ132">
        <f t="shared" ref="AQ132:AQ195" si="1004">SUM(AN132:AP132)</f>
        <v>3274.1943516594347</v>
      </c>
      <c r="AR132" s="27">
        <f t="shared" ref="AR132:AR195" si="1005">LN(AQ132/AQ131)*100</f>
        <v>-1.0130833013809875</v>
      </c>
      <c r="AS132">
        <f t="shared" si="968"/>
        <v>0.99666066392098729</v>
      </c>
      <c r="AT132">
        <f t="shared" si="969"/>
        <v>7.7782312057468619E-5</v>
      </c>
      <c r="AU132">
        <f t="shared" si="970"/>
        <v>3.261553766955218E-3</v>
      </c>
      <c r="AV132">
        <f t="shared" si="971"/>
        <v>64787.480169999995</v>
      </c>
      <c r="AW132">
        <f t="shared" si="972"/>
        <v>64355.591112240043</v>
      </c>
      <c r="AX132" s="11">
        <f t="shared" ref="AX132:AX195" si="1006">LN(AW132/AW131)*100</f>
        <v>-3.9069935084922562</v>
      </c>
      <c r="AY132">
        <f t="shared" si="973"/>
        <v>3.033136578808953E-2</v>
      </c>
      <c r="AZ132">
        <f t="shared" si="974"/>
        <v>0.76932967097188942</v>
      </c>
      <c r="BA132">
        <f t="shared" si="975"/>
        <v>0.20033896324002104</v>
      </c>
      <c r="BB132">
        <f t="shared" si="976"/>
        <v>75.373954999999995</v>
      </c>
      <c r="BC132">
        <f t="shared" si="977"/>
        <v>47.705972626088474</v>
      </c>
      <c r="BD132" s="11">
        <f t="shared" ref="BD132:BD195" si="1007">LN(BC132/BC131)*100</f>
        <v>-2.3301887067183471</v>
      </c>
      <c r="BE132">
        <f t="shared" si="978"/>
        <v>6.1956498569322831E-5</v>
      </c>
      <c r="BF132">
        <f t="shared" si="979"/>
        <v>0.99967109267158205</v>
      </c>
      <c r="BG132">
        <f t="shared" si="980"/>
        <v>2.6695082984852926E-4</v>
      </c>
      <c r="BH132">
        <f t="shared" si="981"/>
        <v>4422.3125310000005</v>
      </c>
      <c r="BI132">
        <f t="shared" si="982"/>
        <v>4419.4042795275609</v>
      </c>
      <c r="BJ132" s="11">
        <f t="shared" ref="BJ132:BJ195" si="1008">LN(BI132/BI131)*100</f>
        <v>-1.7195780048214298</v>
      </c>
      <c r="BK132" s="32">
        <f t="shared" ref="BK132:BK195" si="1009">AH132-AM132</f>
        <v>-2.9408851152544546E-2</v>
      </c>
      <c r="BL132" s="32">
        <f t="shared" ref="BL132:BL195" si="1010">AX132-BJ132</f>
        <v>-2.1874155036708265</v>
      </c>
    </row>
    <row r="133" spans="1:64" x14ac:dyDescent="0.3">
      <c r="A133" s="2">
        <v>44496</v>
      </c>
      <c r="B133" s="4">
        <v>2.0747549999999997</v>
      </c>
      <c r="C133" s="8">
        <f t="shared" si="983"/>
        <v>-9.7045789149470956</v>
      </c>
      <c r="D133" s="11">
        <f>('Upbit (in $)'!C133/Krak!C133)-1</f>
        <v>-0.1254894966971728</v>
      </c>
      <c r="E133" s="4">
        <v>63295.445</v>
      </c>
      <c r="F133" s="8">
        <f t="shared" si="983"/>
        <v>-1.9954085697600654</v>
      </c>
      <c r="G133" s="11">
        <f>('Upbit (in $)'!F133/Krak!F133)-1</f>
        <v>-0.34518328537215992</v>
      </c>
      <c r="H133" s="4">
        <v>0.258133</v>
      </c>
      <c r="I133" s="8">
        <f t="shared" ref="I133" si="1011">LN(H133/H132)*100</f>
        <v>-5.9620303162166799</v>
      </c>
      <c r="J133" s="11">
        <f>('Upbit (in $)'!I133/Krak!I133)-1</f>
        <v>-0.20990863127797577</v>
      </c>
      <c r="K133" s="4">
        <v>4.5063149999999998</v>
      </c>
      <c r="L133" s="8">
        <f t="shared" ref="L133" si="1012">LN(K133/K132)*100</f>
        <v>-11.179140598811681</v>
      </c>
      <c r="M133" s="11">
        <f>('Upbit (in $)'!L133/Krak!L133)-1</f>
        <v>-0.13166346600332746</v>
      </c>
      <c r="N133" s="4">
        <v>52.833569999999995</v>
      </c>
      <c r="O133" s="8">
        <f t="shared" ref="O133" si="1013">LN(N133/N132)*100</f>
        <v>-9.3079306334775467</v>
      </c>
      <c r="P133" s="11">
        <f>('Upbit (in $)'!O133/Krak!O133)-1</f>
        <v>-0.13264035511254657</v>
      </c>
      <c r="Q133" s="4">
        <v>4246.42</v>
      </c>
      <c r="R133" s="8">
        <f t="shared" ref="R133" si="1014">LN(Q133/Q132)*100</f>
        <v>-4.0257519881721606</v>
      </c>
      <c r="S133" s="11">
        <f>('Upbit (in $)'!R133/Krak!R133)-1</f>
        <v>-0.21890611926230874</v>
      </c>
      <c r="T133" s="4">
        <v>194.26049999999998</v>
      </c>
      <c r="U133" s="8">
        <f t="shared" ref="U133" si="1015">LN(T133/T132)*100</f>
        <v>-8.4116033061172182</v>
      </c>
      <c r="V133" s="11">
        <f>('Upbit (in $)'!U133/Krak!U133)-1</f>
        <v>-0.13627902708880146</v>
      </c>
      <c r="W133" s="4">
        <v>13.778839999999999</v>
      </c>
      <c r="X133" s="8">
        <f t="shared" ref="X133" si="1016">LN(W133/W132)*100</f>
        <v>-9.1583178052468703</v>
      </c>
      <c r="Y133" s="11">
        <f>('Upbit (in $)'!X133/Krak!X133)-1</f>
        <v>-0.11670530768610965</v>
      </c>
      <c r="Z133" s="4">
        <v>1.0792249999999999</v>
      </c>
      <c r="AA133" s="8">
        <f t="shared" ref="AA133" si="1017">LN(Z133/Z132)*100</f>
        <v>-8.9728769966129782</v>
      </c>
      <c r="AB133" s="11">
        <f>('Upbit (in $)'!AA133/Krak!AA133)-1</f>
        <v>-0.16435721854350671</v>
      </c>
      <c r="AC133" s="2">
        <v>44496</v>
      </c>
      <c r="AD133">
        <f t="shared" si="991"/>
        <v>21193.015979578158</v>
      </c>
      <c r="AE133">
        <f t="shared" si="992"/>
        <v>11858.83351962177</v>
      </c>
      <c r="AF133">
        <f t="shared" si="993"/>
        <v>14940.921256645992</v>
      </c>
      <c r="AG133">
        <f t="shared" si="994"/>
        <v>47992.770755845922</v>
      </c>
      <c r="AH133" s="27">
        <f t="shared" si="995"/>
        <v>-6.3393481996541619</v>
      </c>
      <c r="AI133">
        <f t="shared" si="996"/>
        <v>28.614329374999997</v>
      </c>
      <c r="AJ133">
        <f t="shared" si="997"/>
        <v>19.636731102021173</v>
      </c>
      <c r="AK133">
        <f t="shared" si="998"/>
        <v>58.152226375227677</v>
      </c>
      <c r="AL133">
        <f t="shared" si="999"/>
        <v>106.40328685224884</v>
      </c>
      <c r="AM133" s="27">
        <f t="shared" si="1000"/>
        <v>-9.3331010289932674</v>
      </c>
      <c r="AN133">
        <f t="shared" si="1001"/>
        <v>655.5423524607279</v>
      </c>
      <c r="AO133">
        <f t="shared" si="1002"/>
        <v>1416.163977491824</v>
      </c>
      <c r="AP133">
        <f t="shared" si="1003"/>
        <v>1009.2916006790122</v>
      </c>
      <c r="AQ133">
        <f t="shared" si="1004"/>
        <v>3080.9979306315636</v>
      </c>
      <c r="AR133" s="27">
        <f t="shared" si="1005"/>
        <v>-6.0818291371568272</v>
      </c>
      <c r="AS133">
        <f t="shared" si="968"/>
        <v>0.99686952858665079</v>
      </c>
      <c r="AT133">
        <f t="shared" si="969"/>
        <v>7.0972059833262149E-5</v>
      </c>
      <c r="AU133">
        <f t="shared" si="970"/>
        <v>3.0594993535159923E-3</v>
      </c>
      <c r="AV133">
        <f t="shared" si="971"/>
        <v>63494.211814999995</v>
      </c>
      <c r="AW133">
        <f t="shared" si="972"/>
        <v>63097.362547702847</v>
      </c>
      <c r="AX133" s="11">
        <f t="shared" si="1006"/>
        <v>-1.9744845541439928</v>
      </c>
      <c r="AY133">
        <f t="shared" si="973"/>
        <v>3.0205861604566151E-2</v>
      </c>
      <c r="AZ133">
        <f t="shared" si="974"/>
        <v>0.76919130379016221</v>
      </c>
      <c r="BA133">
        <f t="shared" si="975"/>
        <v>0.20060283460527159</v>
      </c>
      <c r="BB133">
        <f t="shared" si="976"/>
        <v>68.687164999999993</v>
      </c>
      <c r="BC133">
        <f t="shared" si="977"/>
        <v>43.465866716154679</v>
      </c>
      <c r="BD133" s="11">
        <f t="shared" si="1007"/>
        <v>-9.3080645457217717</v>
      </c>
      <c r="BE133">
        <f t="shared" si="978"/>
        <v>6.0769243213444386E-5</v>
      </c>
      <c r="BF133">
        <f t="shared" si="979"/>
        <v>0.99968516139522845</v>
      </c>
      <c r="BG133">
        <f t="shared" si="980"/>
        <v>2.5406936155791593E-4</v>
      </c>
      <c r="BH133">
        <f t="shared" si="981"/>
        <v>4247.7573580000007</v>
      </c>
      <c r="BI133">
        <f t="shared" si="982"/>
        <v>4245.08335293648</v>
      </c>
      <c r="BJ133" s="11">
        <f t="shared" si="1008"/>
        <v>-4.0243453491921608</v>
      </c>
      <c r="BK133" s="32">
        <f t="shared" si="1009"/>
        <v>2.9937528293391056</v>
      </c>
      <c r="BL133" s="32">
        <f t="shared" si="1010"/>
        <v>2.049860795048168</v>
      </c>
    </row>
    <row r="134" spans="1:64" x14ac:dyDescent="0.3">
      <c r="A134" s="2">
        <v>44497</v>
      </c>
      <c r="B134" s="4">
        <v>2.118805</v>
      </c>
      <c r="C134" s="8">
        <f t="shared" si="983"/>
        <v>2.1009176089343646</v>
      </c>
      <c r="D134" s="11">
        <f>('Upbit (in $)'!C134/Krak!C134)-1</f>
        <v>-0.45068695940761505</v>
      </c>
      <c r="E134" s="4">
        <v>64420.481999999996</v>
      </c>
      <c r="F134" s="8">
        <f t="shared" si="983"/>
        <v>1.7618258388250256</v>
      </c>
      <c r="G134" s="11">
        <f>('Upbit (in $)'!F134/Krak!F134)-1</f>
        <v>-0.50355967861072837</v>
      </c>
      <c r="H134" s="4">
        <v>0.31892199999999998</v>
      </c>
      <c r="I134" s="8">
        <f t="shared" ref="I134" si="1018">LN(H134/H133)*100</f>
        <v>21.147160280870374</v>
      </c>
      <c r="J134" s="11">
        <f>('Upbit (in $)'!I134/Krak!I134)-1</f>
        <v>-9.7634459805844953E-2</v>
      </c>
      <c r="K134" s="4">
        <v>4.6781099999999993</v>
      </c>
      <c r="L134" s="8">
        <f t="shared" ref="L134" si="1019">LN(K134/K133)*100</f>
        <v>3.7414435850257632</v>
      </c>
      <c r="M134" s="11">
        <f>('Upbit (in $)'!L134/Krak!L134)-1</f>
        <v>-0.37387157045929931</v>
      </c>
      <c r="N134" s="4">
        <v>55.591099999999997</v>
      </c>
      <c r="O134" s="8">
        <f t="shared" ref="O134" si="1020">LN(N134/N133)*100</f>
        <v>5.0876332366749191</v>
      </c>
      <c r="P134" s="11">
        <f>('Upbit (in $)'!O134/Krak!O134)-1</f>
        <v>-0.23234107066131005</v>
      </c>
      <c r="Q134" s="4">
        <v>4554.7699999999995</v>
      </c>
      <c r="R134" s="8">
        <f t="shared" ref="R134" si="1021">LN(Q134/Q133)*100</f>
        <v>7.0098760457828799</v>
      </c>
      <c r="S134" s="11">
        <f>('Upbit (in $)'!R134/Krak!R134)-1</f>
        <v>-0.21179791183364749</v>
      </c>
      <c r="T134" s="4">
        <v>201.6609</v>
      </c>
      <c r="U134" s="8">
        <f t="shared" ref="U134" si="1022">LN(T134/T133)*100</f>
        <v>3.7387532071620413</v>
      </c>
      <c r="V134" s="11">
        <f>('Upbit (in $)'!U134/Krak!U134)-1</f>
        <v>-0.35357210729201616</v>
      </c>
      <c r="W134" s="4">
        <v>14.025519999999998</v>
      </c>
      <c r="X134" s="8">
        <f t="shared" ref="X134" si="1023">LN(W134/W133)*100</f>
        <v>1.7744445299071911</v>
      </c>
      <c r="Y134" s="11">
        <f>('Upbit (in $)'!X134/Krak!X134)-1</f>
        <v>-0.53867579104128671</v>
      </c>
      <c r="Z134" s="4">
        <v>1.123275</v>
      </c>
      <c r="AA134" s="8">
        <f t="shared" ref="AA134" si="1024">LN(Z134/Z133)*100</f>
        <v>4.0005334613699208</v>
      </c>
      <c r="AB134" s="11">
        <f>('Upbit (in $)'!AA134/Krak!AA134)-1</f>
        <v>-0.35594035972119231</v>
      </c>
      <c r="AC134" s="2">
        <v>44497</v>
      </c>
      <c r="AD134">
        <f t="shared" si="991"/>
        <v>21569.708601276554</v>
      </c>
      <c r="AE134">
        <f t="shared" si="992"/>
        <v>12310.929812158669</v>
      </c>
      <c r="AF134">
        <f t="shared" si="993"/>
        <v>15510.099209280128</v>
      </c>
      <c r="AG134">
        <f t="shared" si="994"/>
        <v>49390.737622715358</v>
      </c>
      <c r="AH134" s="27">
        <f t="shared" si="995"/>
        <v>2.8712518786168246</v>
      </c>
      <c r="AI134">
        <f t="shared" si="996"/>
        <v>29.221852291666671</v>
      </c>
      <c r="AJ134">
        <f t="shared" si="997"/>
        <v>20.661626355470002</v>
      </c>
      <c r="AK134">
        <f t="shared" si="998"/>
        <v>59.193314826958094</v>
      </c>
      <c r="AL134">
        <f t="shared" si="999"/>
        <v>109.07679347409476</v>
      </c>
      <c r="AM134" s="27">
        <f t="shared" si="1000"/>
        <v>2.4815693552656861</v>
      </c>
      <c r="AN134">
        <f t="shared" si="1001"/>
        <v>809.9192204463601</v>
      </c>
      <c r="AO134">
        <f t="shared" si="1002"/>
        <v>1518.9974613345912</v>
      </c>
      <c r="AP134">
        <f t="shared" si="1003"/>
        <v>1050.4871762169312</v>
      </c>
      <c r="AQ134">
        <f t="shared" si="1004"/>
        <v>3379.4038579978824</v>
      </c>
      <c r="AR134" s="27">
        <f t="shared" si="1005"/>
        <v>9.2445772606401135</v>
      </c>
      <c r="AS134">
        <f t="shared" si="968"/>
        <v>0.99680722327393956</v>
      </c>
      <c r="AT134">
        <f t="shared" si="969"/>
        <v>7.238650960838897E-5</v>
      </c>
      <c r="AU134">
        <f t="shared" si="970"/>
        <v>3.1203902164520223E-3</v>
      </c>
      <c r="AV134">
        <f t="shared" si="971"/>
        <v>64626.82101</v>
      </c>
      <c r="AW134">
        <f t="shared" si="972"/>
        <v>64214.870073233673</v>
      </c>
      <c r="AX134" s="11">
        <f t="shared" si="1006"/>
        <v>1.7555834256876222</v>
      </c>
      <c r="AY134">
        <f t="shared" si="973"/>
        <v>2.9536383174700649E-2</v>
      </c>
      <c r="AZ134">
        <f t="shared" si="974"/>
        <v>0.77494626957322699</v>
      </c>
      <c r="BA134">
        <f t="shared" si="975"/>
        <v>0.19551734725207245</v>
      </c>
      <c r="BB134">
        <f t="shared" si="976"/>
        <v>71.735424999999992</v>
      </c>
      <c r="BC134">
        <f t="shared" si="977"/>
        <v>45.884929867055575</v>
      </c>
      <c r="BD134" s="11">
        <f t="shared" si="1007"/>
        <v>5.4160780933811914</v>
      </c>
      <c r="BE134">
        <f t="shared" si="978"/>
        <v>6.9997178842985303E-5</v>
      </c>
      <c r="BF134">
        <f t="shared" si="979"/>
        <v>0.99968346579622658</v>
      </c>
      <c r="BG134">
        <f t="shared" si="980"/>
        <v>2.4653702493040406E-4</v>
      </c>
      <c r="BH134">
        <f t="shared" si="981"/>
        <v>4556.2121969999998</v>
      </c>
      <c r="BI134">
        <f t="shared" si="982"/>
        <v>4553.3285587571954</v>
      </c>
      <c r="BJ134" s="11">
        <f t="shared" si="1008"/>
        <v>7.009706175795646</v>
      </c>
      <c r="BK134" s="32">
        <f t="shared" si="1009"/>
        <v>0.38968252335113851</v>
      </c>
      <c r="BL134" s="32">
        <f t="shared" si="1010"/>
        <v>-5.2541227501080243</v>
      </c>
    </row>
    <row r="135" spans="1:64" x14ac:dyDescent="0.3">
      <c r="A135" s="2">
        <v>44498</v>
      </c>
      <c r="B135" s="4">
        <v>2.127615</v>
      </c>
      <c r="C135" s="8">
        <f t="shared" si="983"/>
        <v>0.41493835468113971</v>
      </c>
      <c r="D135" s="11">
        <f>('Upbit (in $)'!C135/Krak!C135)-1</f>
        <v>-0.66268244013278799</v>
      </c>
      <c r="E135" s="4">
        <v>65694.407999999996</v>
      </c>
      <c r="F135" s="8">
        <f t="shared" si="983"/>
        <v>1.9582181689435731</v>
      </c>
      <c r="G135" s="11">
        <f>('Upbit (in $)'!F135/Krak!F135)-1</f>
        <v>-0.26340319720463545</v>
      </c>
      <c r="H135" s="4">
        <v>0.30482599999999999</v>
      </c>
      <c r="I135" s="8">
        <f t="shared" ref="I135" si="1025">LN(H135/H134)*100</f>
        <v>-4.5205436768046798</v>
      </c>
      <c r="J135" s="11">
        <f>('Upbit (in $)'!I135/Krak!I135)-1</f>
        <v>0.10289545345551976</v>
      </c>
      <c r="K135" s="4">
        <v>4.7485900000000001</v>
      </c>
      <c r="L135" s="8">
        <f t="shared" ref="L135" si="1026">LN(K135/K134)*100</f>
        <v>1.4953549667058477</v>
      </c>
      <c r="M135" s="11">
        <f>('Upbit (in $)'!L135/Krak!L135)-1</f>
        <v>-0.26873117302551541</v>
      </c>
      <c r="N135" s="4">
        <v>56.709969999999998</v>
      </c>
      <c r="O135" s="8">
        <f t="shared" ref="O135" si="1027">LN(N135/N134)*100</f>
        <v>1.9926916517356983</v>
      </c>
      <c r="P135" s="11">
        <f>('Upbit (in $)'!O135/Krak!O135)-1</f>
        <v>-0.40424073794455206</v>
      </c>
      <c r="Q135" s="4">
        <v>4661.3710000000001</v>
      </c>
      <c r="R135" s="8">
        <f t="shared" ref="R135" si="1028">LN(Q135/Q134)*100</f>
        <v>2.3134575401657105</v>
      </c>
      <c r="S135" s="11">
        <f>('Upbit (in $)'!R135/Krak!R135)-1</f>
        <v>-0.22052413079389188</v>
      </c>
      <c r="T135" s="4">
        <v>207.34334999999999</v>
      </c>
      <c r="U135" s="8">
        <f t="shared" ref="U135" si="1029">LN(T135/T134)*100</f>
        <v>2.7788540888630129</v>
      </c>
      <c r="V135" s="11">
        <f>('Upbit (in $)'!U135/Krak!U135)-1</f>
        <v>-0.1769492108723596</v>
      </c>
      <c r="W135" s="4">
        <v>14.281009999999998</v>
      </c>
      <c r="X135" s="8">
        <f t="shared" ref="X135" si="1030">LN(W135/W134)*100</f>
        <v>1.8052155331347679</v>
      </c>
      <c r="Y135" s="11">
        <f>('Upbit (in $)'!X135/Krak!X135)-1</f>
        <v>-0.30545848683884813</v>
      </c>
      <c r="Z135" s="4">
        <v>1.1453</v>
      </c>
      <c r="AA135" s="8">
        <f t="shared" ref="AA135" si="1031">LN(Z135/Z134)*100</f>
        <v>1.9418085857101517</v>
      </c>
      <c r="AB135" s="11">
        <f>('Upbit (in $)'!AA135/Krak!AA135)-1</f>
        <v>-9.4723593222076907E-2</v>
      </c>
      <c r="AC135" s="2">
        <v>44498</v>
      </c>
      <c r="AD135">
        <f t="shared" si="991"/>
        <v>21996.253261398622</v>
      </c>
      <c r="AE135">
        <f t="shared" si="992"/>
        <v>12496.405214225091</v>
      </c>
      <c r="AF135">
        <f t="shared" si="993"/>
        <v>15947.146565767051</v>
      </c>
      <c r="AG135">
        <f t="shared" si="994"/>
        <v>50439.805041390762</v>
      </c>
      <c r="AH135" s="27">
        <f t="shared" si="995"/>
        <v>2.1017736832324969</v>
      </c>
      <c r="AI135">
        <f t="shared" si="996"/>
        <v>29.343356875000001</v>
      </c>
      <c r="AJ135">
        <f t="shared" si="997"/>
        <v>21.077478423163296</v>
      </c>
      <c r="AK135">
        <f t="shared" si="998"/>
        <v>60.271585009107454</v>
      </c>
      <c r="AL135">
        <f t="shared" si="999"/>
        <v>110.69242030727075</v>
      </c>
      <c r="AM135" s="27">
        <f t="shared" si="1000"/>
        <v>1.4703205343107715</v>
      </c>
      <c r="AN135">
        <f t="shared" si="1001"/>
        <v>774.12168584099607</v>
      </c>
      <c r="AO135">
        <f t="shared" si="1002"/>
        <v>1554.5484657488053</v>
      </c>
      <c r="AP135">
        <f t="shared" si="1003"/>
        <v>1071.0849639858907</v>
      </c>
      <c r="AQ135">
        <f t="shared" si="1004"/>
        <v>3399.7551155756919</v>
      </c>
      <c r="AR135" s="27">
        <f t="shared" si="1005"/>
        <v>0.60040836316169277</v>
      </c>
      <c r="AS135">
        <f t="shared" si="968"/>
        <v>0.99678192681764188</v>
      </c>
      <c r="AT135">
        <f t="shared" si="969"/>
        <v>7.2050404805641701E-5</v>
      </c>
      <c r="AU135">
        <f t="shared" si="970"/>
        <v>3.1460227775524626E-3</v>
      </c>
      <c r="AV135">
        <f t="shared" si="971"/>
        <v>65906.499939999994</v>
      </c>
      <c r="AW135">
        <f t="shared" si="972"/>
        <v>65483.069527388499</v>
      </c>
      <c r="AX135" s="11">
        <f t="shared" si="1006"/>
        <v>1.9556823777178285</v>
      </c>
      <c r="AY135">
        <f t="shared" si="973"/>
        <v>2.9098138442074824E-2</v>
      </c>
      <c r="AZ135">
        <f t="shared" si="974"/>
        <v>0.77558889089704197</v>
      </c>
      <c r="BA135">
        <f t="shared" si="975"/>
        <v>0.19531297066088316</v>
      </c>
      <c r="BB135">
        <f t="shared" si="976"/>
        <v>73.118594999999999</v>
      </c>
      <c r="BC135">
        <f t="shared" si="977"/>
        <v>46.834798858063742</v>
      </c>
      <c r="BD135" s="11">
        <f t="shared" si="1007"/>
        <v>2.0489754139637806</v>
      </c>
      <c r="BE135">
        <f t="shared" si="978"/>
        <v>6.537372799918982E-5</v>
      </c>
      <c r="BF135">
        <f t="shared" si="979"/>
        <v>0.99968900243847791</v>
      </c>
      <c r="BG135">
        <f t="shared" si="980"/>
        <v>2.4562383352296754E-4</v>
      </c>
      <c r="BH135">
        <f t="shared" si="981"/>
        <v>4662.8211259999998</v>
      </c>
      <c r="BI135">
        <f t="shared" si="982"/>
        <v>4659.9216262262389</v>
      </c>
      <c r="BJ135" s="11">
        <f t="shared" si="1008"/>
        <v>2.3140112704948304</v>
      </c>
      <c r="BK135" s="32">
        <f t="shared" si="1009"/>
        <v>0.63145314892172544</v>
      </c>
      <c r="BL135" s="32">
        <f t="shared" si="1010"/>
        <v>-0.35832889277700186</v>
      </c>
    </row>
    <row r="136" spans="1:64" x14ac:dyDescent="0.3">
      <c r="A136" s="2">
        <v>44499</v>
      </c>
      <c r="B136" s="4">
        <v>2.0527299999999999</v>
      </c>
      <c r="C136" s="8">
        <f t="shared" si="983"/>
        <v>-3.5831019526926839</v>
      </c>
      <c r="D136" s="11">
        <f>('Upbit (in $)'!C136/Krak!C136)-1</f>
        <v>0.22106025859795841</v>
      </c>
      <c r="E136" s="4">
        <v>64676.852999999996</v>
      </c>
      <c r="F136" s="8">
        <f t="shared" si="983"/>
        <v>-1.5610429104193224</v>
      </c>
      <c r="G136" s="11">
        <f>('Upbit (in $)'!F136/Krak!F136)-1</f>
        <v>1.5479326734724732</v>
      </c>
      <c r="H136" s="4">
        <v>0.28103899999999998</v>
      </c>
      <c r="I136" s="8">
        <f t="shared" ref="I136" si="1032">LN(H136/H135)*100</f>
        <v>-8.1247672272879736</v>
      </c>
      <c r="J136" s="11">
        <f>('Upbit (in $)'!I136/Krak!I136)-1</f>
        <v>0.19022064937269056</v>
      </c>
      <c r="K136" s="4">
        <v>4.6825149999999995</v>
      </c>
      <c r="L136" s="8">
        <f t="shared" ref="L136" si="1033">LN(K136/K135)*100</f>
        <v>-1.4012373126994613</v>
      </c>
      <c r="M136" s="11">
        <f>('Upbit (in $)'!L136/Krak!L136)-1</f>
        <v>3.1649651898242901</v>
      </c>
      <c r="N136" s="4">
        <v>55.476569999999995</v>
      </c>
      <c r="O136" s="8">
        <f t="shared" ref="O136" si="1034">LN(N136/N135)*100</f>
        <v>-2.1989263563873189</v>
      </c>
      <c r="P136" s="11">
        <f>('Upbit (in $)'!O136/Krak!O136)-1</f>
        <v>0.13326216651540834</v>
      </c>
      <c r="Q136" s="4">
        <v>4520.4110000000001</v>
      </c>
      <c r="R136" s="8">
        <f t="shared" ref="R136" si="1035">LN(Q136/Q135)*100</f>
        <v>-3.070669196216699</v>
      </c>
      <c r="S136" s="11">
        <f>('Upbit (in $)'!R136/Krak!R136)-1</f>
        <v>0.38872971065552853</v>
      </c>
      <c r="T136" s="4">
        <v>199.23814999999999</v>
      </c>
      <c r="U136" s="8">
        <f t="shared" ref="U136" si="1036">LN(T136/T135)*100</f>
        <v>-3.9875271923299147</v>
      </c>
      <c r="V136" s="11">
        <f>('Upbit (in $)'!U136/Krak!U136)-1</f>
        <v>0.27864939387863985</v>
      </c>
      <c r="W136" s="4">
        <v>14.16648</v>
      </c>
      <c r="X136" s="8">
        <f t="shared" ref="X136" si="1037">LN(W136/W135)*100</f>
        <v>-0.80520719967643017</v>
      </c>
      <c r="Y136" s="11">
        <f>('Upbit (in $)'!X136/Krak!X136)-1</f>
        <v>26.924696810273932</v>
      </c>
      <c r="Z136" s="4">
        <v>1.132085</v>
      </c>
      <c r="AA136" s="8">
        <f t="shared" ref="AA136" si="1038">LN(Z136/Z135)*100</f>
        <v>-1.160554612030789</v>
      </c>
      <c r="AB136" s="11">
        <f>('Upbit (in $)'!AA136/Krak!AA136)-1</f>
        <v>-4.4618224633637773</v>
      </c>
      <c r="AC136" s="2">
        <v>44499</v>
      </c>
      <c r="AD136">
        <f t="shared" si="991"/>
        <v>21655.548501757552</v>
      </c>
      <c r="AE136">
        <f t="shared" si="992"/>
        <v>12322.522024787821</v>
      </c>
      <c r="AF136">
        <f t="shared" si="993"/>
        <v>15323.761189072524</v>
      </c>
      <c r="AG136">
        <f t="shared" si="994"/>
        <v>49301.831715617896</v>
      </c>
      <c r="AH136" s="27">
        <f t="shared" si="995"/>
        <v>-2.2819411097019606</v>
      </c>
      <c r="AI136">
        <f t="shared" si="996"/>
        <v>28.310567916666667</v>
      </c>
      <c r="AJ136">
        <f t="shared" si="997"/>
        <v>20.61905882098171</v>
      </c>
      <c r="AK136">
        <f t="shared" si="998"/>
        <v>59.788222513661196</v>
      </c>
      <c r="AL136">
        <f t="shared" si="999"/>
        <v>108.71784925130957</v>
      </c>
      <c r="AM136" s="27">
        <f t="shared" si="1000"/>
        <v>-1.799937960414973</v>
      </c>
      <c r="AN136">
        <f t="shared" si="1001"/>
        <v>713.7133461944444</v>
      </c>
      <c r="AO136">
        <f t="shared" si="1002"/>
        <v>1507.5388731349688</v>
      </c>
      <c r="AP136">
        <f t="shared" si="1003"/>
        <v>1058.7262913245149</v>
      </c>
      <c r="AQ136">
        <f t="shared" si="1004"/>
        <v>3279.978510653928</v>
      </c>
      <c r="AR136" s="27">
        <f t="shared" si="1005"/>
        <v>-3.5866533452833895</v>
      </c>
      <c r="AS136">
        <f t="shared" si="968"/>
        <v>0.99685699393701888</v>
      </c>
      <c r="AT136">
        <f t="shared" si="969"/>
        <v>7.2171072191236642E-5</v>
      </c>
      <c r="AU136">
        <f t="shared" si="970"/>
        <v>3.0708349907898713E-3</v>
      </c>
      <c r="AV136">
        <f t="shared" si="971"/>
        <v>64880.773664999993</v>
      </c>
      <c r="AW136">
        <f t="shared" si="972"/>
        <v>64473.640589850867</v>
      </c>
      <c r="AX136" s="11">
        <f t="shared" si="1006"/>
        <v>-1.553516148489956</v>
      </c>
      <c r="AY136">
        <f t="shared" si="973"/>
        <v>2.8631113295650042E-2</v>
      </c>
      <c r="AZ136">
        <f t="shared" si="974"/>
        <v>0.77377734086999272</v>
      </c>
      <c r="BA136">
        <f t="shared" si="975"/>
        <v>0.19759154583435737</v>
      </c>
      <c r="BB136">
        <f t="shared" si="976"/>
        <v>71.695779999999985</v>
      </c>
      <c r="BC136">
        <f t="shared" si="977"/>
        <v>45.784461442614898</v>
      </c>
      <c r="BD136" s="11">
        <f t="shared" si="1007"/>
        <v>-2.2681728215879202</v>
      </c>
      <c r="BE136">
        <f t="shared" si="978"/>
        <v>6.2151687525474386E-5</v>
      </c>
      <c r="BF136">
        <f t="shared" si="979"/>
        <v>0.99968748806648622</v>
      </c>
      <c r="BG136">
        <f t="shared" si="980"/>
        <v>2.5036024598819621E-4</v>
      </c>
      <c r="BH136">
        <f t="shared" si="981"/>
        <v>4521.8241240000007</v>
      </c>
      <c r="BI136">
        <f t="shared" si="982"/>
        <v>4518.9986185142407</v>
      </c>
      <c r="BJ136" s="11">
        <f t="shared" si="1008"/>
        <v>-3.0708204866717588</v>
      </c>
      <c r="BK136" s="32">
        <f t="shared" si="1009"/>
        <v>-0.48200314928698762</v>
      </c>
      <c r="BL136" s="32">
        <f t="shared" si="1010"/>
        <v>1.5173043381818028</v>
      </c>
    </row>
    <row r="137" spans="1:64" x14ac:dyDescent="0.3">
      <c r="A137" s="2">
        <v>44500</v>
      </c>
      <c r="B137" s="4">
        <v>2.04392</v>
      </c>
      <c r="C137" s="8">
        <f t="shared" si="983"/>
        <v>-0.43010818993905853</v>
      </c>
      <c r="D137" s="11">
        <f>('Upbit (in $)'!C137/Krak!C137)-1</f>
        <v>-1.828958595673611</v>
      </c>
      <c r="E137" s="4">
        <v>63776.470999999998</v>
      </c>
      <c r="F137" s="8">
        <f t="shared" si="983"/>
        <v>-1.4019049382310043</v>
      </c>
      <c r="G137" s="11">
        <f>('Upbit (in $)'!F137/Krak!F137)-1</f>
        <v>0.7768288819039264</v>
      </c>
      <c r="H137" s="4">
        <v>0.29072999999999999</v>
      </c>
      <c r="I137" s="8">
        <f t="shared" ref="I137" si="1039">LN(H137/H136)*100</f>
        <v>3.3901551675681416</v>
      </c>
      <c r="J137" s="11">
        <f>('Upbit (in $)'!I137/Krak!I137)-1</f>
        <v>-0.1786244812633202</v>
      </c>
      <c r="K137" s="4">
        <v>4.8278799999999995</v>
      </c>
      <c r="L137" s="8">
        <f t="shared" ref="L137" si="1040">LN(K137/K136)*100</f>
        <v>3.0572089166012817</v>
      </c>
      <c r="M137" s="11">
        <f>('Upbit (in $)'!L137/Krak!L137)-1</f>
        <v>-9.3554858064270219E-2</v>
      </c>
      <c r="N137" s="4">
        <v>56.736399999999996</v>
      </c>
      <c r="O137" s="8">
        <f t="shared" ref="O137" si="1041">LN(N137/N136)*100</f>
        <v>2.2455210609656646</v>
      </c>
      <c r="P137" s="11">
        <f>('Upbit (in $)'!O137/Krak!O137)-1</f>
        <v>-0.20609660023433873</v>
      </c>
      <c r="Q137" s="4">
        <v>4459.6219999999994</v>
      </c>
      <c r="R137" s="8">
        <f t="shared" ref="R137" si="1042">LN(Q137/Q136)*100</f>
        <v>-1.3538909836895625</v>
      </c>
      <c r="S137" s="11">
        <f>('Upbit (in $)'!R137/Krak!R137)-1</f>
        <v>0.95646919393606211</v>
      </c>
      <c r="T137" s="4">
        <v>199.63459999999998</v>
      </c>
      <c r="U137" s="8">
        <f t="shared" ref="U137" si="1043">LN(T137/T136)*100</f>
        <v>0.19878526700537918</v>
      </c>
      <c r="V137" s="11">
        <f>('Upbit (in $)'!U137/Krak!U137)-1</f>
        <v>-0.76966954316858194</v>
      </c>
      <c r="W137" s="4">
        <v>13.937419999999999</v>
      </c>
      <c r="X137" s="8">
        <f t="shared" ref="X137" si="1044">LN(W137/W136)*100</f>
        <v>-1.6301301411312561</v>
      </c>
      <c r="Y137" s="11">
        <f>('Upbit (in $)'!X137/Krak!X137)-1</f>
        <v>1.1969929624293498</v>
      </c>
      <c r="Z137" s="4">
        <v>1.158515</v>
      </c>
      <c r="AA137" s="8">
        <f t="shared" ref="AA137" si="1045">LN(Z137/Z136)*100</f>
        <v>2.3077947282544673</v>
      </c>
      <c r="AB137" s="11">
        <f>('Upbit (in $)'!AA137/Krak!AA137)-1</f>
        <v>-0.11757978427308702</v>
      </c>
      <c r="AC137" s="2">
        <v>44500</v>
      </c>
      <c r="AD137">
        <f t="shared" si="991"/>
        <v>21354.076411408485</v>
      </c>
      <c r="AE137">
        <f t="shared" si="992"/>
        <v>12705.065041549813</v>
      </c>
      <c r="AF137">
        <f t="shared" si="993"/>
        <v>15354.252865106493</v>
      </c>
      <c r="AG137">
        <f t="shared" si="994"/>
        <v>49413.394318064791</v>
      </c>
      <c r="AH137" s="27">
        <f t="shared" si="995"/>
        <v>0.22602926504142151</v>
      </c>
      <c r="AI137">
        <f t="shared" si="996"/>
        <v>28.189063333333337</v>
      </c>
      <c r="AJ137">
        <f t="shared" si="997"/>
        <v>21.087301700352903</v>
      </c>
      <c r="AK137">
        <f t="shared" si="998"/>
        <v>58.821497522768666</v>
      </c>
      <c r="AL137">
        <f t="shared" si="999"/>
        <v>108.09786255645491</v>
      </c>
      <c r="AM137" s="27">
        <f t="shared" si="1000"/>
        <v>-0.57190355766084922</v>
      </c>
      <c r="AN137">
        <f t="shared" si="1001"/>
        <v>738.32415123563214</v>
      </c>
      <c r="AO137">
        <f t="shared" si="1002"/>
        <v>1487.2659863202516</v>
      </c>
      <c r="AP137">
        <f t="shared" si="1003"/>
        <v>1083.4436366472662</v>
      </c>
      <c r="AQ137">
        <f t="shared" si="1004"/>
        <v>3309.0337742031497</v>
      </c>
      <c r="AR137" s="27">
        <f t="shared" si="1005"/>
        <v>0.88193649130647278</v>
      </c>
      <c r="AS137">
        <f t="shared" si="968"/>
        <v>0.99680432171150002</v>
      </c>
      <c r="AT137">
        <f t="shared" si="969"/>
        <v>7.5458105054205903E-5</v>
      </c>
      <c r="AU137">
        <f t="shared" si="970"/>
        <v>3.1202201834458136E-3</v>
      </c>
      <c r="AV137">
        <f t="shared" si="971"/>
        <v>63980.933479999992</v>
      </c>
      <c r="AW137">
        <f t="shared" si="972"/>
        <v>63572.734643727199</v>
      </c>
      <c r="AX137" s="11">
        <f t="shared" si="1006"/>
        <v>-1.4071789389190954</v>
      </c>
      <c r="AY137">
        <f t="shared" si="973"/>
        <v>2.8107584201599228E-2</v>
      </c>
      <c r="AZ137">
        <f t="shared" si="974"/>
        <v>0.78022776835473717</v>
      </c>
      <c r="BA137">
        <f t="shared" si="975"/>
        <v>0.19166464744366368</v>
      </c>
      <c r="BB137">
        <f t="shared" si="976"/>
        <v>72.717739999999992</v>
      </c>
      <c r="BC137">
        <f t="shared" si="977"/>
        <v>46.996075100557306</v>
      </c>
      <c r="BD137" s="11">
        <f t="shared" si="1007"/>
        <v>2.6119325981034702</v>
      </c>
      <c r="BE137">
        <f t="shared" si="978"/>
        <v>6.5170445400497085E-5</v>
      </c>
      <c r="BF137">
        <f t="shared" si="979"/>
        <v>0.99967513520398843</v>
      </c>
      <c r="BG137">
        <f t="shared" si="980"/>
        <v>2.5969435061107173E-4</v>
      </c>
      <c r="BH137">
        <f t="shared" si="981"/>
        <v>4461.0712449999992</v>
      </c>
      <c r="BI137">
        <f t="shared" si="982"/>
        <v>4458.1735456154847</v>
      </c>
      <c r="BJ137" s="11">
        <f t="shared" si="1008"/>
        <v>-1.3551261487114634</v>
      </c>
      <c r="BK137" s="32">
        <f t="shared" si="1009"/>
        <v>0.79793282270227073</v>
      </c>
      <c r="BL137" s="32">
        <f t="shared" si="1010"/>
        <v>-5.2052790207631983E-2</v>
      </c>
    </row>
    <row r="138" spans="1:64" x14ac:dyDescent="0.3">
      <c r="A138" s="2">
        <v>44501</v>
      </c>
      <c r="B138" s="4">
        <v>2.0395149999999997</v>
      </c>
      <c r="C138" s="8">
        <f t="shared" si="983"/>
        <v>-0.2157498140021348</v>
      </c>
      <c r="D138" s="11">
        <f>('Upbit (in $)'!C138/Krak!C138)-1</f>
        <v>-0.75060040569780895</v>
      </c>
      <c r="E138" s="4">
        <v>63785.280999999995</v>
      </c>
      <c r="F138" s="8">
        <f t="shared" si="983"/>
        <v>1.3812917862719576E-2</v>
      </c>
      <c r="G138" s="11">
        <f>('Upbit (in $)'!F138/Krak!F138)-1</f>
        <v>-1.0198518675300416</v>
      </c>
      <c r="H138" s="4">
        <v>0.28456300000000001</v>
      </c>
      <c r="I138" s="8">
        <f t="shared" ref="I138" si="1046">LN(H138/H137)*100</f>
        <v>-2.144033123786929</v>
      </c>
      <c r="J138" s="11">
        <f>('Upbit (in $)'!I138/Krak!I138)-1</f>
        <v>-0.2979741614572099</v>
      </c>
      <c r="K138" s="4">
        <v>4.8499049999999997</v>
      </c>
      <c r="L138" s="8">
        <f t="shared" ref="L138" si="1047">LN(K138/K137)*100</f>
        <v>0.45516692147191007</v>
      </c>
      <c r="M138" s="11">
        <f>('Upbit (in $)'!L138/Krak!L138)-1</f>
        <v>0.55332294436352236</v>
      </c>
      <c r="N138" s="4">
        <v>56.428049999999999</v>
      </c>
      <c r="O138" s="8">
        <f t="shared" ref="O138" si="1048">LN(N138/N137)*100</f>
        <v>-0.54496047675645909</v>
      </c>
      <c r="P138" s="11">
        <f>('Upbit (in $)'!O138/Krak!O138)-1</f>
        <v>-0.3623647364393624</v>
      </c>
      <c r="Q138" s="4">
        <v>4523.0540000000001</v>
      </c>
      <c r="R138" s="8">
        <f t="shared" ref="R138" si="1049">LN(Q138/Q137)*100</f>
        <v>1.4123420326016445</v>
      </c>
      <c r="S138" s="11">
        <f>('Upbit (in $)'!R138/Krak!R138)-1</f>
        <v>0.82273529854392313</v>
      </c>
      <c r="T138" s="4">
        <v>207.29929999999999</v>
      </c>
      <c r="U138" s="8">
        <f t="shared" ref="U138" si="1050">LN(T138/T137)*100</f>
        <v>3.7674947139410899</v>
      </c>
      <c r="V138" s="11">
        <f>('Upbit (in $)'!U138/Krak!U138)-1</f>
        <v>0.26169331285296371</v>
      </c>
      <c r="W138" s="4">
        <v>15.373449999999998</v>
      </c>
      <c r="X138" s="8">
        <f t="shared" ref="X138" si="1051">LN(W138/W137)*100</f>
        <v>9.8064686308928337</v>
      </c>
      <c r="Y138" s="11">
        <f>('Upbit (in $)'!X138/Krak!X138)-1</f>
        <v>8.0192214717083488E-2</v>
      </c>
      <c r="Z138" s="4">
        <v>1.140895</v>
      </c>
      <c r="AA138" s="8">
        <f t="shared" ref="AA138" si="1052">LN(Z138/Z137)*100</f>
        <v>-1.532597047822682</v>
      </c>
      <c r="AB138" s="11">
        <f>('Upbit (in $)'!AA138/Krak!AA138)-1</f>
        <v>-0.13040172897706037</v>
      </c>
      <c r="AC138" s="2">
        <v>44501</v>
      </c>
      <c r="AD138">
        <f t="shared" si="991"/>
        <v>21357.026236167279</v>
      </c>
      <c r="AE138">
        <f t="shared" si="992"/>
        <v>12763.026104695571</v>
      </c>
      <c r="AF138">
        <f t="shared" si="993"/>
        <v>15943.758601763275</v>
      </c>
      <c r="AG138">
        <f t="shared" si="994"/>
        <v>50063.810942626122</v>
      </c>
      <c r="AH138" s="27">
        <f t="shared" si="995"/>
        <v>1.3076883121744032</v>
      </c>
      <c r="AI138">
        <f t="shared" si="996"/>
        <v>28.128311041666667</v>
      </c>
      <c r="AJ138">
        <f t="shared" si="997"/>
        <v>20.972696799807505</v>
      </c>
      <c r="AK138">
        <f t="shared" si="998"/>
        <v>64.882119581056457</v>
      </c>
      <c r="AL138">
        <f t="shared" si="999"/>
        <v>113.98312742253063</v>
      </c>
      <c r="AM138" s="27">
        <f t="shared" si="1000"/>
        <v>5.3013480761221317</v>
      </c>
      <c r="AN138">
        <f t="shared" si="1001"/>
        <v>722.66272984578541</v>
      </c>
      <c r="AO138">
        <f t="shared" si="1002"/>
        <v>1508.4203029964781</v>
      </c>
      <c r="AP138">
        <f t="shared" si="1003"/>
        <v>1066.9654064320987</v>
      </c>
      <c r="AQ138">
        <f t="shared" si="1004"/>
        <v>3298.048439274362</v>
      </c>
      <c r="AR138" s="27">
        <f t="shared" si="1005"/>
        <v>-0.33253241587224969</v>
      </c>
      <c r="AS138">
        <f t="shared" si="968"/>
        <v>0.99668503556595267</v>
      </c>
      <c r="AT138">
        <f t="shared" si="969"/>
        <v>7.5782808535663457E-5</v>
      </c>
      <c r="AU138">
        <f t="shared" si="970"/>
        <v>3.2391816255116458E-3</v>
      </c>
      <c r="AV138">
        <f t="shared" si="971"/>
        <v>63997.430204999997</v>
      </c>
      <c r="AW138">
        <f t="shared" si="972"/>
        <v>63573.911252734186</v>
      </c>
      <c r="AX138" s="11">
        <f t="shared" si="1006"/>
        <v>1.8507904769652572E-3</v>
      </c>
      <c r="AY138">
        <f t="shared" si="973"/>
        <v>2.7620354351846326E-2</v>
      </c>
      <c r="AZ138">
        <f t="shared" si="974"/>
        <v>0.76418302213207656</v>
      </c>
      <c r="BA138">
        <f t="shared" si="975"/>
        <v>0.20819662351607707</v>
      </c>
      <c r="BB138">
        <f t="shared" si="976"/>
        <v>73.841014999999999</v>
      </c>
      <c r="BC138">
        <f t="shared" si="977"/>
        <v>46.378390290819063</v>
      </c>
      <c r="BD138" s="11">
        <f t="shared" si="1007"/>
        <v>-1.3230465467274111</v>
      </c>
      <c r="BE138">
        <f t="shared" si="978"/>
        <v>6.2894085969789811E-5</v>
      </c>
      <c r="BF138">
        <f t="shared" si="979"/>
        <v>0.99968494541455388</v>
      </c>
      <c r="BG138">
        <f t="shared" si="980"/>
        <v>2.5216049947640189E-4</v>
      </c>
      <c r="BH138">
        <f t="shared" si="981"/>
        <v>4524.4794579999998</v>
      </c>
      <c r="BI138">
        <f t="shared" si="982"/>
        <v>4521.6292966830624</v>
      </c>
      <c r="BJ138" s="11">
        <f t="shared" si="1008"/>
        <v>1.4133229524677031</v>
      </c>
      <c r="BK138" s="32">
        <f t="shared" si="1009"/>
        <v>-3.9936597639477283</v>
      </c>
      <c r="BL138" s="32">
        <f t="shared" si="1010"/>
        <v>-1.4114721619907378</v>
      </c>
    </row>
    <row r="139" spans="1:64" x14ac:dyDescent="0.3">
      <c r="A139" s="2">
        <v>44502</v>
      </c>
      <c r="B139" s="4">
        <v>2.0395149999999997</v>
      </c>
      <c r="C139" s="8">
        <f t="shared" si="983"/>
        <v>0</v>
      </c>
      <c r="D139" s="11">
        <f>('Upbit (in $)'!C139/Krak!C139)-1</f>
        <v>-1</v>
      </c>
      <c r="E139" s="4">
        <v>65326.149999999994</v>
      </c>
      <c r="F139" s="8">
        <f t="shared" si="983"/>
        <v>2.3869957132961184</v>
      </c>
      <c r="G139" s="11">
        <f>('Upbit (in $)'!F139/Krak!F139)-1</f>
        <v>-0.36239490579305789</v>
      </c>
      <c r="H139" s="4">
        <v>0.28280099999999997</v>
      </c>
      <c r="I139" s="8">
        <f t="shared" ref="I139" si="1053">LN(H139/H138)*100</f>
        <v>-0.62112000926408595</v>
      </c>
      <c r="J139" s="11">
        <f>('Upbit (in $)'!I139/Krak!I139)-1</f>
        <v>-1.7190940977440363</v>
      </c>
      <c r="K139" s="4">
        <v>4.8631199999999994</v>
      </c>
      <c r="L139" s="8">
        <f t="shared" ref="L139" si="1054">LN(K139/K138)*100</f>
        <v>0.27210901143605865</v>
      </c>
      <c r="M139" s="11">
        <f>('Upbit (in $)'!L139/Krak!L139)-1</f>
        <v>-0.76090468878000395</v>
      </c>
      <c r="N139" s="4">
        <v>57.000699999999995</v>
      </c>
      <c r="O139" s="8">
        <f t="shared" ref="O139" si="1055">LN(N139/N138)*100</f>
        <v>1.0097173164111639</v>
      </c>
      <c r="P139" s="11">
        <f>('Upbit (in $)'!O139/Krak!O139)-1</f>
        <v>-0.61859526596086112</v>
      </c>
      <c r="Q139" s="4">
        <v>4736.2559999999994</v>
      </c>
      <c r="R139" s="8">
        <f t="shared" ref="R139" si="1056">LN(Q139/Q138)*100</f>
        <v>4.6059520771899622</v>
      </c>
      <c r="S139" s="11">
        <f>('Upbit (in $)'!R139/Krak!R139)-1</f>
        <v>-0.22626768899591421</v>
      </c>
      <c r="T139" s="4">
        <v>207.47549999999998</v>
      </c>
      <c r="U139" s="8">
        <f t="shared" ref="U139" si="1057">LN(T139/T138)*100</f>
        <v>8.4961772315557016E-2</v>
      </c>
      <c r="V139" s="11">
        <f>('Upbit (in $)'!U139/Krak!U139)-1</f>
        <v>-0.94298369594318232</v>
      </c>
      <c r="W139" s="4">
        <v>15.320589999999999</v>
      </c>
      <c r="X139" s="8">
        <f t="shared" ref="X139" si="1058">LN(W139/W138)*100</f>
        <v>-0.34443202822444774</v>
      </c>
      <c r="Y139" s="11">
        <f>('Upbit (in $)'!X139/Krak!X139)-1</f>
        <v>-1.6131953081943307</v>
      </c>
      <c r="Z139" s="4">
        <v>1.1717299999999999</v>
      </c>
      <c r="AA139" s="8">
        <f t="shared" ref="AA139" si="1059">LN(Z139/Z138)*100</f>
        <v>2.6668247082161272</v>
      </c>
      <c r="AB139" s="11">
        <f>('Upbit (in $)'!AA139/Krak!AA139)-1</f>
        <v>-0.30227415097904242</v>
      </c>
      <c r="AC139" s="2">
        <v>44502</v>
      </c>
      <c r="AD139">
        <f t="shared" si="991"/>
        <v>21872.950586480903</v>
      </c>
      <c r="AE139">
        <f t="shared" si="992"/>
        <v>12797.802742583024</v>
      </c>
      <c r="AF139">
        <f t="shared" si="993"/>
        <v>15957.310457778374</v>
      </c>
      <c r="AG139">
        <f t="shared" si="994"/>
        <v>50628.0637868423</v>
      </c>
      <c r="AH139" s="27">
        <f t="shared" si="995"/>
        <v>1.1207632236155063</v>
      </c>
      <c r="AI139">
        <f t="shared" si="996"/>
        <v>28.128311041666667</v>
      </c>
      <c r="AJ139">
        <f t="shared" si="997"/>
        <v>21.185534472248953</v>
      </c>
      <c r="AK139">
        <f t="shared" si="998"/>
        <v>64.659029198542797</v>
      </c>
      <c r="AL139">
        <f t="shared" si="999"/>
        <v>113.97287471245842</v>
      </c>
      <c r="AM139" s="27">
        <f t="shared" si="1000"/>
        <v>-8.9953411913709005E-3</v>
      </c>
      <c r="AN139">
        <f t="shared" si="1001"/>
        <v>718.18803802011485</v>
      </c>
      <c r="AO139">
        <f t="shared" si="1002"/>
        <v>1579.5223118249057</v>
      </c>
      <c r="AP139">
        <f t="shared" si="1003"/>
        <v>1095.802309308642</v>
      </c>
      <c r="AQ139">
        <f t="shared" si="1004"/>
        <v>3393.5126591536628</v>
      </c>
      <c r="AR139" s="27">
        <f t="shared" si="1005"/>
        <v>2.853465606784487</v>
      </c>
      <c r="AS139">
        <f t="shared" si="968"/>
        <v>0.99676009281765465</v>
      </c>
      <c r="AT139">
        <f t="shared" si="969"/>
        <v>7.4202504549608276E-5</v>
      </c>
      <c r="AU139">
        <f t="shared" si="970"/>
        <v>3.1657046777957879E-3</v>
      </c>
      <c r="AV139">
        <f t="shared" si="971"/>
        <v>65538.488619999989</v>
      </c>
      <c r="AW139">
        <f t="shared" si="972"/>
        <v>65114.574206133475</v>
      </c>
      <c r="AX139" s="11">
        <f t="shared" si="1006"/>
        <v>2.3945212530445437</v>
      </c>
      <c r="AY139">
        <f t="shared" si="973"/>
        <v>2.7427285113441145E-2</v>
      </c>
      <c r="AZ139">
        <f t="shared" si="974"/>
        <v>0.76654226645340906</v>
      </c>
      <c r="BA139">
        <f t="shared" si="975"/>
        <v>0.20603044843314969</v>
      </c>
      <c r="BB139">
        <f t="shared" si="976"/>
        <v>74.360804999999999</v>
      </c>
      <c r="BC139">
        <f t="shared" si="977"/>
        <v>46.905892154789399</v>
      </c>
      <c r="BD139" s="11">
        <f t="shared" si="1007"/>
        <v>1.130967560246396</v>
      </c>
      <c r="BE139">
        <f t="shared" si="978"/>
        <v>5.969148983450209E-5</v>
      </c>
      <c r="BF139">
        <f t="shared" si="979"/>
        <v>0.99969298863016576</v>
      </c>
      <c r="BG139">
        <f t="shared" si="980"/>
        <v>2.4731987999965043E-4</v>
      </c>
      <c r="BH139">
        <f t="shared" si="981"/>
        <v>4737.7105309999997</v>
      </c>
      <c r="BI139">
        <f t="shared" si="982"/>
        <v>4734.8022222304899</v>
      </c>
      <c r="BJ139" s="11">
        <f t="shared" si="1008"/>
        <v>4.6067563676794858</v>
      </c>
      <c r="BK139" s="32">
        <f t="shared" si="1009"/>
        <v>1.1297585648068771</v>
      </c>
      <c r="BL139" s="32">
        <f t="shared" si="1010"/>
        <v>-2.2122351146349422</v>
      </c>
    </row>
    <row r="140" spans="1:64" x14ac:dyDescent="0.3">
      <c r="A140" s="2">
        <v>44503</v>
      </c>
      <c r="B140" s="4">
        <v>2.162855</v>
      </c>
      <c r="C140" s="8">
        <f t="shared" si="983"/>
        <v>5.8717073708286636</v>
      </c>
      <c r="D140" s="11">
        <f>('Upbit (in $)'!C140/Krak!C140)-1</f>
        <v>0.26564912820922792</v>
      </c>
      <c r="E140" s="4">
        <v>65722.599999999991</v>
      </c>
      <c r="F140" s="8">
        <f t="shared" si="983"/>
        <v>0.60504386257740805</v>
      </c>
      <c r="G140" s="11">
        <f>('Upbit (in $)'!F140/Krak!F140)-1</f>
        <v>-2.1337593260163255</v>
      </c>
      <c r="H140" s="4">
        <v>0.28103899999999998</v>
      </c>
      <c r="I140" s="8">
        <f t="shared" ref="I140" si="1060">LN(H140/H139)*100</f>
        <v>-0.62500203451712943</v>
      </c>
      <c r="J140" s="11">
        <f>('Upbit (in $)'!I140/Krak!I140)-1</f>
        <v>-0.65871055303157244</v>
      </c>
      <c r="K140" s="4">
        <v>4.9203849999999996</v>
      </c>
      <c r="L140" s="8">
        <f t="shared" ref="L140" si="1061">LN(K140/K139)*100</f>
        <v>1.1706572232160084</v>
      </c>
      <c r="M140" s="11">
        <f>('Upbit (in $)'!L140/Krak!L140)-1</f>
        <v>19.389162865936246</v>
      </c>
      <c r="N140" s="4">
        <v>57.996229999999997</v>
      </c>
      <c r="O140" s="8">
        <f t="shared" ref="O140" si="1062">LN(N140/N139)*100</f>
        <v>1.7314459972930536</v>
      </c>
      <c r="P140" s="11">
        <f>('Upbit (in $)'!O140/Krak!O140)-1</f>
        <v>2.6335374859000829</v>
      </c>
      <c r="Q140" s="4">
        <v>4811.1409999999996</v>
      </c>
      <c r="R140" s="8">
        <f t="shared" ref="R140" si="1063">LN(Q140/Q139)*100</f>
        <v>1.5687319949168184</v>
      </c>
      <c r="S140" s="11">
        <f>('Upbit (in $)'!R140/Krak!R140)-1</f>
        <v>2.9050714934075086</v>
      </c>
      <c r="T140" s="4">
        <v>216.726</v>
      </c>
      <c r="U140" s="8">
        <f t="shared" ref="U140" si="1064">LN(T140/T139)*100</f>
        <v>4.3620622475890354</v>
      </c>
      <c r="V140" s="11">
        <f>('Upbit (in $)'!U140/Krak!U140)-1</f>
        <v>0.36923620030843129</v>
      </c>
      <c r="W140" s="4">
        <v>16.051819999999999</v>
      </c>
      <c r="X140" s="8">
        <f t="shared" ref="X140" si="1065">LN(W140/W139)*100</f>
        <v>4.6624563465620552</v>
      </c>
      <c r="Y140" s="11">
        <f>('Upbit (in $)'!X140/Krak!X140)-1</f>
        <v>0.2698618610973158</v>
      </c>
      <c r="Z140" s="4">
        <v>1.25983</v>
      </c>
      <c r="AA140" s="8">
        <f t="shared" ref="AA140" si="1066">LN(Z140/Z139)*100</f>
        <v>7.2495502038153612</v>
      </c>
      <c r="AB140" s="11">
        <f>('Upbit (in $)'!AA140/Krak!AA140)-1</f>
        <v>0.13943409851398192</v>
      </c>
      <c r="AC140" s="2">
        <v>44503</v>
      </c>
      <c r="AD140">
        <f t="shared" si="991"/>
        <v>22005.692700626772</v>
      </c>
      <c r="AE140">
        <f t="shared" si="992"/>
        <v>12948.501506761992</v>
      </c>
      <c r="AF140">
        <f t="shared" si="993"/>
        <v>16668.78289857104</v>
      </c>
      <c r="AG140">
        <f t="shared" si="994"/>
        <v>51622.977105959799</v>
      </c>
      <c r="AH140" s="27">
        <f t="shared" si="995"/>
        <v>1.9460823283525621</v>
      </c>
      <c r="AI140">
        <f t="shared" si="996"/>
        <v>29.829375208333335</v>
      </c>
      <c r="AJ140">
        <f t="shared" si="997"/>
        <v>21.555544579724092</v>
      </c>
      <c r="AK140">
        <f t="shared" si="998"/>
        <v>67.745112823315111</v>
      </c>
      <c r="AL140">
        <f t="shared" si="999"/>
        <v>119.13003261137254</v>
      </c>
      <c r="AM140" s="27">
        <f t="shared" si="1000"/>
        <v>4.4255128594098823</v>
      </c>
      <c r="AN140">
        <f t="shared" si="1001"/>
        <v>713.7133461944444</v>
      </c>
      <c r="AO140">
        <f t="shared" si="1002"/>
        <v>1604.4961579010064</v>
      </c>
      <c r="AP140">
        <f t="shared" si="1003"/>
        <v>1178.1934603844797</v>
      </c>
      <c r="AQ140">
        <f t="shared" si="1004"/>
        <v>3496.4029644799307</v>
      </c>
      <c r="AR140" s="27">
        <f t="shared" si="1005"/>
        <v>2.9869148023316026</v>
      </c>
      <c r="AS140">
        <f t="shared" si="968"/>
        <v>0.99663888212921614</v>
      </c>
      <c r="AT140">
        <f t="shared" si="969"/>
        <v>7.4614318454311953E-5</v>
      </c>
      <c r="AU140">
        <f t="shared" si="970"/>
        <v>3.2865035523295871E-3</v>
      </c>
      <c r="AV140">
        <f t="shared" si="971"/>
        <v>65944.246384999991</v>
      </c>
      <c r="AW140">
        <f t="shared" si="972"/>
        <v>65501.778161496273</v>
      </c>
      <c r="AX140" s="11">
        <f t="shared" si="1006"/>
        <v>0.59288914838754714</v>
      </c>
      <c r="AY140">
        <f t="shared" si="973"/>
        <v>2.8379862435697359E-2</v>
      </c>
      <c r="AZ140">
        <f t="shared" si="974"/>
        <v>0.76099647419224326</v>
      </c>
      <c r="BA140">
        <f t="shared" si="975"/>
        <v>0.21062366337205943</v>
      </c>
      <c r="BB140">
        <f t="shared" si="976"/>
        <v>76.210904999999997</v>
      </c>
      <c r="BC140">
        <f t="shared" si="977"/>
        <v>47.57720120599965</v>
      </c>
      <c r="BD140" s="11">
        <f t="shared" si="1007"/>
        <v>1.421038037644498</v>
      </c>
      <c r="BE140">
        <f t="shared" si="978"/>
        <v>5.8395507463366886E-5</v>
      </c>
      <c r="BF140">
        <f t="shared" si="979"/>
        <v>0.99967983152804563</v>
      </c>
      <c r="BG140">
        <f t="shared" si="980"/>
        <v>2.61772964490955E-4</v>
      </c>
      <c r="BH140">
        <f t="shared" si="981"/>
        <v>4812.681869</v>
      </c>
      <c r="BI140">
        <f t="shared" si="982"/>
        <v>4809.6009705385213</v>
      </c>
      <c r="BJ140" s="11">
        <f t="shared" si="1008"/>
        <v>1.5674165931062523</v>
      </c>
      <c r="BK140" s="32">
        <f t="shared" si="1009"/>
        <v>-2.4794305310573201</v>
      </c>
      <c r="BL140" s="32">
        <f t="shared" si="1010"/>
        <v>-0.97452744471870512</v>
      </c>
    </row>
    <row r="141" spans="1:64" x14ac:dyDescent="0.3">
      <c r="A141" s="2">
        <v>44504</v>
      </c>
      <c r="B141" s="4">
        <v>2.1055899999999999</v>
      </c>
      <c r="C141" s="8">
        <f t="shared" si="983"/>
        <v>-2.6833395303064691</v>
      </c>
      <c r="D141" s="11">
        <f>('Upbit (in $)'!C141/Krak!C141)-1</f>
        <v>-0.33622777070431842</v>
      </c>
      <c r="E141" s="4">
        <v>65023.966999999997</v>
      </c>
      <c r="F141" s="8">
        <f t="shared" si="983"/>
        <v>-1.0686929152845599</v>
      </c>
      <c r="G141" s="11">
        <f>('Upbit (in $)'!F141/Krak!F141)-1</f>
        <v>-0.55508952808184975</v>
      </c>
      <c r="H141" s="4">
        <v>0.27839599999999998</v>
      </c>
      <c r="I141" s="8">
        <f t="shared" ref="I141" si="1067">LN(H141/H140)*100</f>
        <v>-0.94488891979325074</v>
      </c>
      <c r="J141" s="11">
        <f>('Upbit (in $)'!I141/Krak!I141)-1</f>
        <v>-0.52855984210392681</v>
      </c>
      <c r="K141" s="4">
        <v>4.8234749999999993</v>
      </c>
      <c r="L141" s="8">
        <f t="shared" ref="L141" si="1068">LN(K141/K140)*100</f>
        <v>-1.9892156818599529</v>
      </c>
      <c r="M141" s="11">
        <f>('Upbit (in $)'!L141/Krak!L141)-1</f>
        <v>-0.43311943441886669</v>
      </c>
      <c r="N141" s="4">
        <v>56.991889999999998</v>
      </c>
      <c r="O141" s="8">
        <f t="shared" ref="O141" si="1069">LN(N141/N140)*100</f>
        <v>-1.7469031423891241</v>
      </c>
      <c r="P141" s="11">
        <f>('Upbit (in $)'!O141/Krak!O141)-1</f>
        <v>-0.47339362797373186</v>
      </c>
      <c r="Q141" s="4">
        <v>4801.45</v>
      </c>
      <c r="R141" s="8">
        <f t="shared" ref="R141" si="1070">LN(Q141/Q140)*100</f>
        <v>-0.20163144948639236</v>
      </c>
      <c r="S141" s="11">
        <f>('Upbit (in $)'!R141/Krak!R141)-1</f>
        <v>-0.86735343018047295</v>
      </c>
      <c r="T141" s="4">
        <v>214.964</v>
      </c>
      <c r="U141" s="8">
        <f t="shared" ref="U141" si="1071">LN(T141/T140)*100</f>
        <v>-0.81633106391609811</v>
      </c>
      <c r="V141" s="11">
        <f>('Upbit (in $)'!U141/Krak!U141)-1</f>
        <v>-0.64932719875875744</v>
      </c>
      <c r="W141" s="4">
        <v>20.395149999999997</v>
      </c>
      <c r="X141" s="8">
        <f t="shared" ref="X141" si="1072">LN(W141/W140)*100</f>
        <v>23.947488870043081</v>
      </c>
      <c r="Y141" s="11">
        <f>('Upbit (in $)'!X141/Krak!X141)-1</f>
        <v>7.2624807716020978E-2</v>
      </c>
      <c r="Z141" s="4">
        <v>1.273045</v>
      </c>
      <c r="AA141" s="8">
        <f t="shared" ref="AA141" si="1073">LN(Z141/Z140)*100</f>
        <v>1.0434877292579494</v>
      </c>
      <c r="AB141" s="11">
        <f>('Upbit (in $)'!AA141/Krak!AA141)-1</f>
        <v>-2.3715204638604837</v>
      </c>
      <c r="AC141" s="2">
        <v>44504</v>
      </c>
      <c r="AD141">
        <f t="shared" si="991"/>
        <v>21771.771597254159</v>
      </c>
      <c r="AE141">
        <f t="shared" si="992"/>
        <v>12693.472828920661</v>
      </c>
      <c r="AF141">
        <f t="shared" si="993"/>
        <v>16533.264338420056</v>
      </c>
      <c r="AG141">
        <f t="shared" si="994"/>
        <v>50998.508764594873</v>
      </c>
      <c r="AH141" s="27">
        <f t="shared" si="995"/>
        <v>-1.2170473738353842</v>
      </c>
      <c r="AI141">
        <f t="shared" si="996"/>
        <v>29.039595416666668</v>
      </c>
      <c r="AJ141">
        <f t="shared" si="997"/>
        <v>21.182260046519087</v>
      </c>
      <c r="AK141">
        <f t="shared" si="998"/>
        <v>86.075705919854258</v>
      </c>
      <c r="AL141">
        <f t="shared" si="999"/>
        <v>136.29756138304001</v>
      </c>
      <c r="AM141" s="27">
        <f t="shared" si="1000"/>
        <v>13.462483944467651</v>
      </c>
      <c r="AN141">
        <f t="shared" si="1001"/>
        <v>707.00130845593856</v>
      </c>
      <c r="AO141">
        <f t="shared" si="1002"/>
        <v>1601.2642484088051</v>
      </c>
      <c r="AP141">
        <f t="shared" si="1003"/>
        <v>1190.5521330458553</v>
      </c>
      <c r="AQ141">
        <f t="shared" si="1004"/>
        <v>3498.8176899105993</v>
      </c>
      <c r="AR141" s="27">
        <f t="shared" si="1005"/>
        <v>6.9039295424257685E-2</v>
      </c>
      <c r="AS141">
        <f t="shared" si="968"/>
        <v>0.99663128713593241</v>
      </c>
      <c r="AT141">
        <f t="shared" si="969"/>
        <v>7.3930064859284751E-5</v>
      </c>
      <c r="AU141">
        <f t="shared" si="970"/>
        <v>3.2947827992083072E-3</v>
      </c>
      <c r="AV141">
        <f t="shared" si="971"/>
        <v>65243.754474999994</v>
      </c>
      <c r="AW141">
        <f t="shared" si="972"/>
        <v>64804.996582018015</v>
      </c>
      <c r="AX141" s="11">
        <f t="shared" si="1006"/>
        <v>-1.0694581643708205</v>
      </c>
      <c r="AY141">
        <f t="shared" si="973"/>
        <v>2.6487864346669623E-2</v>
      </c>
      <c r="AZ141">
        <f t="shared" si="974"/>
        <v>0.71694558350881088</v>
      </c>
      <c r="BA141">
        <f t="shared" si="975"/>
        <v>0.25656655214451957</v>
      </c>
      <c r="BB141">
        <f t="shared" si="976"/>
        <v>79.492629999999991</v>
      </c>
      <c r="BC141">
        <f t="shared" si="977"/>
        <v>46.148569729579961</v>
      </c>
      <c r="BD141" s="11">
        <f t="shared" si="1007"/>
        <v>-3.0487711542359781</v>
      </c>
      <c r="BE141">
        <f t="shared" si="978"/>
        <v>5.7962922439189836E-5</v>
      </c>
      <c r="BF141">
        <f t="shared" si="979"/>
        <v>0.99967698510628045</v>
      </c>
      <c r="BG141">
        <f t="shared" si="980"/>
        <v>2.6505197128047253E-4</v>
      </c>
      <c r="BH141">
        <f t="shared" si="981"/>
        <v>4803.0014409999994</v>
      </c>
      <c r="BI141">
        <f t="shared" si="982"/>
        <v>4799.8994136982828</v>
      </c>
      <c r="BJ141" s="11">
        <f t="shared" si="1008"/>
        <v>-0.20191601536875869</v>
      </c>
      <c r="BK141" s="32">
        <f t="shared" si="1009"/>
        <v>-14.679531318303036</v>
      </c>
      <c r="BL141" s="32">
        <f t="shared" si="1010"/>
        <v>-0.86754214900206184</v>
      </c>
    </row>
    <row r="142" spans="1:64" x14ac:dyDescent="0.3">
      <c r="A142" s="2">
        <v>44505</v>
      </c>
      <c r="B142" s="4">
        <v>2.127615</v>
      </c>
      <c r="C142" s="8">
        <f t="shared" si="983"/>
        <v>1.040592116111682</v>
      </c>
      <c r="D142" s="11">
        <f>('Upbit (in $)'!C142/Krak!C142)-1</f>
        <v>26.654697637333502</v>
      </c>
      <c r="E142" s="4">
        <v>65300.600999999995</v>
      </c>
      <c r="F142" s="8">
        <f t="shared" si="983"/>
        <v>0.42453149044643479</v>
      </c>
      <c r="G142" s="11">
        <f>('Upbit (in $)'!F142/Krak!F142)-1</f>
        <v>-1.5870128950483076</v>
      </c>
      <c r="H142" s="4">
        <v>0.28015799999999996</v>
      </c>
      <c r="I142" s="8">
        <f t="shared" ref="I142" si="1074">LN(H142/H141)*100</f>
        <v>0.63091691932647553</v>
      </c>
      <c r="J142" s="11">
        <f>('Upbit (in $)'!I142/Krak!I142)-1</f>
        <v>-1.606318349850016</v>
      </c>
      <c r="K142" s="4">
        <v>4.8234749999999993</v>
      </c>
      <c r="L142" s="8">
        <f t="shared" ref="L142" si="1075">LN(K142/K141)*100</f>
        <v>0</v>
      </c>
      <c r="M142" s="11">
        <f>('Upbit (in $)'!L142/Krak!L142)-1</f>
        <v>-1</v>
      </c>
      <c r="N142" s="4">
        <v>56.921409999999995</v>
      </c>
      <c r="O142" s="8">
        <f t="shared" ref="O142" si="1076">LN(N142/N141)*100</f>
        <v>-0.12374324858200128</v>
      </c>
      <c r="P142" s="11">
        <f>('Upbit (in $)'!O142/Krak!O142)-1</f>
        <v>-0.87589676507561232</v>
      </c>
      <c r="Q142" s="4">
        <v>4792.6399999999994</v>
      </c>
      <c r="R142" s="8">
        <f t="shared" ref="R142" si="1077">LN(Q142/Q141)*100</f>
        <v>-0.18365478073015035</v>
      </c>
      <c r="S142" s="11">
        <f>('Upbit (in $)'!R142/Krak!R142)-1</f>
        <v>-0.8482386668263171</v>
      </c>
      <c r="T142" s="4">
        <v>213.202</v>
      </c>
      <c r="U142" s="8">
        <f t="shared" ref="U142" si="1078">LN(T142/T141)*100</f>
        <v>-0.823049913651548</v>
      </c>
      <c r="V142" s="11">
        <f>('Upbit (in $)'!U142/Krak!U142)-1</f>
        <v>-0.50801869094354979</v>
      </c>
      <c r="W142" s="4">
        <v>18.39528</v>
      </c>
      <c r="X142" s="8">
        <f t="shared" ref="X142" si="1079">LN(W142/W141)*100</f>
        <v>-10.320301751780502</v>
      </c>
      <c r="Y142" s="11">
        <f>('Upbit (in $)'!X142/Krak!X142)-1</f>
        <v>-4.0253771541822858E-2</v>
      </c>
      <c r="Z142" s="4">
        <v>1.2378049999999998</v>
      </c>
      <c r="AA142" s="8">
        <f t="shared" ref="AA142" si="1080">LN(Z142/Z141)*100</f>
        <v>-2.8072018778686489</v>
      </c>
      <c r="AB142" s="11">
        <f>('Upbit (in $)'!AA142/Krak!AA142)-1</f>
        <v>-0.21244282802088355</v>
      </c>
      <c r="AC142" s="2">
        <v>44505</v>
      </c>
      <c r="AD142">
        <f t="shared" si="991"/>
        <v>21864.396094680389</v>
      </c>
      <c r="AE142">
        <f t="shared" si="992"/>
        <v>12693.472828920661</v>
      </c>
      <c r="AF142">
        <f t="shared" si="993"/>
        <v>16397.745778269073</v>
      </c>
      <c r="AG142">
        <f t="shared" si="994"/>
        <v>50955.61470187013</v>
      </c>
      <c r="AH142" s="27">
        <f t="shared" si="995"/>
        <v>-8.4143855681659732E-2</v>
      </c>
      <c r="AI142">
        <f t="shared" si="996"/>
        <v>29.343356875000001</v>
      </c>
      <c r="AJ142">
        <f t="shared" si="997"/>
        <v>21.156064640680139</v>
      </c>
      <c r="AK142">
        <f t="shared" si="998"/>
        <v>77.635453114754085</v>
      </c>
      <c r="AL142">
        <f t="shared" si="999"/>
        <v>128.13487463043424</v>
      </c>
      <c r="AM142" s="27">
        <f t="shared" si="1000"/>
        <v>-6.1757029792779221</v>
      </c>
      <c r="AN142">
        <f t="shared" si="1001"/>
        <v>711.47600028160912</v>
      </c>
      <c r="AO142">
        <f t="shared" si="1002"/>
        <v>1598.3261488704402</v>
      </c>
      <c r="AP142">
        <f t="shared" si="1003"/>
        <v>1157.59567261552</v>
      </c>
      <c r="AQ142">
        <f t="shared" si="1004"/>
        <v>3467.3978217675694</v>
      </c>
      <c r="AR142" s="27">
        <f t="shared" si="1005"/>
        <v>-0.90207031783720304</v>
      </c>
      <c r="AS142">
        <f t="shared" si="968"/>
        <v>0.99667231310040993</v>
      </c>
      <c r="AT142">
        <f t="shared" si="969"/>
        <v>7.361990413276593E-5</v>
      </c>
      <c r="AU142">
        <f t="shared" si="970"/>
        <v>3.2540669954574169E-3</v>
      </c>
      <c r="AV142">
        <f t="shared" si="971"/>
        <v>65518.62647499999</v>
      </c>
      <c r="AW142">
        <f t="shared" si="972"/>
        <v>65083.376754350284</v>
      </c>
      <c r="AX142" s="11">
        <f t="shared" si="1006"/>
        <v>0.42864590790036927</v>
      </c>
      <c r="AY142">
        <f t="shared" si="973"/>
        <v>2.7472839997724822E-2</v>
      </c>
      <c r="AZ142">
        <f t="shared" si="974"/>
        <v>0.73499800921449299</v>
      </c>
      <c r="BA142">
        <f t="shared" si="975"/>
        <v>0.23752915078778231</v>
      </c>
      <c r="BB142">
        <f t="shared" si="976"/>
        <v>77.444304999999986</v>
      </c>
      <c r="BC142">
        <f t="shared" si="977"/>
        <v>46.264989895057163</v>
      </c>
      <c r="BD142" s="11">
        <f t="shared" si="1007"/>
        <v>0.25195485930321171</v>
      </c>
      <c r="BE142">
        <f t="shared" si="978"/>
        <v>5.8437373603911855E-5</v>
      </c>
      <c r="BF142">
        <f t="shared" si="979"/>
        <v>0.99968337234364935</v>
      </c>
      <c r="BG142">
        <f t="shared" si="980"/>
        <v>2.5819028274684324E-4</v>
      </c>
      <c r="BH142">
        <f t="shared" si="981"/>
        <v>4794.1579629999987</v>
      </c>
      <c r="BI142">
        <f t="shared" si="982"/>
        <v>4791.1228535899882</v>
      </c>
      <c r="BJ142" s="11">
        <f t="shared" si="1008"/>
        <v>-0.1830162064784491</v>
      </c>
      <c r="BK142" s="32">
        <f t="shared" si="1009"/>
        <v>6.0915591235962623</v>
      </c>
      <c r="BL142" s="32">
        <f t="shared" si="1010"/>
        <v>0.61166211437881834</v>
      </c>
    </row>
    <row r="143" spans="1:64" x14ac:dyDescent="0.3">
      <c r="A143" s="2">
        <v>44506</v>
      </c>
      <c r="B143" s="4">
        <v>2.1408299999999998</v>
      </c>
      <c r="C143" s="8">
        <f t="shared" si="983"/>
        <v>0.61919702479209804</v>
      </c>
      <c r="D143" s="11">
        <f>('Upbit (in $)'!C143/Krak!C143)-1</f>
        <v>-0.42847039651832886</v>
      </c>
      <c r="E143" s="4">
        <v>65700.574999999997</v>
      </c>
      <c r="F143" s="8">
        <f t="shared" si="983"/>
        <v>0.61064374394782117</v>
      </c>
      <c r="G143" s="11">
        <f>('Upbit (in $)'!F143/Krak!F143)-1</f>
        <v>-0.29419596087195987</v>
      </c>
      <c r="H143" s="4">
        <v>0.279277</v>
      </c>
      <c r="I143" s="8">
        <f t="shared" ref="I143" si="1081">LN(H143/H142)*100</f>
        <v>-0.31496089028961083</v>
      </c>
      <c r="J143" s="11">
        <f>('Upbit (in $)'!I143/Krak!I143)-1</f>
        <v>-2.3192635368653418</v>
      </c>
      <c r="K143" s="4">
        <v>4.7529949999999994</v>
      </c>
      <c r="L143" s="8">
        <f t="shared" ref="L143" si="1082">LN(K143/K142)*100</f>
        <v>-1.4719676992466513</v>
      </c>
      <c r="M143" s="11">
        <f>('Upbit (in $)'!L143/Krak!L143)-1</f>
        <v>4.5907930927957086E-2</v>
      </c>
      <c r="N143" s="4">
        <v>56.516149999999996</v>
      </c>
      <c r="O143" s="8">
        <f t="shared" ref="O143" si="1083">LN(N143/N142)*100</f>
        <v>-0.71451065084285947</v>
      </c>
      <c r="P143" s="11">
        <f>('Upbit (in $)'!O143/Krak!O143)-1</f>
        <v>1.2575838996504274E-2</v>
      </c>
      <c r="Q143" s="4">
        <v>4824.3559999999998</v>
      </c>
      <c r="R143" s="8">
        <f t="shared" ref="R143" si="1084">LN(Q143/Q142)*100</f>
        <v>0.65958465583511727</v>
      </c>
      <c r="S143" s="11">
        <f>('Upbit (in $)'!R143/Krak!R143)-1</f>
        <v>-0.23989296327193199</v>
      </c>
      <c r="T143" s="4">
        <v>211.17569999999998</v>
      </c>
      <c r="U143" s="8">
        <f t="shared" ref="U143" si="1085">LN(T143/T142)*100</f>
        <v>-0.95495847163477687</v>
      </c>
      <c r="V143" s="11">
        <f>('Upbit (in $)'!U143/Krak!U143)-1</f>
        <v>0.37347386873178468</v>
      </c>
      <c r="W143" s="4">
        <v>17.849059999999998</v>
      </c>
      <c r="X143" s="8">
        <f t="shared" ref="X143" si="1086">LN(W143/W142)*100</f>
        <v>-3.0143264193900792</v>
      </c>
      <c r="Y143" s="11">
        <f>('Upbit (in $)'!X143/Krak!X143)-1</f>
        <v>-8.6170763906490255E-2</v>
      </c>
      <c r="Z143" s="4">
        <v>1.2289949999999998</v>
      </c>
      <c r="AA143" s="8">
        <f t="shared" ref="AA143" si="1087">LN(Z143/Z142)*100</f>
        <v>-0.71428875123801139</v>
      </c>
      <c r="AB143" s="11">
        <f>('Upbit (in $)'!AA143/Krak!AA143)-1</f>
        <v>8.513773329426999E-2</v>
      </c>
      <c r="AC143" s="2">
        <v>44506</v>
      </c>
      <c r="AD143">
        <f t="shared" si="991"/>
        <v>21998.318138729781</v>
      </c>
      <c r="AE143">
        <f t="shared" si="992"/>
        <v>12507.997426854241</v>
      </c>
      <c r="AF143">
        <f t="shared" si="993"/>
        <v>16241.89943409544</v>
      </c>
      <c r="AG143">
        <f t="shared" si="994"/>
        <v>50748.214999679461</v>
      </c>
      <c r="AH143" s="27">
        <f t="shared" si="995"/>
        <v>-0.40785089468867564</v>
      </c>
      <c r="AI143">
        <f t="shared" si="996"/>
        <v>29.525613749999998</v>
      </c>
      <c r="AJ143">
        <f t="shared" si="997"/>
        <v>21.005441057106189</v>
      </c>
      <c r="AK143">
        <f t="shared" si="998"/>
        <v>75.330185828779591</v>
      </c>
      <c r="AL143">
        <f t="shared" si="999"/>
        <v>125.86124063588578</v>
      </c>
      <c r="AM143" s="27">
        <f t="shared" si="1000"/>
        <v>-1.7903381889946761</v>
      </c>
      <c r="AN143">
        <f t="shared" si="1001"/>
        <v>709.23865436877395</v>
      </c>
      <c r="AO143">
        <f t="shared" si="1002"/>
        <v>1608.9033072085535</v>
      </c>
      <c r="AP143">
        <f t="shared" si="1003"/>
        <v>1149.3565575079363</v>
      </c>
      <c r="AQ143">
        <f t="shared" si="1004"/>
        <v>3467.498519085264</v>
      </c>
      <c r="AR143" s="27">
        <f t="shared" si="1005"/>
        <v>2.9040756415691519E-3</v>
      </c>
      <c r="AS143">
        <f t="shared" si="968"/>
        <v>0.99672420891740365</v>
      </c>
      <c r="AT143">
        <f t="shared" si="969"/>
        <v>7.2106297111758526E-5</v>
      </c>
      <c r="AU143">
        <f t="shared" si="970"/>
        <v>3.2036847854844336E-3</v>
      </c>
      <c r="AV143">
        <f t="shared" si="971"/>
        <v>65916.503695000007</v>
      </c>
      <c r="AW143">
        <f t="shared" si="972"/>
        <v>65485.426016613092</v>
      </c>
      <c r="AX143" s="11">
        <f t="shared" si="1006"/>
        <v>0.61584471086821679</v>
      </c>
      <c r="AY143">
        <f t="shared" si="973"/>
        <v>2.7982496545370796E-2</v>
      </c>
      <c r="AZ143">
        <f t="shared" si="974"/>
        <v>0.73871487793643476</v>
      </c>
      <c r="BA143">
        <f t="shared" si="975"/>
        <v>0.23330262551819436</v>
      </c>
      <c r="BB143">
        <f t="shared" si="976"/>
        <v>76.506039999999999</v>
      </c>
      <c r="BC143">
        <f t="shared" si="977"/>
        <v>45.97345917779824</v>
      </c>
      <c r="BD143" s="11">
        <f t="shared" si="1007"/>
        <v>-0.63212617069309429</v>
      </c>
      <c r="BE143">
        <f t="shared" si="978"/>
        <v>5.787087747585123E-5</v>
      </c>
      <c r="BF143">
        <f t="shared" si="979"/>
        <v>0.99968746075003578</v>
      </c>
      <c r="BG143">
        <f t="shared" si="980"/>
        <v>2.546683724883674E-4</v>
      </c>
      <c r="BH143">
        <f t="shared" si="981"/>
        <v>4825.8642719999998</v>
      </c>
      <c r="BI143">
        <f t="shared" si="982"/>
        <v>4822.8485285423603</v>
      </c>
      <c r="BJ143" s="11">
        <f t="shared" si="1008"/>
        <v>0.65999343774127595</v>
      </c>
      <c r="BK143" s="32">
        <f t="shared" si="1009"/>
        <v>1.3824872943060005</v>
      </c>
      <c r="BL143" s="32">
        <f t="shared" si="1010"/>
        <v>-4.4148726873059152E-2</v>
      </c>
    </row>
    <row r="144" spans="1:64" x14ac:dyDescent="0.3">
      <c r="A144" s="2">
        <v>44507</v>
      </c>
      <c r="B144" s="4">
        <v>2.154045</v>
      </c>
      <c r="C144" s="8">
        <f t="shared" si="983"/>
        <v>0.61538655743782855</v>
      </c>
      <c r="D144" s="11">
        <f>('Upbit (in $)'!C144/Krak!C144)-1</f>
        <v>-0.18026678881832936</v>
      </c>
      <c r="E144" s="4">
        <v>67428.216</v>
      </c>
      <c r="F144" s="8">
        <f t="shared" si="983"/>
        <v>2.5955887975054077</v>
      </c>
      <c r="G144" s="11">
        <f>('Upbit (in $)'!F144/Krak!F144)-1</f>
        <v>-9.0519480385249707E-2</v>
      </c>
      <c r="H144" s="4">
        <v>0.28368199999999999</v>
      </c>
      <c r="I144" s="8">
        <f t="shared" ref="I144" si="1088">LN(H144/H143)*100</f>
        <v>1.5649771667127597</v>
      </c>
      <c r="J144" s="11">
        <f>('Upbit (in $)'!I144/Krak!I144)-1</f>
        <v>-0.14546759393268904</v>
      </c>
      <c r="K144" s="4">
        <v>4.9071699999999998</v>
      </c>
      <c r="L144" s="8">
        <f t="shared" ref="L144" si="1089">LN(K144/K143)*100</f>
        <v>3.1922455229094684</v>
      </c>
      <c r="M144" s="11">
        <f>('Upbit (in $)'!L144/Krak!L144)-1</f>
        <v>-1.9932996782908385E-2</v>
      </c>
      <c r="N144" s="4">
        <v>57.696689999999997</v>
      </c>
      <c r="O144" s="8">
        <f t="shared" ref="O144" si="1090">LN(N144/N143)*100</f>
        <v>2.0673368168316784</v>
      </c>
      <c r="P144" s="11">
        <f>('Upbit (in $)'!O144/Krak!O144)-1</f>
        <v>-0.11621246261611473</v>
      </c>
      <c r="Q144" s="4">
        <v>4922.1469999999999</v>
      </c>
      <c r="R144" s="8">
        <f t="shared" ref="R144" si="1091">LN(Q144/Q143)*100</f>
        <v>2.0067563050809389</v>
      </c>
      <c r="S144" s="11">
        <f>('Upbit (in $)'!R144/Krak!R144)-1</f>
        <v>-3.6190651357971837E-2</v>
      </c>
      <c r="T144" s="4">
        <v>215.58069999999998</v>
      </c>
      <c r="U144" s="8">
        <f t="shared" ref="U144" si="1092">LN(T144/T143)*100</f>
        <v>2.0644829008287284</v>
      </c>
      <c r="V144" s="11">
        <f>('Upbit (in $)'!U144/Krak!U144)-1</f>
        <v>-2.2097618602276214E-2</v>
      </c>
      <c r="W144" s="4">
        <v>17.549519999999998</v>
      </c>
      <c r="X144" s="8">
        <f t="shared" ref="X144" si="1093">LN(W144/W143)*100</f>
        <v>-1.6924246664085163</v>
      </c>
      <c r="Y144" s="11">
        <f>('Upbit (in $)'!X144/Krak!X144)-1</f>
        <v>0.22883400684373179</v>
      </c>
      <c r="Z144" s="4">
        <v>1.3038799999999999</v>
      </c>
      <c r="AA144" s="8">
        <f t="shared" ref="AA144" si="1094">LN(Z144/Z143)*100</f>
        <v>5.9147672502694766</v>
      </c>
      <c r="AB144" s="11">
        <f>('Upbit (in $)'!AA144/Krak!AA144)-1</f>
        <v>4.4727796407824982E-2</v>
      </c>
      <c r="AC144" s="2">
        <v>44507</v>
      </c>
      <c r="AD144">
        <f t="shared" si="991"/>
        <v>22576.778773929906</v>
      </c>
      <c r="AE144">
        <f t="shared" si="992"/>
        <v>12913.724868874539</v>
      </c>
      <c r="AF144">
        <f t="shared" si="993"/>
        <v>16580.695834472899</v>
      </c>
      <c r="AG144">
        <f t="shared" si="994"/>
        <v>52071.19947727734</v>
      </c>
      <c r="AH144" s="27">
        <f t="shared" si="995"/>
        <v>2.5735557887168077</v>
      </c>
      <c r="AI144">
        <f t="shared" si="996"/>
        <v>29.707870625000002</v>
      </c>
      <c r="AJ144">
        <f t="shared" si="997"/>
        <v>21.444214104908564</v>
      </c>
      <c r="AK144">
        <f t="shared" si="998"/>
        <v>74.066006994535499</v>
      </c>
      <c r="AL144">
        <f t="shared" si="999"/>
        <v>125.21809172444406</v>
      </c>
      <c r="AM144" s="27">
        <f t="shared" si="1000"/>
        <v>-0.51230845013693271</v>
      </c>
      <c r="AN144">
        <f t="shared" si="1001"/>
        <v>720.42538393295013</v>
      </c>
      <c r="AO144">
        <f t="shared" si="1002"/>
        <v>1641.5162120844027</v>
      </c>
      <c r="AP144">
        <f t="shared" si="1003"/>
        <v>1219.3890359223985</v>
      </c>
      <c r="AQ144">
        <f t="shared" si="1004"/>
        <v>3581.3306319397516</v>
      </c>
      <c r="AR144" s="27">
        <f t="shared" si="1005"/>
        <v>3.2300970131780051</v>
      </c>
      <c r="AS144">
        <f t="shared" si="968"/>
        <v>0.99674069335572602</v>
      </c>
      <c r="AT144">
        <f t="shared" si="969"/>
        <v>7.2539009903723652E-5</v>
      </c>
      <c r="AU144">
        <f t="shared" si="970"/>
        <v>3.1867676343700501E-3</v>
      </c>
      <c r="AV144">
        <f t="shared" si="971"/>
        <v>67648.703870000012</v>
      </c>
      <c r="AW144">
        <f t="shared" si="972"/>
        <v>67208.523505955804</v>
      </c>
      <c r="AX144" s="11">
        <f t="shared" si="1006"/>
        <v>2.5972463051649424</v>
      </c>
      <c r="AY144">
        <f t="shared" si="973"/>
        <v>2.7829947071879801E-2</v>
      </c>
      <c r="AZ144">
        <f t="shared" si="974"/>
        <v>0.74543281543452278</v>
      </c>
      <c r="BA144">
        <f t="shared" si="975"/>
        <v>0.22673723749359737</v>
      </c>
      <c r="BB144">
        <f t="shared" si="976"/>
        <v>77.400255000000001</v>
      </c>
      <c r="BC144">
        <f t="shared" si="977"/>
        <v>47.048082710431956</v>
      </c>
      <c r="BD144" s="11">
        <f t="shared" si="1007"/>
        <v>2.3105859577503445</v>
      </c>
      <c r="BE144">
        <f t="shared" si="978"/>
        <v>5.7615209842824984E-5</v>
      </c>
      <c r="BF144">
        <f t="shared" si="979"/>
        <v>0.9996775695399478</v>
      </c>
      <c r="BG144">
        <f t="shared" si="980"/>
        <v>2.6481525020925767E-4</v>
      </c>
      <c r="BH144">
        <f t="shared" si="981"/>
        <v>4923.7345620000006</v>
      </c>
      <c r="BI144">
        <f t="shared" si="982"/>
        <v>4920.5603115100521</v>
      </c>
      <c r="BJ144" s="11">
        <f t="shared" si="1008"/>
        <v>2.0057673945757406</v>
      </c>
      <c r="BK144" s="32">
        <f t="shared" si="1009"/>
        <v>3.0858642388537403</v>
      </c>
      <c r="BL144" s="32">
        <f t="shared" si="1010"/>
        <v>0.59147891058920177</v>
      </c>
    </row>
    <row r="145" spans="1:64" x14ac:dyDescent="0.3">
      <c r="A145" s="2">
        <v>44508</v>
      </c>
      <c r="B145" s="4">
        <v>2.25536</v>
      </c>
      <c r="C145" s="8">
        <f t="shared" si="983"/>
        <v>4.5962135564635851</v>
      </c>
      <c r="D145" s="11">
        <f>('Upbit (in $)'!C145/Krak!C145)-1</f>
        <v>-8.2871515869309853E-2</v>
      </c>
      <c r="E145" s="4">
        <v>71716.042999999991</v>
      </c>
      <c r="F145" s="8">
        <f t="shared" si="983"/>
        <v>6.1650908990353166</v>
      </c>
      <c r="G145" s="11">
        <f>('Upbit (in $)'!F145/Krak!F145)-1</f>
        <v>-4.9281385961835844E-2</v>
      </c>
      <c r="H145" s="4">
        <v>0.30042099999999999</v>
      </c>
      <c r="I145" s="8">
        <f t="shared" ref="I145" si="1095">LN(H145/H144)*100</f>
        <v>5.7330931739108433</v>
      </c>
      <c r="J145" s="11">
        <f>('Upbit (in $)'!I145/Krak!I145)-1</f>
        <v>-5.1271924399276525E-3</v>
      </c>
      <c r="K145" s="4">
        <v>5.1582549999999996</v>
      </c>
      <c r="L145" s="8">
        <f t="shared" ref="L145" si="1096">LN(K145/K144)*100</f>
        <v>4.9900943110487903</v>
      </c>
      <c r="M145" s="11">
        <f>('Upbit (in $)'!L145/Krak!L145)-1</f>
        <v>-9.1831557858422341E-2</v>
      </c>
      <c r="N145" s="4">
        <v>60.154679999999999</v>
      </c>
      <c r="O145" s="8">
        <f t="shared" ref="O145" si="1097">LN(N145/N144)*100</f>
        <v>4.1719438696277606</v>
      </c>
      <c r="P145" s="11">
        <f>('Upbit (in $)'!O145/Krak!O145)-1</f>
        <v>-0.13987404941021431</v>
      </c>
      <c r="Q145" s="4">
        <v>5114.2049999999999</v>
      </c>
      <c r="R145" s="8">
        <f t="shared" ref="R145" si="1098">LN(Q145/Q144)*100</f>
        <v>3.8277144672843182</v>
      </c>
      <c r="S145" s="11">
        <f>('Upbit (in $)'!R145/Krak!R145)-1</f>
        <v>-7.2210506329855262E-2</v>
      </c>
      <c r="T145" s="4">
        <v>242.93574999999998</v>
      </c>
      <c r="U145" s="8">
        <f t="shared" ref="U145" si="1099">LN(T145/T144)*100</f>
        <v>11.946168768498588</v>
      </c>
      <c r="V145" s="11">
        <f>('Upbit (in $)'!U145/Krak!U145)-1</f>
        <v>-4.9377324015849156E-2</v>
      </c>
      <c r="W145" s="4">
        <v>18.536239999999999</v>
      </c>
      <c r="X145" s="8">
        <f t="shared" ref="X145" si="1100">LN(W145/W144)*100</f>
        <v>5.4701135713056965</v>
      </c>
      <c r="Y145" s="11">
        <f>('Upbit (in $)'!X145/Krak!X145)-1</f>
        <v>-0.12677278803748782</v>
      </c>
      <c r="Z145" s="4">
        <v>1.3611449999999998</v>
      </c>
      <c r="AA145" s="8">
        <f t="shared" ref="AA145" si="1101">LN(Z145/Z144)*100</f>
        <v>4.2981822573685031</v>
      </c>
      <c r="AB145" s="11">
        <f>('Upbit (in $)'!AA145/Krak!AA145)-1</f>
        <v>-0.14766236957416268</v>
      </c>
      <c r="AC145" s="2">
        <v>44508</v>
      </c>
      <c r="AD145">
        <f t="shared" si="991"/>
        <v>24012.458484036477</v>
      </c>
      <c r="AE145">
        <f t="shared" si="992"/>
        <v>13574.480988736161</v>
      </c>
      <c r="AF145">
        <f t="shared" si="993"/>
        <v>18684.621480816928</v>
      </c>
      <c r="AG145">
        <f t="shared" si="994"/>
        <v>56271.560953589564</v>
      </c>
      <c r="AH145" s="27">
        <f t="shared" si="995"/>
        <v>7.7577270712812885</v>
      </c>
      <c r="AI145">
        <f t="shared" si="996"/>
        <v>31.105173333333337</v>
      </c>
      <c r="AJ145">
        <f t="shared" si="997"/>
        <v>22.357778883541865</v>
      </c>
      <c r="AK145">
        <f t="shared" si="998"/>
        <v>78.230360801457181</v>
      </c>
      <c r="AL145">
        <f t="shared" si="999"/>
        <v>131.69331301833239</v>
      </c>
      <c r="AM145" s="27">
        <f t="shared" si="1000"/>
        <v>5.0418882293990386</v>
      </c>
      <c r="AN145">
        <f t="shared" si="1001"/>
        <v>762.93495627681989</v>
      </c>
      <c r="AO145">
        <f t="shared" si="1002"/>
        <v>1705.5667820207548</v>
      </c>
      <c r="AP145">
        <f t="shared" si="1003"/>
        <v>1272.9432841216928</v>
      </c>
      <c r="AQ145">
        <f t="shared" si="1004"/>
        <v>3741.4450224192678</v>
      </c>
      <c r="AR145" s="27">
        <f t="shared" si="1005"/>
        <v>4.373749018147544</v>
      </c>
      <c r="AS145">
        <f t="shared" si="968"/>
        <v>0.99655253275693745</v>
      </c>
      <c r="AT145">
        <f t="shared" si="969"/>
        <v>7.1678133229633665E-5</v>
      </c>
      <c r="AU145">
        <f t="shared" si="970"/>
        <v>3.3757891098328747E-3</v>
      </c>
      <c r="AV145">
        <f t="shared" si="971"/>
        <v>71964.137004999997</v>
      </c>
      <c r="AW145">
        <f t="shared" si="972"/>
        <v>71468.894112583657</v>
      </c>
      <c r="AX145" s="11">
        <f t="shared" si="1006"/>
        <v>6.1462230290837754</v>
      </c>
      <c r="AY145">
        <f t="shared" si="973"/>
        <v>2.7862429255550717E-2</v>
      </c>
      <c r="AZ145">
        <f t="shared" si="974"/>
        <v>0.74314323030039175</v>
      </c>
      <c r="BA145">
        <f t="shared" si="975"/>
        <v>0.22899434044405745</v>
      </c>
      <c r="BB145">
        <f t="shared" si="976"/>
        <v>80.946280000000002</v>
      </c>
      <c r="BC145">
        <f t="shared" si="977"/>
        <v>49.01107707444492</v>
      </c>
      <c r="BD145" s="11">
        <f t="shared" si="1007"/>
        <v>4.0876220148939888</v>
      </c>
      <c r="BE145">
        <f t="shared" si="978"/>
        <v>5.8723384616126444E-5</v>
      </c>
      <c r="BF145">
        <f t="shared" si="979"/>
        <v>0.99967521318655128</v>
      </c>
      <c r="BG145">
        <f t="shared" si="980"/>
        <v>2.6606342883259631E-4</v>
      </c>
      <c r="BH145">
        <f t="shared" si="981"/>
        <v>5115.8665659999997</v>
      </c>
      <c r="BI145">
        <f t="shared" si="982"/>
        <v>5112.5443534473707</v>
      </c>
      <c r="BJ145" s="11">
        <f t="shared" si="1008"/>
        <v>3.8274788349079167</v>
      </c>
      <c r="BK145" s="32">
        <f t="shared" si="1009"/>
        <v>2.7158388418822499</v>
      </c>
      <c r="BL145" s="32">
        <f t="shared" si="1010"/>
        <v>2.3187441941758586</v>
      </c>
    </row>
    <row r="146" spans="1:64" x14ac:dyDescent="0.3">
      <c r="A146" s="2">
        <v>44509</v>
      </c>
      <c r="B146" s="4">
        <v>2.409535</v>
      </c>
      <c r="C146" s="8">
        <f t="shared" si="983"/>
        <v>6.6124177382473421</v>
      </c>
      <c r="D146" s="11">
        <f>('Upbit (in $)'!C146/Krak!C146)-1</f>
        <v>3.9676827626291544E-3</v>
      </c>
      <c r="E146" s="4">
        <v>71235.016999999993</v>
      </c>
      <c r="F146" s="8">
        <f t="shared" si="983"/>
        <v>-0.67299650043628301</v>
      </c>
      <c r="G146" s="11">
        <f>('Upbit (in $)'!F146/Krak!F146)-1</f>
        <v>-0.25775660463642014</v>
      </c>
      <c r="H146" s="4">
        <v>0.28984899999999997</v>
      </c>
      <c r="I146" s="8">
        <f t="shared" ref="I146" si="1102">LN(H146/H145)*100</f>
        <v>-3.582472651814498</v>
      </c>
      <c r="J146" s="11">
        <f>('Upbit (in $)'!I146/Krak!I146)-1</f>
        <v>0.11367537456748322</v>
      </c>
      <c r="K146" s="4">
        <v>5.5282749999999998</v>
      </c>
      <c r="L146" s="8">
        <f t="shared" ref="L146" si="1103">LN(K146/K145)*100</f>
        <v>6.9277487968166946</v>
      </c>
      <c r="M146" s="11">
        <f>('Upbit (in $)'!L146/Krak!L146)-1</f>
        <v>6.9087123284554686E-3</v>
      </c>
      <c r="N146" s="4">
        <v>64.727069999999998</v>
      </c>
      <c r="O146" s="8">
        <f t="shared" ref="O146" si="1104">LN(N146/N145)*100</f>
        <v>7.3260261705946235</v>
      </c>
      <c r="P146" s="11">
        <f>('Upbit (in $)'!O146/Krak!O146)-1</f>
        <v>5.4992396086048112E-2</v>
      </c>
      <c r="Q146" s="4">
        <v>5033.1529999999993</v>
      </c>
      <c r="R146" s="8">
        <f t="shared" ref="R146" si="1105">LN(Q146/Q145)*100</f>
        <v>-1.5975335407529483</v>
      </c>
      <c r="S146" s="11">
        <f>('Upbit (in $)'!R146/Krak!R146)-1</f>
        <v>-4.161454060277292E-2</v>
      </c>
      <c r="T146" s="4">
        <v>278.17574999999999</v>
      </c>
      <c r="U146" s="8">
        <f t="shared" ref="U146" si="1106">LN(T146/T145)*100</f>
        <v>13.545610309698874</v>
      </c>
      <c r="V146" s="11">
        <f>('Upbit (in $)'!U146/Krak!U146)-1</f>
        <v>-7.8927898744828306E-3</v>
      </c>
      <c r="W146" s="4">
        <v>17.434989999999999</v>
      </c>
      <c r="X146" s="8">
        <f t="shared" ref="X146" si="1107">LN(W146/W145)*100</f>
        <v>-6.1248628255034712</v>
      </c>
      <c r="Y146" s="11">
        <f>('Upbit (in $)'!X146/Krak!X146)-1</f>
        <v>-4.0739896345906024E-3</v>
      </c>
      <c r="Z146" s="4">
        <v>1.3347149999999999</v>
      </c>
      <c r="AA146" s="8">
        <f t="shared" ref="AA146" si="1108">LN(Z146/Z145)*100</f>
        <v>-1.9608471388376312</v>
      </c>
      <c r="AB146" s="11">
        <f>('Upbit (in $)'!AA146/Krak!AA146)-1</f>
        <v>-4.373445830323397E-2</v>
      </c>
      <c r="AC146" s="2">
        <v>44509</v>
      </c>
      <c r="AD146">
        <f t="shared" si="991"/>
        <v>23851.398052206154</v>
      </c>
      <c r="AE146">
        <f t="shared" si="992"/>
        <v>14548.226849584869</v>
      </c>
      <c r="AF146">
        <f t="shared" si="993"/>
        <v>21394.992683836612</v>
      </c>
      <c r="AG146">
        <f t="shared" si="994"/>
        <v>59794.617585627639</v>
      </c>
      <c r="AH146" s="27">
        <f t="shared" si="995"/>
        <v>6.0726376493211074</v>
      </c>
      <c r="AI146">
        <f t="shared" si="996"/>
        <v>33.231503541666669</v>
      </c>
      <c r="AJ146">
        <f t="shared" si="997"/>
        <v>24.057205837343599</v>
      </c>
      <c r="AK146">
        <f t="shared" si="998"/>
        <v>73.582644499089241</v>
      </c>
      <c r="AL146">
        <f t="shared" si="999"/>
        <v>130.87135387809951</v>
      </c>
      <c r="AM146" s="27">
        <f t="shared" si="1000"/>
        <v>-0.62610238844561394</v>
      </c>
      <c r="AN146">
        <f t="shared" si="1001"/>
        <v>736.08680532279686</v>
      </c>
      <c r="AO146">
        <f t="shared" si="1002"/>
        <v>1678.5362662677987</v>
      </c>
      <c r="AP146">
        <f t="shared" si="1003"/>
        <v>1248.2259387989416</v>
      </c>
      <c r="AQ146">
        <f t="shared" si="1004"/>
        <v>3662.8490103895374</v>
      </c>
      <c r="AR146" s="27">
        <f t="shared" si="1005"/>
        <v>-2.1230643693510567</v>
      </c>
      <c r="AS146">
        <f t="shared" si="968"/>
        <v>0.99603315018873406</v>
      </c>
      <c r="AT146">
        <f t="shared" si="969"/>
        <v>7.7298292262071401E-5</v>
      </c>
      <c r="AU146">
        <f t="shared" si="970"/>
        <v>3.8895515190038319E-3</v>
      </c>
      <c r="AV146">
        <f t="shared" si="971"/>
        <v>71518.721024999992</v>
      </c>
      <c r="AW146">
        <f t="shared" si="972"/>
        <v>70952.557258048822</v>
      </c>
      <c r="AX146" s="11">
        <f t="shared" si="1006"/>
        <v>-0.72508616049662189</v>
      </c>
      <c r="AY146">
        <f t="shared" si="973"/>
        <v>2.8491067243085578E-2</v>
      </c>
      <c r="AZ146">
        <f t="shared" si="974"/>
        <v>0.76535236210219282</v>
      </c>
      <c r="BA146">
        <f t="shared" si="975"/>
        <v>0.20615657065472159</v>
      </c>
      <c r="BB146">
        <f t="shared" si="976"/>
        <v>84.571595000000002</v>
      </c>
      <c r="BC146">
        <f t="shared" si="977"/>
        <v>53.20200388796291</v>
      </c>
      <c r="BD146" s="11">
        <f t="shared" si="1007"/>
        <v>8.2049727399115842</v>
      </c>
      <c r="BE146">
        <f t="shared" si="978"/>
        <v>5.7569375472016391E-5</v>
      </c>
      <c r="BF146">
        <f t="shared" si="979"/>
        <v>0.99967733152471006</v>
      </c>
      <c r="BG146">
        <f t="shared" si="980"/>
        <v>2.6509909981794783E-4</v>
      </c>
      <c r="BH146">
        <f t="shared" si="981"/>
        <v>5034.7775639999991</v>
      </c>
      <c r="BI146">
        <f t="shared" si="982"/>
        <v>5031.529330713759</v>
      </c>
      <c r="BJ146" s="11">
        <f t="shared" si="1008"/>
        <v>-1.597321703053459</v>
      </c>
      <c r="BK146" s="32">
        <f t="shared" si="1009"/>
        <v>6.6987400377667212</v>
      </c>
      <c r="BL146" s="32">
        <f t="shared" si="1010"/>
        <v>0.87223554255683711</v>
      </c>
    </row>
    <row r="147" spans="1:64" x14ac:dyDescent="0.3">
      <c r="A147" s="2">
        <v>44510</v>
      </c>
      <c r="B147" s="4">
        <v>2.27298</v>
      </c>
      <c r="C147" s="8">
        <f t="shared" si="983"/>
        <v>-5.834203694041844</v>
      </c>
      <c r="D147" s="11">
        <f>('Upbit (in $)'!C147/Krak!C147)-1</f>
        <v>-0.23633468939469271</v>
      </c>
      <c r="E147" s="4">
        <v>70180.459999999992</v>
      </c>
      <c r="F147" s="8">
        <f t="shared" si="983"/>
        <v>-1.4914584608358383</v>
      </c>
      <c r="G147" s="11">
        <f>('Upbit (in $)'!F147/Krak!F147)-1</f>
        <v>-0.50344038775089062</v>
      </c>
      <c r="H147" s="4">
        <v>0.27663399999999999</v>
      </c>
      <c r="I147" s="8">
        <f t="shared" ref="I147" si="1109">LN(H147/H146)*100</f>
        <v>-4.6664764857118444</v>
      </c>
      <c r="J147" s="11">
        <f>('Upbit (in $)'!I147/Krak!I147)-1</f>
        <v>-0.29168367288201835</v>
      </c>
      <c r="K147" s="4">
        <v>5.2507599999999996</v>
      </c>
      <c r="L147" s="8">
        <f t="shared" ref="L147" si="1110">LN(K147/K146)*100</f>
        <v>-5.150300394058922</v>
      </c>
      <c r="M147" s="11">
        <f>('Upbit (in $)'!L147/Krak!L147)-1</f>
        <v>-0.26485472634450846</v>
      </c>
      <c r="N147" s="4">
        <v>61.766909999999996</v>
      </c>
      <c r="O147" s="8">
        <f t="shared" ref="O147" si="1111">LN(N147/N146)*100</f>
        <v>-4.6811722413309855</v>
      </c>
      <c r="P147" s="11">
        <f>('Upbit (in $)'!O147/Krak!O147)-1</f>
        <v>-0.30437118074306202</v>
      </c>
      <c r="Q147" s="4">
        <v>5012.009</v>
      </c>
      <c r="R147" s="8">
        <f t="shared" ref="R147" si="1112">LN(Q147/Q146)*100</f>
        <v>-0.42097939738149598</v>
      </c>
      <c r="S147" s="11">
        <f>('Upbit (in $)'!R147/Krak!R147)-1</f>
        <v>-0.79701550049279923</v>
      </c>
      <c r="T147" s="4">
        <v>281.78784999999999</v>
      </c>
      <c r="U147" s="8">
        <f t="shared" ref="U147" si="1113">LN(T147/T146)*100</f>
        <v>1.2901374665546081</v>
      </c>
      <c r="V147" s="11">
        <f>('Upbit (in $)'!U147/Krak!U147)-1</f>
        <v>-2.466372004055565</v>
      </c>
      <c r="W147" s="4">
        <v>16.465889999999998</v>
      </c>
      <c r="X147" s="8">
        <f t="shared" ref="X147" si="1114">LN(W147/W146)*100</f>
        <v>-5.7188138147002929</v>
      </c>
      <c r="Y147" s="11">
        <f>('Upbit (in $)'!X147/Krak!X147)-1</f>
        <v>-0.26631582188588687</v>
      </c>
      <c r="Z147" s="4">
        <v>1.28626</v>
      </c>
      <c r="AA147" s="8">
        <f t="shared" ref="AA147" si="1115">LN(Z147/Z146)*100</f>
        <v>-3.6979003241087272</v>
      </c>
      <c r="AB147" s="11">
        <f>('Upbit (in $)'!AA147/Krak!AA147)-1</f>
        <v>-0.28856421305326518</v>
      </c>
      <c r="AC147" s="2">
        <v>44510</v>
      </c>
      <c r="AD147">
        <f t="shared" si="991"/>
        <v>23498.304028578132</v>
      </c>
      <c r="AE147">
        <f t="shared" si="992"/>
        <v>13817.917453948337</v>
      </c>
      <c r="AF147">
        <f t="shared" si="993"/>
        <v>21672.805732146127</v>
      </c>
      <c r="AG147">
        <f t="shared" si="994"/>
        <v>58989.027214672591</v>
      </c>
      <c r="AH147" s="27">
        <f t="shared" si="995"/>
        <v>-1.356420277934052</v>
      </c>
      <c r="AI147">
        <f t="shared" si="996"/>
        <v>31.348182500000004</v>
      </c>
      <c r="AJ147">
        <f t="shared" si="997"/>
        <v>22.956998792107793</v>
      </c>
      <c r="AK147">
        <f t="shared" si="998"/>
        <v>69.492654153005446</v>
      </c>
      <c r="AL147">
        <f t="shared" si="999"/>
        <v>123.79783544511324</v>
      </c>
      <c r="AM147" s="27">
        <f t="shared" si="1000"/>
        <v>-5.5564933418062559</v>
      </c>
      <c r="AN147">
        <f t="shared" si="1001"/>
        <v>702.52661663026811</v>
      </c>
      <c r="AO147">
        <f t="shared" si="1002"/>
        <v>1671.4848273757234</v>
      </c>
      <c r="AP147">
        <f t="shared" si="1003"/>
        <v>1202.910805707231</v>
      </c>
      <c r="AQ147">
        <f t="shared" si="1004"/>
        <v>3576.9222497132223</v>
      </c>
      <c r="AR147" s="27">
        <f t="shared" si="1005"/>
        <v>-2.3738538873447763</v>
      </c>
      <c r="AS147">
        <f t="shared" si="968"/>
        <v>0.99592665248998558</v>
      </c>
      <c r="AT147">
        <f t="shared" si="969"/>
        <v>7.4513216781826698E-5</v>
      </c>
      <c r="AU147">
        <f t="shared" si="970"/>
        <v>3.9988342932327633E-3</v>
      </c>
      <c r="AV147">
        <f t="shared" si="971"/>
        <v>70467.498609999981</v>
      </c>
      <c r="AW147">
        <f t="shared" si="972"/>
        <v>69894.700847790547</v>
      </c>
      <c r="AX147" s="11">
        <f t="shared" si="1006"/>
        <v>-1.5021610167072159</v>
      </c>
      <c r="AY147">
        <f t="shared" si="973"/>
        <v>2.8233749179251477E-2</v>
      </c>
      <c r="AZ147">
        <f t="shared" si="974"/>
        <v>0.76723571897570575</v>
      </c>
      <c r="BA147">
        <f t="shared" si="975"/>
        <v>0.20453053184504266</v>
      </c>
      <c r="BB147">
        <f t="shared" si="976"/>
        <v>80.505780000000001</v>
      </c>
      <c r="BC147">
        <f t="shared" si="977"/>
        <v>50.821731588969129</v>
      </c>
      <c r="BD147" s="11">
        <f t="shared" si="1007"/>
        <v>-4.5772012411167289</v>
      </c>
      <c r="BE147">
        <f t="shared" si="978"/>
        <v>5.5177028643203895E-5</v>
      </c>
      <c r="BF147">
        <f t="shared" si="979"/>
        <v>0.99968826736046812</v>
      </c>
      <c r="BG147">
        <f t="shared" si="980"/>
        <v>2.5655561088878243E-4</v>
      </c>
      <c r="BH147">
        <f t="shared" si="981"/>
        <v>5013.5718939999997</v>
      </c>
      <c r="BI147">
        <f t="shared" si="982"/>
        <v>5010.4469384661352</v>
      </c>
      <c r="BJ147" s="11">
        <f t="shared" si="1008"/>
        <v>-0.41988593991415274</v>
      </c>
      <c r="BK147" s="32">
        <f t="shared" si="1009"/>
        <v>4.2000730638722041</v>
      </c>
      <c r="BL147" s="32">
        <f t="shared" si="1010"/>
        <v>-1.0822750767930631</v>
      </c>
    </row>
    <row r="148" spans="1:64" x14ac:dyDescent="0.3">
      <c r="A148" s="2">
        <v>44511</v>
      </c>
      <c r="B148" s="4">
        <v>2.2333349999999998</v>
      </c>
      <c r="C148" s="8">
        <f t="shared" si="983"/>
        <v>-1.7595761890379602</v>
      </c>
      <c r="D148" s="11">
        <f>('Upbit (in $)'!C148/Krak!C148)-1</f>
        <v>0.84311826241865395</v>
      </c>
      <c r="E148" s="4">
        <v>69525.876999999993</v>
      </c>
      <c r="F148" s="8">
        <f t="shared" si="983"/>
        <v>-0.93709104995044223</v>
      </c>
      <c r="G148" s="11">
        <f>('Upbit (in $)'!F148/Krak!F148)-1</f>
        <v>3.2349972474650075</v>
      </c>
      <c r="H148" s="4">
        <v>0.279277</v>
      </c>
      <c r="I148" s="8">
        <f t="shared" ref="I148" si="1116">LN(H148/H147)*100</f>
        <v>0.95087879690273558</v>
      </c>
      <c r="J148" s="11">
        <f>('Upbit (in $)'!I148/Krak!I148)-1</f>
        <v>-0.4959086237921978</v>
      </c>
      <c r="K148" s="4">
        <v>5.2859999999999996</v>
      </c>
      <c r="L148" s="8">
        <f t="shared" ref="L148" si="1117">LN(K148/K147)*100</f>
        <v>0.66889881507964888</v>
      </c>
      <c r="M148" s="11">
        <f>('Upbit (in $)'!L148/Krak!L148)-1</f>
        <v>-0.58986011943802263</v>
      </c>
      <c r="N148" s="4">
        <v>61.132589999999993</v>
      </c>
      <c r="O148" s="8">
        <f t="shared" ref="O148" si="1118">LN(N148/N147)*100</f>
        <v>-1.0322672307418836</v>
      </c>
      <c r="P148" s="11">
        <f>('Upbit (in $)'!O148/Krak!O148)-1</f>
        <v>8.7796988360659078</v>
      </c>
      <c r="Q148" s="4">
        <v>5064.8689999999997</v>
      </c>
      <c r="R148" s="8">
        <f t="shared" ref="R148" si="1119">LN(Q148/Q147)*100</f>
        <v>1.0491440872643456</v>
      </c>
      <c r="S148" s="11">
        <f>('Upbit (in $)'!R148/Krak!R148)-1</f>
        <v>-0.44206329788641641</v>
      </c>
      <c r="T148" s="4">
        <v>280.90684999999996</v>
      </c>
      <c r="U148" s="8">
        <f t="shared" ref="U148" si="1120">LN(T148/T147)*100</f>
        <v>-0.31313631348660786</v>
      </c>
      <c r="V148" s="11">
        <f>('Upbit (in $)'!U148/Krak!U148)-1</f>
        <v>-1.3528564189075327</v>
      </c>
      <c r="W148" s="4">
        <v>18.500999999999998</v>
      </c>
      <c r="X148" s="8">
        <f t="shared" ref="X148" si="1121">LN(W148/W147)*100</f>
        <v>11.653381625595161</v>
      </c>
      <c r="Y148" s="11">
        <f>('Upbit (in $)'!X148/Krak!X148)-1</f>
        <v>1.2643555271371287E-2</v>
      </c>
      <c r="Z148" s="4">
        <v>1.3038799999999999</v>
      </c>
      <c r="AA148" s="8">
        <f t="shared" ref="AA148" si="1122">LN(Z148/Z147)*100</f>
        <v>1.3605652055778679</v>
      </c>
      <c r="AB148" s="11">
        <f>('Upbit (in $)'!AA148/Krak!AA148)-1</f>
        <v>-0.28172834436982042</v>
      </c>
      <c r="AC148" s="2">
        <v>44511</v>
      </c>
      <c r="AD148">
        <f t="shared" si="991"/>
        <v>23279.132048999505</v>
      </c>
      <c r="AE148">
        <f t="shared" si="992"/>
        <v>13910.655154981549</v>
      </c>
      <c r="AF148">
        <f t="shared" si="993"/>
        <v>21605.046452070634</v>
      </c>
      <c r="AG148">
        <f t="shared" si="994"/>
        <v>58794.833656051691</v>
      </c>
      <c r="AH148" s="27">
        <f t="shared" si="995"/>
        <v>-0.32974591449907553</v>
      </c>
      <c r="AI148">
        <f t="shared" si="996"/>
        <v>30.801411874999999</v>
      </c>
      <c r="AJ148">
        <f t="shared" si="997"/>
        <v>22.721240139557263</v>
      </c>
      <c r="AK148">
        <f t="shared" si="998"/>
        <v>78.081633879781407</v>
      </c>
      <c r="AL148">
        <f t="shared" si="999"/>
        <v>131.60428589433866</v>
      </c>
      <c r="AM148" s="27">
        <f t="shared" si="1000"/>
        <v>6.1149710137682138</v>
      </c>
      <c r="AN148">
        <f t="shared" si="1001"/>
        <v>709.23865436877395</v>
      </c>
      <c r="AO148">
        <f t="shared" si="1002"/>
        <v>1689.1134246059121</v>
      </c>
      <c r="AP148">
        <f t="shared" si="1003"/>
        <v>1219.3890359223985</v>
      </c>
      <c r="AQ148">
        <f t="shared" si="1004"/>
        <v>3617.741114897085</v>
      </c>
      <c r="AR148" s="27">
        <f t="shared" si="1005"/>
        <v>1.1347105789349403</v>
      </c>
      <c r="AS148">
        <f t="shared" si="968"/>
        <v>0.9959005247858298</v>
      </c>
      <c r="AT148">
        <f t="shared" si="969"/>
        <v>7.5717565907408791E-5</v>
      </c>
      <c r="AU148">
        <f t="shared" si="970"/>
        <v>4.0237576482628819E-3</v>
      </c>
      <c r="AV148">
        <f t="shared" si="971"/>
        <v>69812.069849999985</v>
      </c>
      <c r="AW148">
        <f t="shared" si="972"/>
        <v>69240.969821510414</v>
      </c>
      <c r="AX148" s="11">
        <f t="shared" si="1006"/>
        <v>-0.93970990156169287</v>
      </c>
      <c r="AY148">
        <f t="shared" si="973"/>
        <v>2.7280064568200167E-2</v>
      </c>
      <c r="AZ148">
        <f t="shared" si="974"/>
        <v>0.74673123486682813</v>
      </c>
      <c r="BA148">
        <f t="shared" si="975"/>
        <v>0.22598870056497178</v>
      </c>
      <c r="BB148">
        <f t="shared" si="976"/>
        <v>81.866924999999981</v>
      </c>
      <c r="BC148">
        <f t="shared" si="977"/>
        <v>49.891556893462472</v>
      </c>
      <c r="BD148" s="11">
        <f t="shared" si="1007"/>
        <v>-1.847226238438326</v>
      </c>
      <c r="BE148">
        <f t="shared" si="978"/>
        <v>5.5122794283992289E-5</v>
      </c>
      <c r="BF148">
        <f t="shared" si="979"/>
        <v>0.9996875215730967</v>
      </c>
      <c r="BG148">
        <f t="shared" si="980"/>
        <v>2.5735563261926998E-4</v>
      </c>
      <c r="BH148">
        <f t="shared" si="981"/>
        <v>5066.4521569999997</v>
      </c>
      <c r="BI148">
        <f t="shared" si="982"/>
        <v>5063.2866886577995</v>
      </c>
      <c r="BJ148" s="11">
        <f t="shared" si="1008"/>
        <v>1.0490695257949192</v>
      </c>
      <c r="BK148" s="32">
        <f t="shared" si="1009"/>
        <v>-6.4447169282672894</v>
      </c>
      <c r="BL148" s="32">
        <f t="shared" si="1010"/>
        <v>-1.988779427356612</v>
      </c>
    </row>
    <row r="149" spans="1:64" x14ac:dyDescent="0.3">
      <c r="A149" s="2">
        <v>44512</v>
      </c>
      <c r="B149" s="4">
        <v>2.1980949999999999</v>
      </c>
      <c r="C149" s="8">
        <f t="shared" si="983"/>
        <v>-1.5904907839664466</v>
      </c>
      <c r="D149" s="11">
        <f>('Upbit (in $)'!C149/Krak!C149)-1</f>
        <v>0.15153646593828207</v>
      </c>
      <c r="E149" s="4">
        <v>68863.364999999991</v>
      </c>
      <c r="F149" s="8">
        <f t="shared" si="983"/>
        <v>-0.95746902247061139</v>
      </c>
      <c r="G149" s="11">
        <f>('Upbit (in $)'!F149/Krak!F149)-1</f>
        <v>-8.170951972852214E-2</v>
      </c>
      <c r="H149" s="4">
        <v>0.279277</v>
      </c>
      <c r="I149" s="8">
        <f t="shared" ref="I149" si="1123">LN(H149/H148)*100</f>
        <v>0</v>
      </c>
      <c r="J149" s="11">
        <f>('Upbit (in $)'!I149/Krak!I149)-1</f>
        <v>-1</v>
      </c>
      <c r="K149" s="4">
        <v>5.2067099999999993</v>
      </c>
      <c r="L149" s="8">
        <f t="shared" ref="L149" si="1124">LN(K149/K148)*100</f>
        <v>-1.5113637810048184</v>
      </c>
      <c r="M149" s="11">
        <f>('Upbit (in $)'!L149/Krak!L149)-1</f>
        <v>0.15554020766399401</v>
      </c>
      <c r="N149" s="4">
        <v>59.564409999999995</v>
      </c>
      <c r="O149" s="8">
        <f t="shared" ref="O149" si="1125">LN(N149/N148)*100</f>
        <v>-2.5986863808870924</v>
      </c>
      <c r="P149" s="11">
        <f>('Upbit (in $)'!O149/Krak!O149)-1</f>
        <v>0.15408640689610431</v>
      </c>
      <c r="Q149" s="4">
        <v>5007.6039999999994</v>
      </c>
      <c r="R149" s="8">
        <f t="shared" ref="R149" si="1126">LN(Q149/Q148)*100</f>
        <v>-1.1370716406299706</v>
      </c>
      <c r="S149" s="11">
        <f>('Upbit (in $)'!R149/Krak!R149)-1</f>
        <v>-3.5878689336606984E-3</v>
      </c>
      <c r="T149" s="4">
        <v>269.10145</v>
      </c>
      <c r="U149" s="8">
        <f t="shared" ref="U149" si="1127">LN(T149/T148)*100</f>
        <v>-4.2934673665504564</v>
      </c>
      <c r="V149" s="11">
        <f>('Upbit (in $)'!U149/Krak!U149)-1</f>
        <v>-2.8302429653651484E-2</v>
      </c>
      <c r="W149" s="4">
        <v>13.937419999999999</v>
      </c>
      <c r="X149" s="8">
        <f t="shared" ref="X149" si="1128">LN(W149/W148)*100</f>
        <v>-28.324747538391509</v>
      </c>
      <c r="Y149" s="11">
        <f>('Upbit (in $)'!X149/Krak!X149)-1</f>
        <v>4.3190601203893841E-2</v>
      </c>
      <c r="Z149" s="4">
        <v>1.27745</v>
      </c>
      <c r="AA149" s="8">
        <f t="shared" ref="AA149" si="1129">LN(Z149/Z148)*100</f>
        <v>-2.0478531343540678</v>
      </c>
      <c r="AB149" s="11">
        <f>('Upbit (in $)'!AA149/Krak!AA149)-1</f>
        <v>-1.8864408683009093E-2</v>
      </c>
      <c r="AC149" s="2">
        <v>44512</v>
      </c>
      <c r="AD149">
        <f t="shared" si="991"/>
        <v>23057.305227137957</v>
      </c>
      <c r="AE149">
        <f t="shared" si="992"/>
        <v>13701.995327656825</v>
      </c>
      <c r="AF149">
        <f t="shared" si="993"/>
        <v>20697.072099059042</v>
      </c>
      <c r="AG149">
        <f t="shared" si="994"/>
        <v>57456.372653853825</v>
      </c>
      <c r="AH149" s="27">
        <f t="shared" si="995"/>
        <v>-2.3028064689679058</v>
      </c>
      <c r="AI149">
        <f t="shared" si="996"/>
        <v>30.315393541666669</v>
      </c>
      <c r="AJ149">
        <f t="shared" si="997"/>
        <v>22.138392359640676</v>
      </c>
      <c r="AK149">
        <f t="shared" si="998"/>
        <v>58.821497522768666</v>
      </c>
      <c r="AL149">
        <f t="shared" si="999"/>
        <v>111.27528342407601</v>
      </c>
      <c r="AM149" s="27">
        <f t="shared" si="1000"/>
        <v>-16.779242398861939</v>
      </c>
      <c r="AN149">
        <f t="shared" si="1001"/>
        <v>709.23865436877395</v>
      </c>
      <c r="AO149">
        <f t="shared" si="1002"/>
        <v>1670.0157776065407</v>
      </c>
      <c r="AP149">
        <f t="shared" si="1003"/>
        <v>1194.6716905996473</v>
      </c>
      <c r="AQ149">
        <f t="shared" si="1004"/>
        <v>3573.9261225749619</v>
      </c>
      <c r="AR149" s="27">
        <f t="shared" si="1005"/>
        <v>-1.2185083930571456</v>
      </c>
      <c r="AS149">
        <f t="shared" si="968"/>
        <v>0.99603243575517519</v>
      </c>
      <c r="AT149">
        <f t="shared" si="969"/>
        <v>7.5309303336699095E-5</v>
      </c>
      <c r="AU149">
        <f t="shared" si="970"/>
        <v>3.8922549414881122E-3</v>
      </c>
      <c r="AV149">
        <f t="shared" si="971"/>
        <v>69137.673159999991</v>
      </c>
      <c r="AW149">
        <f t="shared" si="972"/>
        <v>68590.250693613649</v>
      </c>
      <c r="AX149" s="11">
        <f t="shared" si="1006"/>
        <v>-0.94423304120905083</v>
      </c>
      <c r="AY149">
        <f t="shared" si="973"/>
        <v>2.9036950829211525E-2</v>
      </c>
      <c r="AZ149">
        <f t="shared" si="974"/>
        <v>0.78684899621763171</v>
      </c>
      <c r="BA149">
        <f t="shared" si="975"/>
        <v>0.18411405295315683</v>
      </c>
      <c r="BB149">
        <f t="shared" si="976"/>
        <v>75.699924999999993</v>
      </c>
      <c r="BC149">
        <f t="shared" si="977"/>
        <v>49.498097079138788</v>
      </c>
      <c r="BD149" s="11">
        <f t="shared" si="1007"/>
        <v>-0.79175619196155345</v>
      </c>
      <c r="BE149">
        <f t="shared" si="978"/>
        <v>5.5753251935930559E-5</v>
      </c>
      <c r="BF149">
        <f t="shared" si="979"/>
        <v>0.99968922398684312</v>
      </c>
      <c r="BG149">
        <f t="shared" si="980"/>
        <v>2.5502276122113348E-4</v>
      </c>
      <c r="BH149">
        <f t="shared" si="981"/>
        <v>5009.1607269999986</v>
      </c>
      <c r="BI149">
        <f t="shared" si="982"/>
        <v>5006.0480981428391</v>
      </c>
      <c r="BJ149" s="11">
        <f t="shared" si="1008"/>
        <v>-1.136901458821536</v>
      </c>
      <c r="BK149" s="32">
        <f t="shared" si="1009"/>
        <v>14.476435929894034</v>
      </c>
      <c r="BL149" s="32">
        <f t="shared" si="1010"/>
        <v>0.19266841761248521</v>
      </c>
    </row>
    <row r="150" spans="1:64" x14ac:dyDescent="0.3">
      <c r="A150" s="2">
        <v>44513</v>
      </c>
      <c r="B150" s="4">
        <v>2.1848799999999997</v>
      </c>
      <c r="C150" s="8">
        <f t="shared" si="983"/>
        <v>-0.60301690265912999</v>
      </c>
      <c r="D150" s="11">
        <f>('Upbit (in $)'!C150/Krak!C150)-1</f>
        <v>30.898941305443696</v>
      </c>
      <c r="E150" s="4">
        <v>68600.82699999999</v>
      </c>
      <c r="F150" s="8">
        <f t="shared" si="983"/>
        <v>-0.38197339305702521</v>
      </c>
      <c r="G150" s="11">
        <f>('Upbit (in $)'!F150/Krak!F150)-1</f>
        <v>-2.0225142207630777</v>
      </c>
      <c r="H150" s="4">
        <v>0.27751499999999996</v>
      </c>
      <c r="I150" s="8">
        <f t="shared" ref="I150" si="1130">LN(H150/H149)*100</f>
        <v>-0.63291350516477363</v>
      </c>
      <c r="J150" s="11">
        <f>('Upbit (in $)'!I150/Krak!I150)-1</f>
        <v>-1.9152217787305874</v>
      </c>
      <c r="K150" s="4">
        <v>5.3344549999999993</v>
      </c>
      <c r="L150" s="8">
        <f t="shared" ref="L150" si="1131">LN(K150/K149)*100</f>
        <v>2.4238545587048832</v>
      </c>
      <c r="M150" s="11">
        <f>('Upbit (in $)'!L150/Krak!L150)-1</f>
        <v>-0.15095218685421852</v>
      </c>
      <c r="N150" s="4">
        <v>60.022529999999996</v>
      </c>
      <c r="O150" s="8">
        <f t="shared" ref="O150" si="1132">LN(N150/N149)*100</f>
        <v>0.76617436829903096</v>
      </c>
      <c r="P150" s="11">
        <f>('Upbit (in $)'!O150/Krak!O150)-1</f>
        <v>-0.54628329268251985</v>
      </c>
      <c r="Q150" s="4">
        <v>4952.982</v>
      </c>
      <c r="R150" s="8">
        <f t="shared" ref="R150" si="1133">LN(Q150/Q149)*100</f>
        <v>-1.0967737750513902</v>
      </c>
      <c r="S150" s="11">
        <f>('Upbit (in $)'!R150/Krak!R150)-1</f>
        <v>1.709888196062713</v>
      </c>
      <c r="T150" s="4">
        <v>274.60769999999997</v>
      </c>
      <c r="U150" s="8">
        <f t="shared" ref="U150" si="1134">LN(T150/T149)*100</f>
        <v>2.0255087677515391</v>
      </c>
      <c r="V150" s="11">
        <f>('Upbit (in $)'!U150/Krak!U150)-1</f>
        <v>-0.22696492435285931</v>
      </c>
      <c r="W150" s="4">
        <v>12.99475</v>
      </c>
      <c r="X150" s="8">
        <f t="shared" ref="X150" si="1135">LN(W150/W149)*100</f>
        <v>-7.0031879553678911</v>
      </c>
      <c r="Y150" s="11">
        <f>('Upbit (in $)'!X150/Krak!X150)-1</f>
        <v>3.1907008048259522E-2</v>
      </c>
      <c r="Z150" s="4">
        <v>1.26864</v>
      </c>
      <c r="AA150" s="8">
        <f t="shared" ref="AA150" si="1136">LN(Z150/Z149)*100</f>
        <v>-0.69204428445737953</v>
      </c>
      <c r="AB150" s="11">
        <f>('Upbit (in $)'!AA150/Krak!AA150)-1</f>
        <v>-15.715827120437973</v>
      </c>
      <c r="AC150" s="2">
        <v>44513</v>
      </c>
      <c r="AD150">
        <f t="shared" si="991"/>
        <v>22969.400449325803</v>
      </c>
      <c r="AE150">
        <f t="shared" si="992"/>
        <v>14038.169493902211</v>
      </c>
      <c r="AF150">
        <f t="shared" si="993"/>
        <v>21120.567599530867</v>
      </c>
      <c r="AG150">
        <f t="shared" si="994"/>
        <v>58128.137542758879</v>
      </c>
      <c r="AH150" s="27">
        <f t="shared" si="995"/>
        <v>1.1623918318549302</v>
      </c>
      <c r="AI150">
        <f t="shared" si="996"/>
        <v>30.133136666666665</v>
      </c>
      <c r="AJ150">
        <f t="shared" si="997"/>
        <v>22.30866249759384</v>
      </c>
      <c r="AK150">
        <f t="shared" si="998"/>
        <v>54.843052367941709</v>
      </c>
      <c r="AL150">
        <f t="shared" si="999"/>
        <v>107.28485153220221</v>
      </c>
      <c r="AM150" s="27">
        <f t="shared" si="1000"/>
        <v>-3.6519700925878751</v>
      </c>
      <c r="AN150">
        <f t="shared" si="1001"/>
        <v>704.76396254310328</v>
      </c>
      <c r="AO150">
        <f t="shared" si="1002"/>
        <v>1651.7995604686794</v>
      </c>
      <c r="AP150">
        <f t="shared" si="1003"/>
        <v>1186.4325754920635</v>
      </c>
      <c r="AQ150">
        <f t="shared" si="1004"/>
        <v>3542.996098503846</v>
      </c>
      <c r="AR150" s="27">
        <f t="shared" si="1005"/>
        <v>-0.86920210291767941</v>
      </c>
      <c r="AS150">
        <f t="shared" si="968"/>
        <v>0.99593584452621231</v>
      </c>
      <c r="AT150">
        <f t="shared" si="969"/>
        <v>7.7444765287043493E-5</v>
      </c>
      <c r="AU150">
        <f t="shared" si="970"/>
        <v>3.9867107085006532E-3</v>
      </c>
      <c r="AV150">
        <f t="shared" si="971"/>
        <v>68880.769154999987</v>
      </c>
      <c r="AW150">
        <f t="shared" si="972"/>
        <v>68322.136020916631</v>
      </c>
      <c r="AX150" s="11">
        <f t="shared" si="1006"/>
        <v>-0.39165925284630737</v>
      </c>
      <c r="AY150">
        <f t="shared" si="973"/>
        <v>2.9053420805998126E-2</v>
      </c>
      <c r="AZ150">
        <f t="shared" si="974"/>
        <v>0.79814901593252108</v>
      </c>
      <c r="BA150">
        <f t="shared" si="975"/>
        <v>0.1727975632614808</v>
      </c>
      <c r="BB150">
        <f t="shared" si="976"/>
        <v>75.202159999999992</v>
      </c>
      <c r="BC150">
        <f t="shared" si="977"/>
        <v>50.215862626522956</v>
      </c>
      <c r="BD150" s="11">
        <f t="shared" si="1007"/>
        <v>1.4396739369944072</v>
      </c>
      <c r="BE150">
        <f t="shared" si="978"/>
        <v>5.601239741062688E-5</v>
      </c>
      <c r="BF150">
        <f t="shared" si="979"/>
        <v>0.99968793092871222</v>
      </c>
      <c r="BG150">
        <f t="shared" si="980"/>
        <v>2.5605667387715146E-4</v>
      </c>
      <c r="BH150">
        <f t="shared" si="981"/>
        <v>4954.528155</v>
      </c>
      <c r="BI150">
        <f t="shared" si="982"/>
        <v>4951.4366678951737</v>
      </c>
      <c r="BJ150" s="11">
        <f t="shared" si="1008"/>
        <v>-1.0969030653558578</v>
      </c>
      <c r="BK150" s="32">
        <f t="shared" si="1009"/>
        <v>4.8143619244428049</v>
      </c>
      <c r="BL150" s="32">
        <f t="shared" si="1010"/>
        <v>0.70524381250955037</v>
      </c>
    </row>
    <row r="151" spans="1:64" x14ac:dyDescent="0.3">
      <c r="A151" s="2">
        <v>44514</v>
      </c>
      <c r="B151" s="4">
        <v>2.1760699999999997</v>
      </c>
      <c r="C151" s="8">
        <f t="shared" si="983"/>
        <v>-0.40404095370049742</v>
      </c>
      <c r="D151" s="11">
        <f>('Upbit (in $)'!C151/Krak!C151)-1</f>
        <v>-0.3732161383083118</v>
      </c>
      <c r="E151" s="4">
        <v>69872.11</v>
      </c>
      <c r="F151" s="8">
        <f t="shared" si="983"/>
        <v>1.8361980996510996</v>
      </c>
      <c r="G151" s="11">
        <f>('Upbit (in $)'!F151/Krak!F151)-1</f>
        <v>8.2196935896941659E-2</v>
      </c>
      <c r="H151" s="4">
        <v>0.28103899999999998</v>
      </c>
      <c r="I151" s="8">
        <f t="shared" ref="I151" si="1137">LN(H151/H150)*100</f>
        <v>1.2618463959211683</v>
      </c>
      <c r="J151" s="11">
        <f>('Upbit (in $)'!I151/Krak!I151)-1</f>
        <v>1.4679109795835048</v>
      </c>
      <c r="K151" s="4">
        <v>5.29481</v>
      </c>
      <c r="L151" s="8">
        <f t="shared" ref="L151" si="1138">LN(K151/K150)*100</f>
        <v>-0.74596284579392402</v>
      </c>
      <c r="M151" s="11">
        <f>('Upbit (in $)'!L151/Krak!L151)-1</f>
        <v>-0.23476483263105741</v>
      </c>
      <c r="N151" s="4">
        <v>59.925619999999995</v>
      </c>
      <c r="O151" s="8">
        <f t="shared" ref="O151" si="1139">LN(N151/N150)*100</f>
        <v>-0.16158652065274376</v>
      </c>
      <c r="P151" s="11">
        <f>('Upbit (in $)'!O151/Krak!O151)-1</f>
        <v>-0.77977186287002809</v>
      </c>
      <c r="Q151" s="4">
        <v>4941.5289999999995</v>
      </c>
      <c r="R151" s="8">
        <f t="shared" ref="R151" si="1140">LN(Q151/Q150)*100</f>
        <v>-0.23150219581404086</v>
      </c>
      <c r="S151" s="11">
        <f>('Upbit (in $)'!R151/Krak!R151)-1</f>
        <v>-0.53830636456617498</v>
      </c>
      <c r="T151" s="4">
        <v>298.21850000000001</v>
      </c>
      <c r="U151" s="8">
        <f t="shared" ref="U151" si="1141">LN(T151/T150)*100</f>
        <v>8.2482905579038341</v>
      </c>
      <c r="V151" s="11">
        <f>('Upbit (in $)'!U151/Krak!U151)-1</f>
        <v>2.738569148781167E-2</v>
      </c>
      <c r="W151" s="4">
        <v>12.63354</v>
      </c>
      <c r="X151" s="8">
        <f t="shared" ref="X151" si="1142">LN(W151/W150)*100</f>
        <v>-2.8190247614354536</v>
      </c>
      <c r="Y151" s="11">
        <f>('Upbit (in $)'!X151/Krak!X151)-1</f>
        <v>-3.3930814453201341E-3</v>
      </c>
      <c r="Z151" s="4">
        <v>1.26864</v>
      </c>
      <c r="AA151" s="8">
        <f t="shared" ref="AA151" si="1143">LN(Z151/Z150)*100</f>
        <v>0</v>
      </c>
      <c r="AB151" s="11">
        <f>('Upbit (in $)'!AA151/Krak!AA151)-1</f>
        <v>-1</v>
      </c>
      <c r="AC151" s="2">
        <v>44514</v>
      </c>
      <c r="AD151">
        <f t="shared" si="991"/>
        <v>23395.060162020236</v>
      </c>
      <c r="AE151">
        <f t="shared" si="992"/>
        <v>13933.839580239852</v>
      </c>
      <c r="AF151">
        <f t="shared" si="993"/>
        <v>22936.516305554054</v>
      </c>
      <c r="AG151">
        <f t="shared" si="994"/>
        <v>60265.416047814142</v>
      </c>
      <c r="AH151" s="27">
        <f t="shared" si="995"/>
        <v>3.6108565974685236</v>
      </c>
      <c r="AI151">
        <f t="shared" si="996"/>
        <v>30.011632083333332</v>
      </c>
      <c r="AJ151">
        <f t="shared" si="997"/>
        <v>22.272643814565285</v>
      </c>
      <c r="AK151">
        <f t="shared" si="998"/>
        <v>53.31860142076502</v>
      </c>
      <c r="AL151">
        <f t="shared" si="999"/>
        <v>105.60287731866364</v>
      </c>
      <c r="AM151" s="27">
        <f t="shared" si="1000"/>
        <v>-1.5801842795777319</v>
      </c>
      <c r="AN151">
        <f t="shared" si="1001"/>
        <v>713.7133461944444</v>
      </c>
      <c r="AO151">
        <f t="shared" si="1002"/>
        <v>1647.9800310688051</v>
      </c>
      <c r="AP151">
        <f t="shared" si="1003"/>
        <v>1186.4325754920635</v>
      </c>
      <c r="AQ151">
        <f t="shared" si="1004"/>
        <v>3548.1259527553129</v>
      </c>
      <c r="AR151" s="27">
        <f t="shared" si="1005"/>
        <v>0.14468387680436887</v>
      </c>
      <c r="AS151">
        <f t="shared" si="968"/>
        <v>0.9956749467167646</v>
      </c>
      <c r="AT151">
        <f t="shared" si="969"/>
        <v>7.5450843900740823E-5</v>
      </c>
      <c r="AU151">
        <f t="shared" si="970"/>
        <v>4.2496024393345704E-3</v>
      </c>
      <c r="AV151">
        <f t="shared" si="971"/>
        <v>70175.62331000001</v>
      </c>
      <c r="AW151">
        <f t="shared" si="972"/>
        <v>69570.028538897284</v>
      </c>
      <c r="AX151" s="11">
        <f t="shared" si="1006"/>
        <v>1.8100036219176392</v>
      </c>
      <c r="AY151">
        <f t="shared" si="973"/>
        <v>2.9117057644701162E-2</v>
      </c>
      <c r="AZ151">
        <f t="shared" si="974"/>
        <v>0.80183897206177057</v>
      </c>
      <c r="BA151">
        <f t="shared" si="975"/>
        <v>0.16904397029352822</v>
      </c>
      <c r="BB151">
        <f t="shared" si="976"/>
        <v>74.735230000000001</v>
      </c>
      <c r="BC151">
        <f t="shared" si="977"/>
        <v>50.249682057055288</v>
      </c>
      <c r="BD151" s="11">
        <f t="shared" si="1007"/>
        <v>6.7325433642532753E-2</v>
      </c>
      <c r="BE151">
        <f t="shared" si="978"/>
        <v>5.6855052943817398E-5</v>
      </c>
      <c r="BF151">
        <f t="shared" si="979"/>
        <v>0.99968649517828145</v>
      </c>
      <c r="BG151">
        <f t="shared" si="980"/>
        <v>2.5664976877459895E-4</v>
      </c>
      <c r="BH151">
        <f t="shared" si="981"/>
        <v>4943.0786790000002</v>
      </c>
      <c r="BI151">
        <f t="shared" si="982"/>
        <v>4939.9801484064874</v>
      </c>
      <c r="BJ151" s="11">
        <f t="shared" si="1008"/>
        <v>-0.23164577581557799</v>
      </c>
      <c r="BK151" s="32">
        <f t="shared" si="1009"/>
        <v>5.1910408770462553</v>
      </c>
      <c r="BL151" s="32">
        <f t="shared" si="1010"/>
        <v>2.0416493977332171</v>
      </c>
    </row>
    <row r="152" spans="1:64" x14ac:dyDescent="0.3">
      <c r="A152" s="2">
        <v>44515</v>
      </c>
      <c r="B152" s="4">
        <v>2.171665</v>
      </c>
      <c r="C152" s="8">
        <f t="shared" si="983"/>
        <v>-0.20263431452322503</v>
      </c>
      <c r="D152" s="11">
        <f>('Upbit (in $)'!C152/Krak!C152)-1</f>
        <v>-0.81691638481358519</v>
      </c>
      <c r="E152" s="4">
        <v>68367.361999999994</v>
      </c>
      <c r="F152" s="8">
        <f t="shared" si="983"/>
        <v>-2.1771024042302081</v>
      </c>
      <c r="G152" s="11">
        <f>('Upbit (in $)'!F152/Krak!F152)-1</f>
        <v>-0.25216160371259699</v>
      </c>
      <c r="H152" s="4">
        <v>0.27663399999999999</v>
      </c>
      <c r="I152" s="8">
        <f t="shared" ref="I152" si="1144">LN(H152/H151)*100</f>
        <v>-1.5798116876591175</v>
      </c>
      <c r="J152" s="11">
        <f>('Upbit (in $)'!I152/Krak!I152)-1</f>
        <v>-0.28564202998818833</v>
      </c>
      <c r="K152" s="4">
        <v>5.167065</v>
      </c>
      <c r="L152" s="8">
        <f t="shared" ref="L152" si="1145">LN(K152/K151)*100</f>
        <v>-2.4422266441677403</v>
      </c>
      <c r="M152" s="11">
        <f>('Upbit (in $)'!L152/Krak!L152)-1</f>
        <v>-0.26248774324241586</v>
      </c>
      <c r="N152" s="4">
        <v>58.8508</v>
      </c>
      <c r="O152" s="8">
        <f t="shared" ref="O152" si="1146">LN(N152/N151)*100</f>
        <v>-1.8098699036449248</v>
      </c>
      <c r="P152" s="11">
        <f>('Upbit (in $)'!O152/Krak!O152)-1</f>
        <v>-0.24188109272468949</v>
      </c>
      <c r="Q152" s="4">
        <v>4901.0029999999997</v>
      </c>
      <c r="R152" s="8">
        <f t="shared" ref="R152" si="1147">LN(Q152/Q151)*100</f>
        <v>-0.82349194330436504</v>
      </c>
      <c r="S152" s="11">
        <f>('Upbit (in $)'!R152/Krak!R152)-1</f>
        <v>-0.39948228828894816</v>
      </c>
      <c r="T152" s="4">
        <v>282.80099999999999</v>
      </c>
      <c r="U152" s="8">
        <f t="shared" ref="U152" si="1148">LN(T152/T151)*100</f>
        <v>-5.3082969222313885</v>
      </c>
      <c r="V152" s="11">
        <f>('Upbit (in $)'!U152/Krak!U152)-1</f>
        <v>-0.12825859764374559</v>
      </c>
      <c r="W152" s="4">
        <v>12.04327</v>
      </c>
      <c r="X152" s="8">
        <f t="shared" ref="X152" si="1149">LN(W152/W151)*100</f>
        <v>-4.784918443561609</v>
      </c>
      <c r="Y152" s="11">
        <f>('Upbit (in $)'!X152/Krak!X152)-1</f>
        <v>-0.1886640868613394</v>
      </c>
      <c r="Z152" s="4">
        <v>1.255425</v>
      </c>
      <c r="AA152" s="8">
        <f t="shared" ref="AA152" si="1150">LN(Z152/Z151)*100</f>
        <v>-1.0471299867295365</v>
      </c>
      <c r="AB152" s="11">
        <f>('Upbit (in $)'!AA152/Krak!AA152)-1</f>
        <v>-0.28007877122241209</v>
      </c>
      <c r="AC152" s="2">
        <v>44515</v>
      </c>
      <c r="AD152">
        <f t="shared" si="991"/>
        <v>22891.23009321768</v>
      </c>
      <c r="AE152">
        <f t="shared" si="992"/>
        <v>13597.665413994464</v>
      </c>
      <c r="AF152">
        <f t="shared" si="993"/>
        <v>21750.728904232943</v>
      </c>
      <c r="AG152">
        <f t="shared" si="994"/>
        <v>58239.624411445089</v>
      </c>
      <c r="AH152" s="27">
        <f t="shared" si="995"/>
        <v>-3.4192452767312034</v>
      </c>
      <c r="AI152">
        <f t="shared" si="996"/>
        <v>29.950879791666669</v>
      </c>
      <c r="AJ152">
        <f t="shared" si="997"/>
        <v>21.873163875521335</v>
      </c>
      <c r="AK152">
        <f t="shared" si="998"/>
        <v>50.827425482695809</v>
      </c>
      <c r="AL152">
        <f t="shared" si="999"/>
        <v>102.65146914988381</v>
      </c>
      <c r="AM152" s="27">
        <f t="shared" si="1000"/>
        <v>-2.8346162649386728</v>
      </c>
      <c r="AN152">
        <f t="shared" si="1001"/>
        <v>702.52661663026811</v>
      </c>
      <c r="AO152">
        <f t="shared" si="1002"/>
        <v>1634.4647731923271</v>
      </c>
      <c r="AP152">
        <f t="shared" si="1003"/>
        <v>1174.0739028306878</v>
      </c>
      <c r="AQ152">
        <f t="shared" si="1004"/>
        <v>3511.065292653283</v>
      </c>
      <c r="AR152" s="27">
        <f t="shared" si="1005"/>
        <v>-1.0500069855694802</v>
      </c>
      <c r="AS152">
        <f t="shared" si="968"/>
        <v>0.99580559783592371</v>
      </c>
      <c r="AT152">
        <f t="shared" si="969"/>
        <v>7.5260944708998388E-5</v>
      </c>
      <c r="AU152">
        <f t="shared" si="970"/>
        <v>4.1191412193671752E-3</v>
      </c>
      <c r="AV152">
        <f t="shared" si="971"/>
        <v>68655.330065000002</v>
      </c>
      <c r="AW152">
        <f t="shared" si="972"/>
        <v>68080.711764016945</v>
      </c>
      <c r="AX152" s="11">
        <f t="shared" si="1006"/>
        <v>-2.1639911125334086</v>
      </c>
      <c r="AY152">
        <f t="shared" si="973"/>
        <v>2.9722071501778503E-2</v>
      </c>
      <c r="AZ152">
        <f t="shared" si="974"/>
        <v>0.80545005124495095</v>
      </c>
      <c r="BA152">
        <f t="shared" si="975"/>
        <v>0.16482787725327067</v>
      </c>
      <c r="BB152">
        <f t="shared" si="976"/>
        <v>73.065734999999989</v>
      </c>
      <c r="BC152">
        <f t="shared" si="977"/>
        <v>49.450992887502267</v>
      </c>
      <c r="BD152" s="11">
        <f t="shared" si="1007"/>
        <v>-1.6022083214431202</v>
      </c>
      <c r="BE152">
        <f t="shared" si="978"/>
        <v>5.642672549422354E-5</v>
      </c>
      <c r="BF152">
        <f t="shared" si="979"/>
        <v>0.99968749657441258</v>
      </c>
      <c r="BG152">
        <f t="shared" si="980"/>
        <v>2.5607670009321191E-4</v>
      </c>
      <c r="BH152">
        <f t="shared" si="981"/>
        <v>4902.5350589999998</v>
      </c>
      <c r="BI152">
        <f t="shared" si="982"/>
        <v>4899.4717568683282</v>
      </c>
      <c r="BJ152" s="11">
        <f t="shared" si="1008"/>
        <v>-0.82339180660748768</v>
      </c>
      <c r="BK152" s="32">
        <f t="shared" si="1009"/>
        <v>-0.58462901179253057</v>
      </c>
      <c r="BL152" s="32">
        <f t="shared" si="1010"/>
        <v>-1.3405993059259209</v>
      </c>
    </row>
    <row r="153" spans="1:64" x14ac:dyDescent="0.3">
      <c r="A153" s="2">
        <v>44516</v>
      </c>
      <c r="B153" s="4">
        <v>2.03511</v>
      </c>
      <c r="C153" s="8">
        <f t="shared" si="983"/>
        <v>-6.4944282960951298</v>
      </c>
      <c r="D153" s="11">
        <f>('Upbit (in $)'!C153/Krak!C153)-1</f>
        <v>-9.9714789240086366E-2</v>
      </c>
      <c r="E153" s="4">
        <v>65103.256999999998</v>
      </c>
      <c r="F153" s="8">
        <f t="shared" si="983"/>
        <v>-4.8920968321973755</v>
      </c>
      <c r="G153" s="11">
        <f>('Upbit (in $)'!F153/Krak!F153)-1</f>
        <v>-0.13003482041498093</v>
      </c>
      <c r="H153" s="4">
        <v>0.258133</v>
      </c>
      <c r="I153" s="8">
        <f t="shared" ref="I153" si="1151">LN(H153/H152)*100</f>
        <v>-6.9220376891186044</v>
      </c>
      <c r="J153" s="11">
        <f>('Upbit (in $)'!I153/Krak!I153)-1</f>
        <v>-0.14145591380781264</v>
      </c>
      <c r="K153" s="4">
        <v>4.7001349999999995</v>
      </c>
      <c r="L153" s="8">
        <f t="shared" ref="L153" si="1152">LN(K153/K152)*100</f>
        <v>-9.4713597351722179</v>
      </c>
      <c r="M153" s="11">
        <f>('Upbit (in $)'!L153/Krak!L153)-1</f>
        <v>-6.7578471402930163E-2</v>
      </c>
      <c r="N153" s="4">
        <v>55.177029999999995</v>
      </c>
      <c r="O153" s="8">
        <f t="shared" ref="O153" si="1153">LN(N153/N152)*100</f>
        <v>-6.4458684005278624</v>
      </c>
      <c r="P153" s="11">
        <f>('Upbit (in $)'!O153/Krak!O153)-1</f>
        <v>-0.11534078789452029</v>
      </c>
      <c r="Q153" s="4">
        <v>4562.6989999999996</v>
      </c>
      <c r="R153" s="8">
        <f t="shared" ref="R153" si="1154">LN(Q153/Q152)*100</f>
        <v>-7.1525543651401753</v>
      </c>
      <c r="S153" s="11">
        <f>('Upbit (in $)'!R153/Krak!R153)-1</f>
        <v>-0.10996725870291635</v>
      </c>
      <c r="T153" s="4">
        <v>250.07184999999998</v>
      </c>
      <c r="U153" s="8">
        <f t="shared" ref="U153" si="1155">LN(T153/T152)*100</f>
        <v>-12.299519351328065</v>
      </c>
      <c r="V153" s="11">
        <f>('Upbit (in $)'!U153/Krak!U153)-1</f>
        <v>-6.7992361658594902E-2</v>
      </c>
      <c r="W153" s="4">
        <v>11.17108</v>
      </c>
      <c r="X153" s="8">
        <f t="shared" ref="X153" si="1156">LN(W153/W152)*100</f>
        <v>-7.5177701726778272</v>
      </c>
      <c r="Y153" s="11">
        <f>('Upbit (in $)'!X153/Krak!X153)-1</f>
        <v>-4.1872474646799995E-2</v>
      </c>
      <c r="Z153" s="4">
        <v>1.1805399999999999</v>
      </c>
      <c r="AA153" s="8">
        <f t="shared" ref="AA153" si="1157">LN(Z153/Z152)*100</f>
        <v>-6.1502199757793923</v>
      </c>
      <c r="AB153" s="11">
        <f>('Upbit (in $)'!AA153/Krak!AA153)-1</f>
        <v>-0.14985381483357474</v>
      </c>
      <c r="AC153" s="2">
        <v>44516</v>
      </c>
      <c r="AD153">
        <f t="shared" si="991"/>
        <v>21798.320020083334</v>
      </c>
      <c r="AE153">
        <f t="shared" si="992"/>
        <v>12368.890875304427</v>
      </c>
      <c r="AF153">
        <f t="shared" si="993"/>
        <v>19233.471649428415</v>
      </c>
      <c r="AG153">
        <f t="shared" si="994"/>
        <v>53400.682544816176</v>
      </c>
      <c r="AH153" s="27">
        <f t="shared" si="995"/>
        <v>-8.6742427265733433</v>
      </c>
      <c r="AI153">
        <f t="shared" si="996"/>
        <v>28.067558750000003</v>
      </c>
      <c r="AJ153">
        <f t="shared" si="997"/>
        <v>20.507728346166182</v>
      </c>
      <c r="AK153">
        <f t="shared" si="998"/>
        <v>47.146434171220399</v>
      </c>
      <c r="AL153">
        <f t="shared" si="999"/>
        <v>95.721721267386584</v>
      </c>
      <c r="AM153" s="27">
        <f t="shared" si="1000"/>
        <v>-6.9894210391874863</v>
      </c>
      <c r="AN153">
        <f t="shared" si="1001"/>
        <v>655.5423524607279</v>
      </c>
      <c r="AO153">
        <f t="shared" si="1002"/>
        <v>1521.6417509191194</v>
      </c>
      <c r="AP153">
        <f t="shared" si="1003"/>
        <v>1104.0414244162257</v>
      </c>
      <c r="AQ153">
        <f t="shared" si="1004"/>
        <v>3281.225527796073</v>
      </c>
      <c r="AR153" s="27">
        <f t="shared" si="1005"/>
        <v>-6.7702504476225096</v>
      </c>
      <c r="AS153">
        <f t="shared" si="968"/>
        <v>0.99610190226118245</v>
      </c>
      <c r="AT153">
        <f t="shared" si="969"/>
        <v>7.1913658857103912E-5</v>
      </c>
      <c r="AU153">
        <f t="shared" si="970"/>
        <v>3.82618407996044E-3</v>
      </c>
      <c r="AV153">
        <f t="shared" si="971"/>
        <v>65358.028984999997</v>
      </c>
      <c r="AW153">
        <f t="shared" si="972"/>
        <v>64849.562666360463</v>
      </c>
      <c r="AX153" s="11">
        <f t="shared" si="1006"/>
        <v>-4.8623772061254886</v>
      </c>
      <c r="AY153">
        <f t="shared" si="973"/>
        <v>2.9760371038392169E-2</v>
      </c>
      <c r="AZ153">
        <f t="shared" si="974"/>
        <v>0.80687967018809581</v>
      </c>
      <c r="BA153">
        <f t="shared" si="975"/>
        <v>0.163359958773512</v>
      </c>
      <c r="BB153">
        <f t="shared" si="976"/>
        <v>68.383219999999994</v>
      </c>
      <c r="BC153">
        <f t="shared" si="977"/>
        <v>46.406696565318214</v>
      </c>
      <c r="BD153" s="11">
        <f t="shared" si="1007"/>
        <v>-6.3538365134831425</v>
      </c>
      <c r="BE153">
        <f t="shared" si="978"/>
        <v>5.6556795279650191E-5</v>
      </c>
      <c r="BF153">
        <f t="shared" si="979"/>
        <v>0.99968478755395318</v>
      </c>
      <c r="BG153">
        <f t="shared" si="980"/>
        <v>2.5865565076700083E-4</v>
      </c>
      <c r="BH153">
        <f t="shared" si="981"/>
        <v>4564.1376730000002</v>
      </c>
      <c r="BI153">
        <f t="shared" si="982"/>
        <v>4561.2611004401515</v>
      </c>
      <c r="BJ153" s="11">
        <f t="shared" si="1008"/>
        <v>-7.1528252178991449</v>
      </c>
      <c r="BK153" s="32">
        <f t="shared" si="1009"/>
        <v>-1.684821687385857</v>
      </c>
      <c r="BL153" s="32">
        <f t="shared" si="1010"/>
        <v>2.2904480117736563</v>
      </c>
    </row>
    <row r="154" spans="1:64" x14ac:dyDescent="0.3">
      <c r="A154" s="2">
        <v>44517</v>
      </c>
      <c r="B154" s="4">
        <v>2.0263</v>
      </c>
      <c r="C154" s="8">
        <f t="shared" si="983"/>
        <v>-0.433840159859813</v>
      </c>
      <c r="D154" s="11">
        <f>('Upbit (in $)'!C154/Krak!C154)-1</f>
        <v>-12.680996784528768</v>
      </c>
      <c r="E154" s="4">
        <v>65136.734999999993</v>
      </c>
      <c r="F154" s="8">
        <f t="shared" si="983"/>
        <v>5.1409709449813712E-2</v>
      </c>
      <c r="G154" s="11">
        <f>('Upbit (in $)'!F154/Krak!F154)-1</f>
        <v>-0.86567390556745205</v>
      </c>
      <c r="H154" s="4">
        <v>0.25637099999999996</v>
      </c>
      <c r="I154" s="8">
        <f t="shared" ref="I154" si="1158">LN(H154/H153)*100</f>
        <v>-0.68493418455750066</v>
      </c>
      <c r="J154" s="11">
        <f>('Upbit (in $)'!I154/Krak!I154)-1</f>
        <v>-3.1890598519827416</v>
      </c>
      <c r="K154" s="4">
        <v>4.7221599999999997</v>
      </c>
      <c r="L154" s="8">
        <f t="shared" ref="L154" si="1159">LN(K154/K153)*100</f>
        <v>0.46750903289939749</v>
      </c>
      <c r="M154" s="11">
        <f>('Upbit (in $)'!L154/Krak!L154)-1</f>
        <v>-0.37962700126545212</v>
      </c>
      <c r="N154" s="4">
        <v>55.441329999999994</v>
      </c>
      <c r="O154" s="8">
        <f t="shared" ref="O154" si="1160">LN(N154/N153)*100</f>
        <v>0.47786010015207303</v>
      </c>
      <c r="P154" s="11">
        <f>('Upbit (in $)'!O154/Krak!O154)-1</f>
        <v>-3.9804194732873222E-2</v>
      </c>
      <c r="Q154" s="4">
        <v>4627.893</v>
      </c>
      <c r="R154" s="8">
        <f t="shared" ref="R154" si="1161">LN(Q154/Q153)*100</f>
        <v>1.4187354530070275</v>
      </c>
      <c r="S154" s="11">
        <f>('Upbit (in $)'!R154/Krak!R154)-1</f>
        <v>-0.2552301967817393</v>
      </c>
      <c r="T154" s="4">
        <v>248.44199999999998</v>
      </c>
      <c r="U154" s="8">
        <f t="shared" ref="U154" si="1162">LN(T154/T153)*100</f>
        <v>-0.65388586786216296</v>
      </c>
      <c r="V154" s="11">
        <f>('Upbit (in $)'!U154/Krak!U154)-1</f>
        <v>0.92862613664947391</v>
      </c>
      <c r="W154" s="4">
        <v>11.232749999999999</v>
      </c>
      <c r="X154" s="8">
        <f t="shared" ref="X154" si="1163">LN(W154/W153)*100</f>
        <v>0.55053225953552543</v>
      </c>
      <c r="Y154" s="11">
        <f>('Upbit (in $)'!X154/Krak!X154)-1</f>
        <v>-0.27735145583998433</v>
      </c>
      <c r="Z154" s="4">
        <v>1.1805399999999999</v>
      </c>
      <c r="AA154" s="8">
        <f t="shared" ref="AA154" si="1164">LN(Z154/Z153)*100</f>
        <v>0</v>
      </c>
      <c r="AB154" s="11">
        <f>('Upbit (in $)'!AA154/Krak!AA154)-1</f>
        <v>-1</v>
      </c>
      <c r="AC154" s="2">
        <v>44517</v>
      </c>
      <c r="AD154">
        <f t="shared" si="991"/>
        <v>21809.529354166763</v>
      </c>
      <c r="AE154">
        <f t="shared" si="992"/>
        <v>12426.851938450183</v>
      </c>
      <c r="AF154">
        <f t="shared" si="993"/>
        <v>19108.116981288753</v>
      </c>
      <c r="AG154">
        <f t="shared" si="994"/>
        <v>53344.498273905701</v>
      </c>
      <c r="AH154" s="27">
        <f t="shared" si="995"/>
        <v>-0.10526803302569339</v>
      </c>
      <c r="AI154">
        <f t="shared" si="996"/>
        <v>27.94605416666667</v>
      </c>
      <c r="AJ154">
        <f t="shared" si="997"/>
        <v>20.605961118062236</v>
      </c>
      <c r="AK154">
        <f t="shared" si="998"/>
        <v>47.406706284153003</v>
      </c>
      <c r="AL154">
        <f t="shared" si="999"/>
        <v>95.958721568881913</v>
      </c>
      <c r="AM154" s="27">
        <f t="shared" si="1000"/>
        <v>0.24728701453479077</v>
      </c>
      <c r="AN154">
        <f t="shared" si="1001"/>
        <v>651.06766063505734</v>
      </c>
      <c r="AO154">
        <f t="shared" si="1002"/>
        <v>1543.383687503019</v>
      </c>
      <c r="AP154">
        <f t="shared" si="1003"/>
        <v>1104.0414244162257</v>
      </c>
      <c r="AQ154">
        <f t="shared" si="1004"/>
        <v>3298.4927725543021</v>
      </c>
      <c r="AR154" s="27">
        <f t="shared" si="1005"/>
        <v>0.52486394128574942</v>
      </c>
      <c r="AS154">
        <f t="shared" si="968"/>
        <v>0.99612839042035306</v>
      </c>
      <c r="AT154">
        <f t="shared" si="969"/>
        <v>7.2215434809671909E-5</v>
      </c>
      <c r="AU154">
        <f t="shared" si="970"/>
        <v>3.7993941448372162E-3</v>
      </c>
      <c r="AV154">
        <f t="shared" si="971"/>
        <v>65389.899159999994</v>
      </c>
      <c r="AW154">
        <f t="shared" si="972"/>
        <v>64884.635714698474</v>
      </c>
      <c r="AX154" s="11">
        <f t="shared" si="1006"/>
        <v>5.4069088382460738E-2</v>
      </c>
      <c r="AY154">
        <f t="shared" si="973"/>
        <v>2.9494742241600411E-2</v>
      </c>
      <c r="AZ154">
        <f t="shared" si="974"/>
        <v>0.80700179533213645</v>
      </c>
      <c r="BA154">
        <f t="shared" si="975"/>
        <v>0.16350346242626315</v>
      </c>
      <c r="BB154">
        <f t="shared" si="976"/>
        <v>68.700379999999996</v>
      </c>
      <c r="BC154">
        <f t="shared" si="977"/>
        <v>46.637611559374193</v>
      </c>
      <c r="BD154" s="11">
        <f t="shared" si="1007"/>
        <v>0.49635592503417431</v>
      </c>
      <c r="BE154">
        <f t="shared" si="978"/>
        <v>5.5379721240178406E-5</v>
      </c>
      <c r="BF154">
        <f t="shared" si="979"/>
        <v>0.99968960712940624</v>
      </c>
      <c r="BG154">
        <f t="shared" si="980"/>
        <v>2.550131493533989E-4</v>
      </c>
      <c r="BH154">
        <f t="shared" si="981"/>
        <v>4629.3299110000007</v>
      </c>
      <c r="BI154">
        <f t="shared" si="982"/>
        <v>4626.4568502579077</v>
      </c>
      <c r="BJ154" s="11">
        <f t="shared" si="1008"/>
        <v>1.4192173608854195</v>
      </c>
      <c r="BK154" s="32">
        <f t="shared" si="1009"/>
        <v>-0.35255504756048417</v>
      </c>
      <c r="BL154" s="32">
        <f t="shared" si="1010"/>
        <v>-1.3651482725029587</v>
      </c>
    </row>
    <row r="155" spans="1:64" x14ac:dyDescent="0.3">
      <c r="A155" s="2">
        <v>44518</v>
      </c>
      <c r="B155" s="4">
        <v>1.9514149999999999</v>
      </c>
      <c r="C155" s="8">
        <f t="shared" si="983"/>
        <v>-3.7656719438005055</v>
      </c>
      <c r="D155" s="11">
        <f>('Upbit (in $)'!C155/Krak!C155)-1</f>
        <v>-0.22643601559439563</v>
      </c>
      <c r="E155" s="4">
        <v>62208.290999999997</v>
      </c>
      <c r="F155" s="8">
        <f t="shared" si="983"/>
        <v>-4.6000389097522172</v>
      </c>
      <c r="G155" s="11">
        <f>('Upbit (in $)'!F155/Krak!F155)-1</f>
        <v>-0.21740376647452764</v>
      </c>
      <c r="H155" s="4">
        <v>0.24315599999999998</v>
      </c>
      <c r="I155" s="8">
        <f t="shared" ref="I155" si="1165">LN(H155/H154)*100</f>
        <v>-5.2922401454342438</v>
      </c>
      <c r="J155" s="11">
        <f>('Upbit (in $)'!I155/Krak!I155)-1</f>
        <v>-0.25429632950658465</v>
      </c>
      <c r="K155" s="4">
        <v>4.4622649999999995</v>
      </c>
      <c r="L155" s="8">
        <f t="shared" ref="L155" si="1166">LN(K155/K154)*100</f>
        <v>-5.6609837382064008</v>
      </c>
      <c r="M155" s="11">
        <f>('Upbit (in $)'!L155/Krak!L155)-1</f>
        <v>-0.13381321444877581</v>
      </c>
      <c r="N155" s="4">
        <v>52.948099999999997</v>
      </c>
      <c r="O155" s="8">
        <f t="shared" ref="O155" si="1167">LN(N155/N154)*100</f>
        <v>-4.6013155997680286</v>
      </c>
      <c r="P155" s="11">
        <f>('Upbit (in $)'!O155/Krak!O155)-1</f>
        <v>-0.15608372697942074</v>
      </c>
      <c r="Q155" s="4">
        <v>4363.5929999999998</v>
      </c>
      <c r="R155" s="8">
        <f t="shared" ref="R155" si="1168">LN(Q155/Q154)*100</f>
        <v>-5.8805888365723851</v>
      </c>
      <c r="S155" s="11">
        <f>('Upbit (in $)'!R155/Krak!R155)-1</f>
        <v>-0.17207770564750524</v>
      </c>
      <c r="T155" s="4">
        <v>222.84894999999997</v>
      </c>
      <c r="U155" s="8">
        <f t="shared" ref="U155" si="1169">LN(T155/T154)*100</f>
        <v>-10.871523020016852</v>
      </c>
      <c r="V155" s="11">
        <f>('Upbit (in $)'!U155/Krak!U155)-1</f>
        <v>-5.2237613196549404E-2</v>
      </c>
      <c r="W155" s="4">
        <v>9.8936299999999999</v>
      </c>
      <c r="X155" s="8">
        <f t="shared" ref="X155" si="1170">LN(W155/W154)*100</f>
        <v>-12.694250285408327</v>
      </c>
      <c r="Y155" s="11">
        <f>('Upbit (in $)'!X155/Krak!X155)-1</f>
        <v>-6.8291355874639859E-2</v>
      </c>
      <c r="Z155" s="4">
        <v>1.132085</v>
      </c>
      <c r="AA155" s="8">
        <f t="shared" ref="AA155" si="1171">LN(Z155/Z154)*100</f>
        <v>-4.1910895615636834</v>
      </c>
      <c r="AB155" s="11">
        <f>('Upbit (in $)'!AA155/Krak!AA155)-1</f>
        <v>-0.17889136614537504</v>
      </c>
      <c r="AC155" s="2">
        <v>44518</v>
      </c>
      <c r="AD155">
        <f t="shared" si="991"/>
        <v>20829.007604342591</v>
      </c>
      <c r="AE155">
        <f t="shared" si="992"/>
        <v>11742.911393330256</v>
      </c>
      <c r="AF155">
        <f t="shared" si="993"/>
        <v>17139.709895095708</v>
      </c>
      <c r="AG155">
        <f t="shared" si="994"/>
        <v>49711.628892768553</v>
      </c>
      <c r="AH155" s="27">
        <f t="shared" si="995"/>
        <v>-7.0531959813367449</v>
      </c>
      <c r="AI155">
        <f t="shared" si="996"/>
        <v>26.913265208333335</v>
      </c>
      <c r="AJ155">
        <f t="shared" si="997"/>
        <v>19.679298636509461</v>
      </c>
      <c r="AK155">
        <f t="shared" si="998"/>
        <v>41.755083260473583</v>
      </c>
      <c r="AL155">
        <f t="shared" si="999"/>
        <v>88.347647105316383</v>
      </c>
      <c r="AM155" s="27">
        <f t="shared" si="1000"/>
        <v>-8.2638548448568461</v>
      </c>
      <c r="AN155">
        <f t="shared" si="1001"/>
        <v>617.5074719425287</v>
      </c>
      <c r="AO155">
        <f t="shared" si="1002"/>
        <v>1455.2407013520756</v>
      </c>
      <c r="AP155">
        <f t="shared" si="1003"/>
        <v>1058.7262913245149</v>
      </c>
      <c r="AQ155">
        <f t="shared" si="1004"/>
        <v>3131.4744646191193</v>
      </c>
      <c r="AR155" s="27">
        <f t="shared" si="1005"/>
        <v>-5.1961659958087161</v>
      </c>
      <c r="AS155">
        <f t="shared" si="968"/>
        <v>0.99635926928009366</v>
      </c>
      <c r="AT155">
        <f t="shared" si="969"/>
        <v>7.1469880031491896E-5</v>
      </c>
      <c r="AU155">
        <f t="shared" si="970"/>
        <v>3.5692608398748024E-3</v>
      </c>
      <c r="AV155">
        <f t="shared" si="971"/>
        <v>62435.602214999999</v>
      </c>
      <c r="AW155">
        <f t="shared" si="972"/>
        <v>61981.878434363294</v>
      </c>
      <c r="AX155" s="11">
        <f t="shared" si="1006"/>
        <v>-4.5768798845870702</v>
      </c>
      <c r="AY155">
        <f t="shared" si="973"/>
        <v>3.011761506560609E-2</v>
      </c>
      <c r="AZ155">
        <f t="shared" si="974"/>
        <v>0.8171867564076416</v>
      </c>
      <c r="BA155">
        <f t="shared" si="975"/>
        <v>0.15269562852675234</v>
      </c>
      <c r="BB155">
        <f t="shared" si="976"/>
        <v>64.793144999999996</v>
      </c>
      <c r="BC155">
        <f t="shared" si="977"/>
        <v>44.837972114011833</v>
      </c>
      <c r="BD155" s="11">
        <f t="shared" si="1007"/>
        <v>-3.9351958349017369</v>
      </c>
      <c r="BE155">
        <f t="shared" si="978"/>
        <v>5.5706247233609587E-5</v>
      </c>
      <c r="BF155">
        <f t="shared" si="979"/>
        <v>0.99968493676836334</v>
      </c>
      <c r="BG155">
        <f t="shared" si="980"/>
        <v>2.5935698440285624E-4</v>
      </c>
      <c r="BH155">
        <f t="shared" si="981"/>
        <v>4364.9682410000005</v>
      </c>
      <c r="BI155">
        <f t="shared" si="982"/>
        <v>4362.2184994473328</v>
      </c>
      <c r="BJ155" s="11">
        <f t="shared" si="1008"/>
        <v>-5.881055791509727</v>
      </c>
      <c r="BK155" s="32">
        <f t="shared" si="1009"/>
        <v>1.2106588635201012</v>
      </c>
      <c r="BL155" s="32">
        <f t="shared" si="1010"/>
        <v>1.3041759069226568</v>
      </c>
    </row>
    <row r="156" spans="1:64" x14ac:dyDescent="0.3">
      <c r="A156" s="2">
        <v>44519</v>
      </c>
      <c r="B156" s="4">
        <v>2.0263</v>
      </c>
      <c r="C156" s="8">
        <f t="shared" si="983"/>
        <v>3.7656719438005135</v>
      </c>
      <c r="D156" s="11">
        <f>('Upbit (in $)'!C156/Krak!C156)-1</f>
        <v>-9.06297712278894E-2</v>
      </c>
      <c r="E156" s="4">
        <v>63267.252999999997</v>
      </c>
      <c r="F156" s="8">
        <f t="shared" si="983"/>
        <v>1.687957843296032</v>
      </c>
      <c r="G156" s="11">
        <f>('Upbit (in $)'!F156/Krak!F156)-1</f>
        <v>-0.17588794348134584</v>
      </c>
      <c r="H156" s="4">
        <v>0.25372800000000001</v>
      </c>
      <c r="I156" s="8">
        <f t="shared" ref="I156" si="1172">LN(H156/H155)*100</f>
        <v>4.2559614418796112</v>
      </c>
      <c r="J156" s="11">
        <f>('Upbit (in $)'!I156/Krak!I156)-1</f>
        <v>-0.18848964769647414</v>
      </c>
      <c r="K156" s="4">
        <v>4.6692999999999998</v>
      </c>
      <c r="L156" s="8">
        <f t="shared" ref="L156" si="1173">LN(K156/K155)*100</f>
        <v>4.5352682857429443</v>
      </c>
      <c r="M156" s="11">
        <f>('Upbit (in $)'!L156/Krak!L156)-1</f>
        <v>-6.9011166353575848E-2</v>
      </c>
      <c r="N156" s="4">
        <v>55.168219999999998</v>
      </c>
      <c r="O156" s="8">
        <f t="shared" ref="O156" si="1174">LN(N156/N155)*100</f>
        <v>4.1074874357097837</v>
      </c>
      <c r="P156" s="11">
        <f>('Upbit (in $)'!O156/Krak!O156)-1</f>
        <v>-3.3303830852373872E-2</v>
      </c>
      <c r="Q156" s="4">
        <v>4678.991</v>
      </c>
      <c r="R156" s="8">
        <f t="shared" ref="R156" si="1175">LN(Q156/Q155)*100</f>
        <v>6.9786687834161389</v>
      </c>
      <c r="S156" s="11">
        <f>('Upbit (in $)'!R156/Krak!R156)-1</f>
        <v>-3.3073590325532365E-2</v>
      </c>
      <c r="T156" s="4">
        <v>237.03304999999997</v>
      </c>
      <c r="U156" s="8">
        <f t="shared" ref="U156" si="1176">LN(T156/T155)*100</f>
        <v>6.1705395197483561</v>
      </c>
      <c r="V156" s="11">
        <f>('Upbit (in $)'!U156/Krak!U156)-1</f>
        <v>-2.7891651688066177E-2</v>
      </c>
      <c r="W156" s="4">
        <v>11.074169999999999</v>
      </c>
      <c r="X156" s="8">
        <f t="shared" ref="X156" si="1177">LN(W156/W155)*100</f>
        <v>11.272425385180416</v>
      </c>
      <c r="Y156" s="11">
        <f>('Upbit (in $)'!X156/Krak!X156)-1</f>
        <v>-9.9151181471804906E-3</v>
      </c>
      <c r="Z156" s="4">
        <v>1.1849449999999999</v>
      </c>
      <c r="AA156" s="8">
        <f t="shared" ref="AA156" si="1178">LN(Z156/Z155)*100</f>
        <v>4.5635294706619156</v>
      </c>
      <c r="AB156" s="11">
        <f>('Upbit (in $)'!AA156/Krak!AA156)-1</f>
        <v>1.5486869667089564E-3</v>
      </c>
      <c r="AC156" s="2">
        <v>44519</v>
      </c>
      <c r="AD156">
        <f t="shared" si="991"/>
        <v>21183.576540350008</v>
      </c>
      <c r="AE156">
        <f t="shared" si="992"/>
        <v>12287.745386900368</v>
      </c>
      <c r="AF156">
        <f t="shared" si="993"/>
        <v>18230.63430431113</v>
      </c>
      <c r="AG156">
        <f t="shared" si="994"/>
        <v>51701.956231561504</v>
      </c>
      <c r="AH156" s="27">
        <f t="shared" si="995"/>
        <v>3.9256731454221434</v>
      </c>
      <c r="AI156">
        <f t="shared" si="996"/>
        <v>27.94605416666667</v>
      </c>
      <c r="AJ156">
        <f t="shared" si="997"/>
        <v>20.504453920436315</v>
      </c>
      <c r="AK156">
        <f t="shared" si="998"/>
        <v>46.737435136612014</v>
      </c>
      <c r="AL156">
        <f t="shared" si="999"/>
        <v>95.187943223714996</v>
      </c>
      <c r="AM156" s="27">
        <f t="shared" si="1000"/>
        <v>7.4573720074911805</v>
      </c>
      <c r="AN156">
        <f t="shared" si="1001"/>
        <v>644.35562289655172</v>
      </c>
      <c r="AO156">
        <f t="shared" si="1002"/>
        <v>1560.4246648255348</v>
      </c>
      <c r="AP156">
        <f t="shared" si="1003"/>
        <v>1108.1609819700175</v>
      </c>
      <c r="AQ156">
        <f t="shared" si="1004"/>
        <v>3312.941269692104</v>
      </c>
      <c r="AR156" s="27">
        <f t="shared" si="1005"/>
        <v>5.6332427342895075</v>
      </c>
      <c r="AS156">
        <f t="shared" si="968"/>
        <v>0.99619420050813356</v>
      </c>
      <c r="AT156">
        <f t="shared" si="969"/>
        <v>7.3521914732612589E-5</v>
      </c>
      <c r="AU156">
        <f t="shared" si="970"/>
        <v>3.732277577133852E-3</v>
      </c>
      <c r="AV156">
        <f t="shared" si="971"/>
        <v>63508.955349999997</v>
      </c>
      <c r="AW156">
        <f t="shared" si="972"/>
        <v>63026.551893149466</v>
      </c>
      <c r="AX156" s="11">
        <f t="shared" si="1006"/>
        <v>1.6714037218937456</v>
      </c>
      <c r="AY156">
        <f t="shared" si="973"/>
        <v>2.9681249193444319E-2</v>
      </c>
      <c r="AZ156">
        <f t="shared" si="974"/>
        <v>0.80810427151890574</v>
      </c>
      <c r="BA156">
        <f t="shared" si="975"/>
        <v>0.16221447928765001</v>
      </c>
      <c r="BB156">
        <f t="shared" si="976"/>
        <v>68.268689999999992</v>
      </c>
      <c r="BC156">
        <f t="shared" si="977"/>
        <v>46.43820806942832</v>
      </c>
      <c r="BD156" s="11">
        <f t="shared" si="1007"/>
        <v>3.506719790716236</v>
      </c>
      <c r="BE156">
        <f t="shared" si="978"/>
        <v>5.4210407532385548E-5</v>
      </c>
      <c r="BF156">
        <f t="shared" si="979"/>
        <v>0.99969261946006815</v>
      </c>
      <c r="BG156">
        <f t="shared" si="980"/>
        <v>2.5317013239950888E-4</v>
      </c>
      <c r="BH156">
        <f t="shared" si="981"/>
        <v>4680.4296729999996</v>
      </c>
      <c r="BI156">
        <f t="shared" si="982"/>
        <v>4677.5530829674653</v>
      </c>
      <c r="BJ156" s="11">
        <f t="shared" si="1008"/>
        <v>6.9794369579152136</v>
      </c>
      <c r="BK156" s="32">
        <f t="shared" si="1009"/>
        <v>-3.531698862069037</v>
      </c>
      <c r="BL156" s="32">
        <f t="shared" si="1010"/>
        <v>-5.3080332360214681</v>
      </c>
    </row>
    <row r="157" spans="1:64" x14ac:dyDescent="0.3">
      <c r="A157" s="2">
        <v>44520</v>
      </c>
      <c r="B157" s="4">
        <v>2.0923750000000001</v>
      </c>
      <c r="C157" s="8">
        <f t="shared" si="983"/>
        <v>3.2088314551500665</v>
      </c>
      <c r="D157" s="11">
        <f>('Upbit (in $)'!C157/Krak!C157)-1</f>
        <v>4.9716976066657148E-2</v>
      </c>
      <c r="E157" s="4">
        <v>64902.388999999996</v>
      </c>
      <c r="F157" s="8">
        <f t="shared" si="983"/>
        <v>2.5516568395281802</v>
      </c>
      <c r="G157" s="11">
        <f>('Upbit (in $)'!F157/Krak!F157)-1</f>
        <v>-8.5864600275696423E-2</v>
      </c>
      <c r="H157" s="4">
        <v>0.25284699999999999</v>
      </c>
      <c r="I157" s="8">
        <f t="shared" ref="I157" si="1179">LN(H157/H156)*100</f>
        <v>-0.34782643763249199</v>
      </c>
      <c r="J157" s="11">
        <f>('Upbit (in $)'!I157/Krak!I157)-1</f>
        <v>9.5173207126249491</v>
      </c>
      <c r="K157" s="4">
        <v>4.7177549999999995</v>
      </c>
      <c r="L157" s="8">
        <f t="shared" ref="L157" si="1180">LN(K157/K156)*100</f>
        <v>1.0323883341635884</v>
      </c>
      <c r="M157" s="11">
        <f>('Upbit (in $)'!L157/Krak!L157)-1</f>
        <v>6.3856741909577908E-2</v>
      </c>
      <c r="N157" s="4">
        <v>55.529429999999998</v>
      </c>
      <c r="O157" s="8">
        <f t="shared" ref="O157" si="1181">LN(N157/N156)*100</f>
        <v>0.65260876267590728</v>
      </c>
      <c r="P157" s="11">
        <f>('Upbit (in $)'!O157/Krak!O157)-1</f>
        <v>-0.40655812857576556</v>
      </c>
      <c r="Q157" s="4">
        <v>4801.45</v>
      </c>
      <c r="R157" s="8">
        <f t="shared" ref="R157" si="1182">LN(Q157/Q156)*100</f>
        <v>2.5835467234890666</v>
      </c>
      <c r="S157" s="11">
        <f>('Upbit (in $)'!R157/Krak!R157)-1</f>
        <v>-3.7090296326542149E-2</v>
      </c>
      <c r="T157" s="4">
        <v>247.07644999999999</v>
      </c>
      <c r="U157" s="8">
        <f t="shared" ref="U157" si="1183">LN(T157/T156)*100</f>
        <v>4.1498220018917298</v>
      </c>
      <c r="V157" s="11">
        <f>('Upbit (in $)'!U157/Krak!U157)-1</f>
        <v>4.3765476501190115E-2</v>
      </c>
      <c r="W157" s="4">
        <v>10.792249999999999</v>
      </c>
      <c r="X157" s="8">
        <f t="shared" ref="X157" si="1184">LN(W157/W156)*100</f>
        <v>-2.5787085611420038</v>
      </c>
      <c r="Y157" s="11">
        <f>('Upbit (in $)'!X157/Krak!X157)-1</f>
        <v>4.0157983160464816E-3</v>
      </c>
      <c r="Z157" s="4">
        <v>1.1937549999999999</v>
      </c>
      <c r="AA157" s="8">
        <f t="shared" ref="AA157" si="1185">LN(Z157/Z156)*100</f>
        <v>0.74074412778618171</v>
      </c>
      <c r="AB157" s="11">
        <f>('Upbit (in $)'!AA157/Krak!AA157)-1</f>
        <v>0.26998943520508312</v>
      </c>
      <c r="AC157" s="2">
        <v>44520</v>
      </c>
      <c r="AD157">
        <f t="shared" si="991"/>
        <v>21731.06401558276</v>
      </c>
      <c r="AE157">
        <f t="shared" si="992"/>
        <v>12415.259725821032</v>
      </c>
      <c r="AF157">
        <f t="shared" si="993"/>
        <v>19003.090097171742</v>
      </c>
      <c r="AG157">
        <f t="shared" si="994"/>
        <v>53149.413838575536</v>
      </c>
      <c r="AH157" s="27">
        <f t="shared" si="995"/>
        <v>2.7611457356991247</v>
      </c>
      <c r="AI157">
        <f t="shared" si="996"/>
        <v>28.857338541666671</v>
      </c>
      <c r="AJ157">
        <f t="shared" si="997"/>
        <v>20.638705375360921</v>
      </c>
      <c r="AK157">
        <f t="shared" si="998"/>
        <v>45.547619763205823</v>
      </c>
      <c r="AL157">
        <f t="shared" si="999"/>
        <v>95.043663680233408</v>
      </c>
      <c r="AM157" s="27">
        <f t="shared" si="1000"/>
        <v>-0.1516883271866086</v>
      </c>
      <c r="AN157">
        <f t="shared" si="1001"/>
        <v>642.11827698371644</v>
      </c>
      <c r="AO157">
        <f t="shared" si="1002"/>
        <v>1601.2642484088051</v>
      </c>
      <c r="AP157">
        <f t="shared" si="1003"/>
        <v>1116.4000970776012</v>
      </c>
      <c r="AQ157">
        <f t="shared" si="1004"/>
        <v>3359.782622470123</v>
      </c>
      <c r="AR157" s="27">
        <f t="shared" si="1005"/>
        <v>1.4039880256673167</v>
      </c>
      <c r="AS157">
        <f t="shared" si="968"/>
        <v>0.99613540999803873</v>
      </c>
      <c r="AT157">
        <f t="shared" si="969"/>
        <v>7.2409088226248455E-5</v>
      </c>
      <c r="AU157">
        <f t="shared" si="970"/>
        <v>3.792180913735085E-3</v>
      </c>
      <c r="AV157">
        <f t="shared" si="971"/>
        <v>65154.183204999994</v>
      </c>
      <c r="AW157">
        <f t="shared" si="972"/>
        <v>64651.652279742644</v>
      </c>
      <c r="AX157" s="11">
        <f t="shared" si="1006"/>
        <v>2.5457565971673715</v>
      </c>
      <c r="AY157">
        <f t="shared" si="973"/>
        <v>3.0583993303715157E-2</v>
      </c>
      <c r="AZ157">
        <f t="shared" si="974"/>
        <v>0.81166698860343833</v>
      </c>
      <c r="BA157">
        <f t="shared" si="975"/>
        <v>0.15774901809284658</v>
      </c>
      <c r="BB157">
        <f t="shared" si="976"/>
        <v>68.414054999999991</v>
      </c>
      <c r="BC157">
        <f t="shared" si="977"/>
        <v>46.837865250466805</v>
      </c>
      <c r="BD157" s="11">
        <f t="shared" si="1007"/>
        <v>0.85693921823451324</v>
      </c>
      <c r="BE157">
        <f t="shared" si="978"/>
        <v>5.2644689434852842E-5</v>
      </c>
      <c r="BF157">
        <f t="shared" si="979"/>
        <v>0.99969880634128216</v>
      </c>
      <c r="BG157">
        <f t="shared" si="980"/>
        <v>2.4854896928301601E-4</v>
      </c>
      <c r="BH157">
        <f t="shared" si="981"/>
        <v>4802.8966019999998</v>
      </c>
      <c r="BI157">
        <f t="shared" si="982"/>
        <v>4800.0041437249756</v>
      </c>
      <c r="BJ157" s="11">
        <f t="shared" si="1008"/>
        <v>2.5841653511106712</v>
      </c>
      <c r="BK157" s="32">
        <f t="shared" si="1009"/>
        <v>2.9128340628857332</v>
      </c>
      <c r="BL157" s="32">
        <f t="shared" si="1010"/>
        <v>-3.8408753943299789E-2</v>
      </c>
    </row>
    <row r="158" spans="1:64" x14ac:dyDescent="0.3">
      <c r="A158" s="2">
        <v>44521</v>
      </c>
      <c r="B158" s="4">
        <v>2.0218949999999998</v>
      </c>
      <c r="C158" s="8">
        <f t="shared" si="983"/>
        <v>-3.4264593974096256</v>
      </c>
      <c r="D158" s="11">
        <f>('Upbit (in $)'!C158/Krak!C158)-1</f>
        <v>-0.21097342740222769</v>
      </c>
      <c r="E158" s="4">
        <v>64354.406999999999</v>
      </c>
      <c r="F158" s="8">
        <f t="shared" si="983"/>
        <v>-0.84790169645728353</v>
      </c>
      <c r="G158" s="11">
        <f>('Upbit (in $)'!F158/Krak!F158)-1</f>
        <v>-0.54289370312045637</v>
      </c>
      <c r="H158" s="4">
        <v>0.24932299999999999</v>
      </c>
      <c r="I158" s="8">
        <f t="shared" ref="I158" si="1186">LN(H158/H157)*100</f>
        <v>-1.4035318116383482</v>
      </c>
      <c r="J158" s="11">
        <f>('Upbit (in $)'!I158/Krak!I158)-1</f>
        <v>-0.53517259528171846</v>
      </c>
      <c r="K158" s="4">
        <v>4.656085</v>
      </c>
      <c r="L158" s="8">
        <f t="shared" ref="L158" si="1187">LN(K158/K157)*100</f>
        <v>-1.3158084577510976</v>
      </c>
      <c r="M158" s="11">
        <f>('Upbit (in $)'!L158/Krak!L158)-1</f>
        <v>-0.32534766467944443</v>
      </c>
      <c r="N158" s="4">
        <v>55.317989999999995</v>
      </c>
      <c r="O158" s="8">
        <f t="shared" ref="O158" si="1188">LN(N158/N157)*100</f>
        <v>-0.38149783990007802</v>
      </c>
      <c r="P158" s="11">
        <f>('Upbit (in $)'!O158/Krak!O158)-1</f>
        <v>-0.60233845729778701</v>
      </c>
      <c r="Q158" s="4">
        <v>4671.9429999999993</v>
      </c>
      <c r="R158" s="8">
        <f t="shared" ref="R158" si="1189">LN(Q158/Q157)*100</f>
        <v>-2.7342910520159935</v>
      </c>
      <c r="S158" s="11">
        <f>('Upbit (in $)'!R158/Krak!R158)-1</f>
        <v>-0.21452961014148331</v>
      </c>
      <c r="T158" s="4">
        <v>242.93574999999998</v>
      </c>
      <c r="U158" s="8">
        <f t="shared" ref="U158" si="1190">LN(T158/T157)*100</f>
        <v>-1.6900797820734055</v>
      </c>
      <c r="V158" s="11">
        <f>('Upbit (in $)'!U158/Krak!U158)-1</f>
        <v>-0.30438807707873738</v>
      </c>
      <c r="W158" s="4">
        <v>10.457469999999999</v>
      </c>
      <c r="X158" s="8">
        <f t="shared" ref="X158" si="1191">LN(W158/W157)*100</f>
        <v>-3.1511728369159364</v>
      </c>
      <c r="Y158" s="11">
        <f>('Upbit (in $)'!X158/Krak!X158)-1</f>
        <v>-0.19665703474923613</v>
      </c>
      <c r="Z158" s="4">
        <v>1.1673249999999999</v>
      </c>
      <c r="AA158" s="8">
        <f t="shared" ref="AA158" si="1192">LN(Z158/Z157)*100</f>
        <v>-2.2388994893478613</v>
      </c>
      <c r="AB158" s="11">
        <f>('Upbit (in $)'!AA158/Krak!AA158)-1</f>
        <v>-0.32918514632718632</v>
      </c>
      <c r="AC158" s="2">
        <v>44521</v>
      </c>
      <c r="AD158">
        <f t="shared" si="991"/>
        <v>21547.584915585576</v>
      </c>
      <c r="AE158">
        <f t="shared" si="992"/>
        <v>12252.968749012914</v>
      </c>
      <c r="AF158">
        <f t="shared" si="993"/>
        <v>18684.621480816928</v>
      </c>
      <c r="AG158">
        <f t="shared" si="994"/>
        <v>52485.175145415415</v>
      </c>
      <c r="AH158" s="27">
        <f t="shared" si="995"/>
        <v>-1.2576324751393912</v>
      </c>
      <c r="AI158">
        <f t="shared" si="996"/>
        <v>27.885301875</v>
      </c>
      <c r="AJ158">
        <f t="shared" si="997"/>
        <v>20.560119157844078</v>
      </c>
      <c r="AK158">
        <f t="shared" si="998"/>
        <v>44.134714007285964</v>
      </c>
      <c r="AL158">
        <f t="shared" si="999"/>
        <v>92.580135040130045</v>
      </c>
      <c r="AM158" s="27">
        <f t="shared" si="1000"/>
        <v>-2.626180946151357</v>
      </c>
      <c r="AN158">
        <f t="shared" si="1001"/>
        <v>633.16889333237543</v>
      </c>
      <c r="AO158">
        <f t="shared" si="1002"/>
        <v>1558.0741851948426</v>
      </c>
      <c r="AP158">
        <f t="shared" si="1003"/>
        <v>1091.68275175485</v>
      </c>
      <c r="AQ158">
        <f t="shared" si="1004"/>
        <v>3282.9258302820681</v>
      </c>
      <c r="AR158" s="27">
        <f t="shared" si="1005"/>
        <v>-2.3141229980005513</v>
      </c>
      <c r="AS158">
        <f t="shared" si="968"/>
        <v>0.99616742764210164</v>
      </c>
      <c r="AT158">
        <f t="shared" si="969"/>
        <v>7.2073389120545775E-5</v>
      </c>
      <c r="AU158">
        <f t="shared" si="970"/>
        <v>3.7604989687777669E-3</v>
      </c>
      <c r="AV158">
        <f t="shared" si="971"/>
        <v>64601.998834999999</v>
      </c>
      <c r="AW158">
        <f t="shared" si="972"/>
        <v>64107.845602959569</v>
      </c>
      <c r="AX158" s="11">
        <f t="shared" si="1006"/>
        <v>-0.84469094570586034</v>
      </c>
      <c r="AY158">
        <f t="shared" si="973"/>
        <v>2.9822623611201349E-2</v>
      </c>
      <c r="AZ158">
        <f t="shared" si="974"/>
        <v>0.81593138847378333</v>
      </c>
      <c r="BA158">
        <f t="shared" si="975"/>
        <v>0.15424598791501526</v>
      </c>
      <c r="BB158">
        <f t="shared" si="976"/>
        <v>67.797354999999996</v>
      </c>
      <c r="BC158">
        <f t="shared" si="977"/>
        <v>46.809005393086856</v>
      </c>
      <c r="BD158" s="11">
        <f t="shared" si="1007"/>
        <v>-6.1635499606678197E-2</v>
      </c>
      <c r="BE158">
        <f t="shared" si="978"/>
        <v>5.3349842250360446E-5</v>
      </c>
      <c r="BF158">
        <f t="shared" si="979"/>
        <v>0.99969686732742546</v>
      </c>
      <c r="BG158">
        <f t="shared" si="980"/>
        <v>2.4978283032412574E-4</v>
      </c>
      <c r="BH158">
        <f t="shared" si="981"/>
        <v>4673.3596479999997</v>
      </c>
      <c r="BI158">
        <f t="shared" si="982"/>
        <v>4670.5270863113783</v>
      </c>
      <c r="BJ158" s="11">
        <f t="shared" si="1008"/>
        <v>-2.73448494298089</v>
      </c>
      <c r="BK158" s="32">
        <f t="shared" si="1009"/>
        <v>1.3685484710119658</v>
      </c>
      <c r="BL158" s="32">
        <f t="shared" si="1010"/>
        <v>1.8897939972750297</v>
      </c>
    </row>
    <row r="159" spans="1:64" x14ac:dyDescent="0.3">
      <c r="A159" s="2">
        <v>44522</v>
      </c>
      <c r="B159" s="4">
        <v>1.9646299999999999</v>
      </c>
      <c r="C159" s="8">
        <f t="shared" si="983"/>
        <v>-2.8731258040481022</v>
      </c>
      <c r="D159" s="11">
        <f>('Upbit (in $)'!C159/Krak!C159)-1</f>
        <v>-0.16526697300235149</v>
      </c>
      <c r="E159" s="4">
        <v>62188.909</v>
      </c>
      <c r="F159" s="8">
        <f t="shared" si="983"/>
        <v>-3.4228744597069087</v>
      </c>
      <c r="G159" s="11">
        <f>('Upbit (in $)'!F159/Krak!F159)-1</f>
        <v>-0.16327870013615453</v>
      </c>
      <c r="H159" s="4">
        <v>0.24315599999999998</v>
      </c>
      <c r="I159" s="8">
        <f t="shared" ref="I159" si="1193">LN(H159/H158)*100</f>
        <v>-2.5046031926087688</v>
      </c>
      <c r="J159" s="11">
        <f>('Upbit (in $)'!I159/Krak!I159)-1</f>
        <v>-0.1433706964420095</v>
      </c>
      <c r="K159" s="4">
        <v>4.56358</v>
      </c>
      <c r="L159" s="8">
        <f t="shared" ref="L159" si="1194">LN(K159/K158)*100</f>
        <v>-2.0067563050809256</v>
      </c>
      <c r="M159" s="11">
        <f>('Upbit (in $)'!L159/Krak!L159)-1</f>
        <v>-0.24634419446983047</v>
      </c>
      <c r="N159" s="4">
        <v>53.688139999999997</v>
      </c>
      <c r="O159" s="8">
        <f t="shared" ref="O159" si="1195">LN(N159/N158)*100</f>
        <v>-2.9906051568455072</v>
      </c>
      <c r="P159" s="11">
        <f>('Upbit (in $)'!O159/Krak!O159)-1</f>
        <v>-0.2599594933924263</v>
      </c>
      <c r="Q159" s="4">
        <v>4515.125</v>
      </c>
      <c r="R159" s="8">
        <f t="shared" ref="R159" si="1196">LN(Q159/Q158)*100</f>
        <v>-3.4142173130520939</v>
      </c>
      <c r="S159" s="11">
        <f>('Upbit (in $)'!R159/Krak!R159)-1</f>
        <v>-0.18595756500543703</v>
      </c>
      <c r="T159" s="4">
        <v>231.48274999999998</v>
      </c>
      <c r="U159" s="8">
        <f t="shared" ref="U159" si="1197">LN(T159/T158)*100</f>
        <v>-4.8291648376551386</v>
      </c>
      <c r="V159" s="11">
        <f>('Upbit (in $)'!U159/Krak!U159)-1</f>
        <v>-0.16274916193999489</v>
      </c>
      <c r="W159" s="4">
        <v>10.052209999999999</v>
      </c>
      <c r="X159" s="8">
        <f t="shared" ref="X159" si="1198">LN(W159/W158)*100</f>
        <v>-3.9524044747592413</v>
      </c>
      <c r="Y159" s="11">
        <f>('Upbit (in $)'!X159/Krak!X159)-1</f>
        <v>-0.14742399641610038</v>
      </c>
      <c r="Z159" s="4">
        <v>1.1453</v>
      </c>
      <c r="AA159" s="8">
        <f t="shared" ref="AA159" si="1199">LN(Z159/Z158)*100</f>
        <v>-1.9048194970694474</v>
      </c>
      <c r="AB159" s="11">
        <f>('Upbit (in $)'!AA159/Krak!AA159)-1</f>
        <v>-0.12777360440583918</v>
      </c>
      <c r="AC159" s="2">
        <v>44522</v>
      </c>
      <c r="AD159">
        <f t="shared" si="991"/>
        <v>20822.517989873239</v>
      </c>
      <c r="AE159">
        <f t="shared" si="992"/>
        <v>12009.532283800738</v>
      </c>
      <c r="AF159">
        <f t="shared" si="993"/>
        <v>17803.750839835531</v>
      </c>
      <c r="AG159">
        <f t="shared" si="994"/>
        <v>50635.8011135095</v>
      </c>
      <c r="AH159" s="27">
        <f t="shared" si="995"/>
        <v>-3.5871893540513984</v>
      </c>
      <c r="AI159">
        <f t="shared" si="996"/>
        <v>27.095522083333336</v>
      </c>
      <c r="AJ159">
        <f t="shared" si="997"/>
        <v>19.954350397818413</v>
      </c>
      <c r="AK159">
        <f t="shared" si="998"/>
        <v>42.424354408014565</v>
      </c>
      <c r="AL159">
        <f t="shared" si="999"/>
        <v>89.474226889166317</v>
      </c>
      <c r="AM159" s="27">
        <f t="shared" si="1000"/>
        <v>-3.4123978142506743</v>
      </c>
      <c r="AN159">
        <f t="shared" si="1001"/>
        <v>617.5074719425287</v>
      </c>
      <c r="AO159">
        <f t="shared" si="1002"/>
        <v>1505.7760134119499</v>
      </c>
      <c r="AP159">
        <f t="shared" si="1003"/>
        <v>1071.0849639858907</v>
      </c>
      <c r="AQ159">
        <f t="shared" si="1004"/>
        <v>3194.3684493403694</v>
      </c>
      <c r="AR159" s="27">
        <f t="shared" si="1005"/>
        <v>-2.734564635638645</v>
      </c>
      <c r="AS159">
        <f t="shared" si="968"/>
        <v>0.99621871847961796</v>
      </c>
      <c r="AT159">
        <f t="shared" si="969"/>
        <v>7.3105058319630835E-5</v>
      </c>
      <c r="AU159">
        <f t="shared" si="970"/>
        <v>3.7081764620623551E-3</v>
      </c>
      <c r="AV159">
        <f t="shared" si="971"/>
        <v>62424.955330000004</v>
      </c>
      <c r="AW159">
        <f t="shared" si="972"/>
        <v>61953.832455081669</v>
      </c>
      <c r="AX159" s="11">
        <f t="shared" si="1006"/>
        <v>-3.4177282895451015</v>
      </c>
      <c r="AY159">
        <f t="shared" si="973"/>
        <v>2.9900777688388308E-2</v>
      </c>
      <c r="AZ159">
        <f t="shared" si="974"/>
        <v>0.81710914454277295</v>
      </c>
      <c r="BA159">
        <f t="shared" si="975"/>
        <v>0.15299007776883883</v>
      </c>
      <c r="BB159">
        <f t="shared" si="976"/>
        <v>65.704979999999992</v>
      </c>
      <c r="BC159">
        <f t="shared" si="977"/>
        <v>45.465702502011268</v>
      </c>
      <c r="BD159" s="11">
        <f t="shared" si="1007"/>
        <v>-2.9117356792981917</v>
      </c>
      <c r="BE159">
        <f t="shared" si="978"/>
        <v>5.3837102970871778E-5</v>
      </c>
      <c r="BF159">
        <f t="shared" si="979"/>
        <v>0.99969258233955749</v>
      </c>
      <c r="BG159">
        <f t="shared" si="980"/>
        <v>2.5358055747149751E-4</v>
      </c>
      <c r="BH159">
        <f t="shared" si="981"/>
        <v>4516.5134560000006</v>
      </c>
      <c r="BI159">
        <f t="shared" si="982"/>
        <v>4513.737274352522</v>
      </c>
      <c r="BJ159" s="11">
        <f t="shared" si="1008"/>
        <v>-3.4146457461256281</v>
      </c>
      <c r="BK159" s="32">
        <f t="shared" si="1009"/>
        <v>-0.17479153980072404</v>
      </c>
      <c r="BL159" s="32">
        <f t="shared" si="1010"/>
        <v>-3.0825434194734491E-3</v>
      </c>
    </row>
    <row r="160" spans="1:64" x14ac:dyDescent="0.3">
      <c r="A160" s="2">
        <v>44523</v>
      </c>
      <c r="B160" s="4">
        <v>1.9293899999999999</v>
      </c>
      <c r="C160" s="8">
        <f t="shared" si="983"/>
        <v>-1.8100041643617879</v>
      </c>
      <c r="D160" s="11">
        <f>('Upbit (in $)'!C160/Krak!C160)-1</f>
        <v>0.14658882685390884</v>
      </c>
      <c r="E160" s="4">
        <v>63257.561999999998</v>
      </c>
      <c r="F160" s="8">
        <f t="shared" si="983"/>
        <v>1.7038005824905482</v>
      </c>
      <c r="G160" s="11">
        <f>('Upbit (in $)'!F160/Krak!F160)-1</f>
        <v>-0.23975871659318659</v>
      </c>
      <c r="H160" s="4">
        <v>0.248442</v>
      </c>
      <c r="I160" s="8">
        <f t="shared" ref="I160" si="1200">LN(H160/H159)*100</f>
        <v>2.1506205220963683</v>
      </c>
      <c r="J160" s="11">
        <f>('Upbit (in $)'!I160/Krak!I160)-1</f>
        <v>-0.32322266887323681</v>
      </c>
      <c r="K160" s="4">
        <v>4.6472749999999996</v>
      </c>
      <c r="L160" s="8">
        <f t="shared" ref="L160" si="1201">LN(K160/K159)*100</f>
        <v>1.817362309073852</v>
      </c>
      <c r="M160" s="11">
        <f>('Upbit (in $)'!L160/Krak!L160)-1</f>
        <v>-0.16984342194608704</v>
      </c>
      <c r="N160" s="4">
        <v>54.366509999999998</v>
      </c>
      <c r="O160" s="8">
        <f t="shared" ref="O160" si="1202">LN(N160/N159)*100</f>
        <v>1.2556218775412464</v>
      </c>
      <c r="P160" s="11">
        <f>('Upbit (in $)'!O160/Krak!O160)-1</f>
        <v>-0.37017707073320216</v>
      </c>
      <c r="Q160" s="4">
        <v>4758.2809999999999</v>
      </c>
      <c r="R160" s="8">
        <f t="shared" ref="R160" si="1203">LN(Q160/Q159)*100</f>
        <v>5.2453596586282245</v>
      </c>
      <c r="S160" s="11">
        <f>('Upbit (in $)'!R160/Krak!R160)-1</f>
        <v>-0.12740839002532411</v>
      </c>
      <c r="T160" s="4">
        <v>237.78189999999998</v>
      </c>
      <c r="U160" s="8">
        <f t="shared" ref="U160" si="1204">LN(T160/T159)*100</f>
        <v>2.6848510266898398</v>
      </c>
      <c r="V160" s="11">
        <f>('Upbit (in $)'!U160/Krak!U160)-1</f>
        <v>-0.20117242706295968</v>
      </c>
      <c r="W160" s="4">
        <v>10.246029999999999</v>
      </c>
      <c r="X160" s="8">
        <f t="shared" ref="X160" si="1205">LN(W160/W159)*100</f>
        <v>1.9097802656588831</v>
      </c>
      <c r="Y160" s="11">
        <f>('Upbit (in $)'!X160/Krak!X160)-1</f>
        <v>-0.33298356571249399</v>
      </c>
      <c r="Z160" s="4">
        <v>1.1717299999999999</v>
      </c>
      <c r="AA160" s="8">
        <f t="shared" ref="AA160" si="1206">LN(Z160/Z159)*100</f>
        <v>2.2814677766171263</v>
      </c>
      <c r="AB160" s="11">
        <f>('Upbit (in $)'!AA160/Krak!AA160)-1</f>
        <v>-0.15821231668669011</v>
      </c>
      <c r="AC160" s="2">
        <v>44523</v>
      </c>
      <c r="AD160">
        <f t="shared" si="991"/>
        <v>21180.33173311533</v>
      </c>
      <c r="AE160">
        <f t="shared" si="992"/>
        <v>12229.784323754611</v>
      </c>
      <c r="AF160">
        <f t="shared" si="993"/>
        <v>18288.229692375298</v>
      </c>
      <c r="AG160">
        <f t="shared" si="994"/>
        <v>51698.345749245243</v>
      </c>
      <c r="AH160" s="27">
        <f t="shared" si="995"/>
        <v>2.0766925890945545</v>
      </c>
      <c r="AI160">
        <f t="shared" si="996"/>
        <v>26.609503750000002</v>
      </c>
      <c r="AJ160">
        <f t="shared" si="997"/>
        <v>20.206481179018287</v>
      </c>
      <c r="AK160">
        <f t="shared" si="998"/>
        <v>43.242352477231321</v>
      </c>
      <c r="AL160">
        <f t="shared" si="999"/>
        <v>90.058337406249606</v>
      </c>
      <c r="AM160" s="27">
        <f t="shared" si="1000"/>
        <v>0.65070376550988396</v>
      </c>
      <c r="AN160">
        <f t="shared" si="1001"/>
        <v>630.93154741954015</v>
      </c>
      <c r="AO160">
        <f t="shared" si="1002"/>
        <v>1586.8675606708177</v>
      </c>
      <c r="AP160">
        <f t="shared" si="1003"/>
        <v>1095.802309308642</v>
      </c>
      <c r="AQ160">
        <f t="shared" si="1004"/>
        <v>3313.6014173989997</v>
      </c>
      <c r="AR160" s="27">
        <f t="shared" si="1005"/>
        <v>3.664623955863433</v>
      </c>
      <c r="AS160">
        <f t="shared" si="968"/>
        <v>0.99618221718595368</v>
      </c>
      <c r="AT160">
        <f t="shared" si="969"/>
        <v>7.3185443241913955E-5</v>
      </c>
      <c r="AU160">
        <f t="shared" si="970"/>
        <v>3.7445973708042798E-3</v>
      </c>
      <c r="AV160">
        <f t="shared" si="971"/>
        <v>63499.991175000003</v>
      </c>
      <c r="AW160">
        <f t="shared" si="972"/>
        <v>63016.139239624921</v>
      </c>
      <c r="AX160" s="11">
        <f t="shared" si="1006"/>
        <v>1.7001402146813978</v>
      </c>
      <c r="AY160">
        <f t="shared" si="973"/>
        <v>2.8995101284257911E-2</v>
      </c>
      <c r="AZ160">
        <f t="shared" si="974"/>
        <v>0.81702634714682909</v>
      </c>
      <c r="BA160">
        <f t="shared" si="975"/>
        <v>0.15397855156891302</v>
      </c>
      <c r="BB160">
        <f t="shared" si="976"/>
        <v>66.541929999999994</v>
      </c>
      <c r="BC160">
        <f t="shared" si="977"/>
        <v>46.052482789620015</v>
      </c>
      <c r="BD160" s="11">
        <f t="shared" si="1007"/>
        <v>1.2823425783081215</v>
      </c>
      <c r="BE160">
        <f t="shared" si="978"/>
        <v>5.2196974352405832E-5</v>
      </c>
      <c r="BF160">
        <f t="shared" si="979"/>
        <v>0.99970162580618405</v>
      </c>
      <c r="BG160">
        <f t="shared" si="980"/>
        <v>2.4617721946347434E-4</v>
      </c>
      <c r="BH160">
        <f t="shared" si="981"/>
        <v>4759.701172</v>
      </c>
      <c r="BI160">
        <f t="shared" si="982"/>
        <v>4756.8615531638297</v>
      </c>
      <c r="BJ160" s="11">
        <f t="shared" si="1008"/>
        <v>5.246263891565361</v>
      </c>
      <c r="BK160" s="32">
        <f t="shared" si="1009"/>
        <v>1.4259888235846705</v>
      </c>
      <c r="BL160" s="32">
        <f t="shared" si="1010"/>
        <v>-3.5461236768839632</v>
      </c>
    </row>
    <row r="161" spans="1:64" x14ac:dyDescent="0.3">
      <c r="A161" s="2">
        <v>44524</v>
      </c>
      <c r="B161" s="4">
        <v>1.8456949999999999</v>
      </c>
      <c r="C161" s="8">
        <f t="shared" si="983"/>
        <v>-4.434799045430843</v>
      </c>
      <c r="D161" s="11">
        <f>('Upbit (in $)'!C161/Krak!C161)-1</f>
        <v>-8.8688813135718081E-2</v>
      </c>
      <c r="E161" s="4">
        <v>63150.079999999994</v>
      </c>
      <c r="F161" s="8">
        <f t="shared" si="983"/>
        <v>-0.1700562152759281</v>
      </c>
      <c r="G161" s="11">
        <f>('Upbit (in $)'!F161/Krak!F161)-1</f>
        <v>-0.73488068227214232</v>
      </c>
      <c r="H161" s="4">
        <v>0.24051299999999998</v>
      </c>
      <c r="I161" s="8">
        <f t="shared" ref="I161" si="1207">LN(H161/H160)*100</f>
        <v>-3.243527575315396</v>
      </c>
      <c r="J161" s="11">
        <f>('Upbit (in $)'!I161/Krak!I161)-1</f>
        <v>-0.2278944878411846</v>
      </c>
      <c r="K161" s="4">
        <v>4.54596</v>
      </c>
      <c r="L161" s="8">
        <f t="shared" ref="L161" si="1208">LN(K161/K160)*100</f>
        <v>-2.2042099868658718</v>
      </c>
      <c r="M161" s="11">
        <f>('Upbit (in $)'!L161/Krak!L161)-1</f>
        <v>-0.20009091312767302</v>
      </c>
      <c r="N161" s="4">
        <v>53.256449999999994</v>
      </c>
      <c r="O161" s="8">
        <f t="shared" ref="O161" si="1209">LN(N161/N160)*100</f>
        <v>-2.0629415272173919</v>
      </c>
      <c r="P161" s="11">
        <f>('Upbit (in $)'!O161/Krak!O161)-1</f>
        <v>-0.26731464359154389</v>
      </c>
      <c r="Q161" s="4">
        <v>4713.3499999999995</v>
      </c>
      <c r="R161" s="8">
        <f t="shared" ref="R161" si="1210">LN(Q161/Q160)*100</f>
        <v>-0.94875607028389619</v>
      </c>
      <c r="S161" s="11">
        <f>('Upbit (in $)'!R161/Krak!R161)-1</f>
        <v>-0.4219603872253429</v>
      </c>
      <c r="T161" s="4">
        <v>234.78649999999999</v>
      </c>
      <c r="U161" s="8">
        <f t="shared" ref="U161" si="1211">LN(T161/T160)*100</f>
        <v>-1.2677276418059726</v>
      </c>
      <c r="V161" s="11">
        <f>('Upbit (in $)'!U161/Krak!U161)-1</f>
        <v>-0.32584356424073779</v>
      </c>
      <c r="W161" s="4">
        <v>9.5676600000000001</v>
      </c>
      <c r="X161" s="8">
        <f t="shared" ref="X161" si="1212">LN(W161/W160)*100</f>
        <v>-6.8501652024783564</v>
      </c>
      <c r="Y161" s="11">
        <f>('Upbit (in $)'!X161/Krak!X161)-1</f>
        <v>-0.14212928318572715</v>
      </c>
      <c r="Z161" s="4">
        <v>1.140895</v>
      </c>
      <c r="AA161" s="8">
        <f t="shared" ref="AA161" si="1213">LN(Z161/Z160)*100</f>
        <v>-2.6668247082161294</v>
      </c>
      <c r="AB161" s="11">
        <f>('Upbit (in $)'!AA161/Krak!AA161)-1</f>
        <v>-0.14246368470653026</v>
      </c>
      <c r="AC161" s="2">
        <v>44524</v>
      </c>
      <c r="AD161">
        <f t="shared" si="991"/>
        <v>21144.343871058005</v>
      </c>
      <c r="AE161">
        <f t="shared" si="992"/>
        <v>11963.163433284133</v>
      </c>
      <c r="AF161">
        <f t="shared" si="993"/>
        <v>18057.848140118625</v>
      </c>
      <c r="AG161">
        <f t="shared" si="994"/>
        <v>51165.355444460758</v>
      </c>
      <c r="AH161" s="27">
        <f t="shared" si="995"/>
        <v>-1.0363132351065698</v>
      </c>
      <c r="AI161">
        <f t="shared" si="996"/>
        <v>25.455210208333334</v>
      </c>
      <c r="AJ161">
        <f t="shared" si="997"/>
        <v>19.793903537054856</v>
      </c>
      <c r="AK161">
        <f t="shared" si="998"/>
        <v>40.379359234972675</v>
      </c>
      <c r="AL161">
        <f t="shared" si="999"/>
        <v>85.628472980360868</v>
      </c>
      <c r="AM161" s="27">
        <f t="shared" si="1000"/>
        <v>-5.0439797632011301</v>
      </c>
      <c r="AN161">
        <f t="shared" si="1001"/>
        <v>610.79543420402285</v>
      </c>
      <c r="AO161">
        <f t="shared" si="1002"/>
        <v>1571.8832530251573</v>
      </c>
      <c r="AP161">
        <f t="shared" si="1003"/>
        <v>1066.9654064320987</v>
      </c>
      <c r="AQ161">
        <f t="shared" si="1004"/>
        <v>3249.6440936612789</v>
      </c>
      <c r="AR161" s="27">
        <f t="shared" si="1005"/>
        <v>-1.9490158708738894</v>
      </c>
      <c r="AS161">
        <f t="shared" si="968"/>
        <v>0.9962244095549706</v>
      </c>
      <c r="AT161">
        <f t="shared" si="969"/>
        <v>7.1714815196758497E-5</v>
      </c>
      <c r="AU161">
        <f t="shared" si="970"/>
        <v>3.7038756298325847E-3</v>
      </c>
      <c r="AV161">
        <f t="shared" si="971"/>
        <v>63389.41246</v>
      </c>
      <c r="AW161">
        <f t="shared" si="972"/>
        <v>62911.727704725548</v>
      </c>
      <c r="AX161" s="11">
        <f t="shared" si="1006"/>
        <v>-0.16582756678010865</v>
      </c>
      <c r="AY161">
        <f t="shared" si="973"/>
        <v>2.854029017096928E-2</v>
      </c>
      <c r="AZ161">
        <f t="shared" si="974"/>
        <v>0.82351338464682233</v>
      </c>
      <c r="BA161">
        <f t="shared" si="975"/>
        <v>0.14794632518220829</v>
      </c>
      <c r="BB161">
        <f t="shared" si="976"/>
        <v>64.669804999999997</v>
      </c>
      <c r="BC161">
        <f t="shared" si="977"/>
        <v>45.325576202234174</v>
      </c>
      <c r="BD161" s="11">
        <f t="shared" si="1007"/>
        <v>-1.5910207091589392</v>
      </c>
      <c r="BE161">
        <f t="shared" si="978"/>
        <v>5.1013086258083624E-5</v>
      </c>
      <c r="BF161">
        <f t="shared" si="979"/>
        <v>0.99970700176097937</v>
      </c>
      <c r="BG161">
        <f t="shared" si="980"/>
        <v>2.4198515276270438E-4</v>
      </c>
      <c r="BH161">
        <f t="shared" si="981"/>
        <v>4714.7314079999987</v>
      </c>
      <c r="BI161">
        <f t="shared" si="982"/>
        <v>4711.9692850990723</v>
      </c>
      <c r="BJ161" s="11">
        <f t="shared" si="1008"/>
        <v>-0.94821853285290481</v>
      </c>
      <c r="BK161" s="32">
        <f t="shared" si="1009"/>
        <v>4.0076665280945605</v>
      </c>
      <c r="BL161" s="32">
        <f t="shared" si="1010"/>
        <v>0.78239096607279612</v>
      </c>
    </row>
    <row r="162" spans="1:64" x14ac:dyDescent="0.3">
      <c r="A162" s="2">
        <v>44525</v>
      </c>
      <c r="B162" s="4">
        <v>1.8324799999999999</v>
      </c>
      <c r="C162" s="8">
        <f t="shared" si="983"/>
        <v>-0.7185659660874486</v>
      </c>
      <c r="D162" s="11">
        <f>('Upbit (in $)'!C162/Krak!C162)-1</f>
        <v>-2.2950374597437735</v>
      </c>
      <c r="E162" s="4">
        <v>64463.650999999998</v>
      </c>
      <c r="F162" s="8">
        <f t="shared" si="983"/>
        <v>2.0587398939208326</v>
      </c>
      <c r="G162" s="11">
        <f>('Upbit (in $)'!F162/Krak!F162)-1</f>
        <v>-0.30874938219385373</v>
      </c>
      <c r="H162" s="4">
        <v>0.24227499999999999</v>
      </c>
      <c r="I162" s="8">
        <f t="shared" ref="I162" si="1214">LN(H162/H161)*100</f>
        <v>0.72993024816115348</v>
      </c>
      <c r="J162" s="11">
        <f>('Upbit (in $)'!I162/Krak!I162)-1</f>
        <v>-0.58238443379857108</v>
      </c>
      <c r="K162" s="4">
        <v>4.6472749999999996</v>
      </c>
      <c r="L162" s="8">
        <f t="shared" ref="L162" si="1215">LN(K162/K161)*100</f>
        <v>2.2042099868658647</v>
      </c>
      <c r="M162" s="11">
        <f>('Upbit (in $)'!L162/Krak!L162)-1</f>
        <v>-0.2728923705857399</v>
      </c>
      <c r="N162" s="4">
        <v>55.256319999999995</v>
      </c>
      <c r="O162" s="8">
        <f t="shared" ref="O162" si="1216">LN(N162/N161)*100</f>
        <v>3.6863798981350837</v>
      </c>
      <c r="P162" s="11">
        <f>('Upbit (in $)'!O162/Krak!O162)-1</f>
        <v>-0.21747839757429399</v>
      </c>
      <c r="Q162" s="4">
        <v>4944.1719999999996</v>
      </c>
      <c r="R162" s="8">
        <f t="shared" ref="R162" si="1217">LN(Q162/Q161)*100</f>
        <v>4.781060133229925</v>
      </c>
      <c r="S162" s="11">
        <f>('Upbit (in $)'!R162/Krak!R162)-1</f>
        <v>-0.17384330985695029</v>
      </c>
      <c r="T162" s="4">
        <v>243.59649999999999</v>
      </c>
      <c r="U162" s="8">
        <f t="shared" ref="U162" si="1218">LN(T162/T161)*100</f>
        <v>3.683657735649021</v>
      </c>
      <c r="V162" s="11">
        <f>('Upbit (in $)'!U162/Krak!U162)-1</f>
        <v>-0.24256224551938188</v>
      </c>
      <c r="W162" s="4">
        <v>9.7262399999999989</v>
      </c>
      <c r="X162" s="8">
        <f t="shared" ref="X162" si="1219">LN(W162/W161)*100</f>
        <v>1.643872634315972</v>
      </c>
      <c r="Y162" s="11">
        <f>('Upbit (in $)'!X162/Krak!X162)-1</f>
        <v>-0.40213087630698208</v>
      </c>
      <c r="Z162" s="4">
        <v>1.140895</v>
      </c>
      <c r="AA162" s="8">
        <f t="shared" ref="AA162" si="1220">LN(Z162/Z161)*100</f>
        <v>0</v>
      </c>
      <c r="AB162" s="11">
        <f>('Upbit (in $)'!AA162/Krak!AA162)-1</f>
        <v>-1</v>
      </c>
      <c r="AC162" s="2">
        <v>44525</v>
      </c>
      <c r="AD162">
        <f t="shared" si="991"/>
        <v>21584.162742594661</v>
      </c>
      <c r="AE162">
        <f t="shared" si="992"/>
        <v>12229.784323754611</v>
      </c>
      <c r="AF162">
        <f t="shared" si="993"/>
        <v>18735.440940873548</v>
      </c>
      <c r="AG162">
        <f t="shared" si="994"/>
        <v>52549.38800722282</v>
      </c>
      <c r="AH162" s="27">
        <f t="shared" si="995"/>
        <v>2.6690799803058547</v>
      </c>
      <c r="AI162">
        <f t="shared" si="996"/>
        <v>25.272953333333334</v>
      </c>
      <c r="AJ162">
        <f t="shared" si="997"/>
        <v>20.537198177735</v>
      </c>
      <c r="AK162">
        <f t="shared" si="998"/>
        <v>41.048630382513657</v>
      </c>
      <c r="AL162">
        <f t="shared" si="999"/>
        <v>86.858781893581991</v>
      </c>
      <c r="AM162" s="27">
        <f t="shared" si="1000"/>
        <v>1.426574710370746</v>
      </c>
      <c r="AN162">
        <f t="shared" si="1001"/>
        <v>615.27012602969342</v>
      </c>
      <c r="AO162">
        <f t="shared" si="1002"/>
        <v>1648.8614609303145</v>
      </c>
      <c r="AP162">
        <f t="shared" si="1003"/>
        <v>1066.9654064320987</v>
      </c>
      <c r="AQ162">
        <f t="shared" si="1004"/>
        <v>3331.0969933921069</v>
      </c>
      <c r="AR162" s="27">
        <f t="shared" si="1005"/>
        <v>2.4756196485778701</v>
      </c>
      <c r="AS162">
        <f t="shared" si="968"/>
        <v>0.99616386174654392</v>
      </c>
      <c r="AT162">
        <f t="shared" si="969"/>
        <v>7.1814849745295518E-5</v>
      </c>
      <c r="AU162">
        <f t="shared" si="970"/>
        <v>3.7643234037107514E-3</v>
      </c>
      <c r="AV162">
        <f t="shared" si="971"/>
        <v>64711.894775000001</v>
      </c>
      <c r="AW162">
        <f t="shared" si="972"/>
        <v>64216.440821154836</v>
      </c>
      <c r="AX162" s="11">
        <f t="shared" si="1006"/>
        <v>2.0526669145631713</v>
      </c>
      <c r="AY162">
        <f t="shared" si="973"/>
        <v>2.7426160337552741E-2</v>
      </c>
      <c r="AZ162">
        <f t="shared" si="974"/>
        <v>0.8270042194092827</v>
      </c>
      <c r="BA162">
        <f t="shared" si="975"/>
        <v>0.14556962025316456</v>
      </c>
      <c r="BB162">
        <f t="shared" si="976"/>
        <v>66.815039999999996</v>
      </c>
      <c r="BC162">
        <f t="shared" si="977"/>
        <v>47.163312742616021</v>
      </c>
      <c r="BD162" s="11">
        <f t="shared" si="1007"/>
        <v>3.9744848716091528</v>
      </c>
      <c r="BE162">
        <f t="shared" si="978"/>
        <v>4.898843338552829E-5</v>
      </c>
      <c r="BF162">
        <f t="shared" si="979"/>
        <v>0.99972032058030824</v>
      </c>
      <c r="BG162">
        <f t="shared" si="980"/>
        <v>2.3069098630639688E-4</v>
      </c>
      <c r="BH162">
        <f t="shared" si="981"/>
        <v>4945.5551699999987</v>
      </c>
      <c r="BI162">
        <f t="shared" si="982"/>
        <v>4942.7894919070486</v>
      </c>
      <c r="BJ162" s="11">
        <f t="shared" si="1008"/>
        <v>4.7823918420733627</v>
      </c>
      <c r="BK162" s="32">
        <f t="shared" si="1009"/>
        <v>1.2425052699351087</v>
      </c>
      <c r="BL162" s="32">
        <f t="shared" si="1010"/>
        <v>-2.7297249275101914</v>
      </c>
    </row>
    <row r="163" spans="1:64" x14ac:dyDescent="0.3">
      <c r="A163" s="2">
        <v>44526</v>
      </c>
      <c r="B163" s="4">
        <v>1.7179499999999999</v>
      </c>
      <c r="C163" s="8">
        <f t="shared" si="983"/>
        <v>-6.4538521137571179</v>
      </c>
      <c r="D163" s="11">
        <f>('Upbit (in $)'!C163/Krak!C163)-1</f>
        <v>-0.27477719233384068</v>
      </c>
      <c r="E163" s="4">
        <v>60391.668999999994</v>
      </c>
      <c r="F163" s="8">
        <f t="shared" si="983"/>
        <v>-6.5250349596014026</v>
      </c>
      <c r="G163" s="11">
        <f>('Upbit (in $)'!F163/Krak!F163)-1</f>
        <v>-0.28551830907826414</v>
      </c>
      <c r="H163" s="4">
        <v>0.227298</v>
      </c>
      <c r="I163" s="8">
        <f t="shared" ref="I163" si="1221">LN(H163/H162)*100</f>
        <v>-6.381151274495382</v>
      </c>
      <c r="J163" s="11">
        <f>('Upbit (in $)'!I163/Krak!I163)-1</f>
        <v>-0.3054749988813692</v>
      </c>
      <c r="K163" s="4">
        <v>4.3168999999999995</v>
      </c>
      <c r="L163" s="8">
        <f t="shared" ref="L163" si="1222">LN(K163/K162)*100</f>
        <v>-7.3743474245549336</v>
      </c>
      <c r="M163" s="11">
        <f>('Upbit (in $)'!L163/Krak!L163)-1</f>
        <v>-0.26845460705329893</v>
      </c>
      <c r="N163" s="4">
        <v>52.331399999999995</v>
      </c>
      <c r="O163" s="8">
        <f t="shared" ref="O163" si="1223">LN(N163/N162)*100</f>
        <v>-5.4386149673553117</v>
      </c>
      <c r="P163" s="11">
        <f>('Upbit (in $)'!O163/Krak!O163)-1</f>
        <v>-0.36000733285781705</v>
      </c>
      <c r="Q163" s="4">
        <v>4539.7929999999997</v>
      </c>
      <c r="R163" s="8">
        <f t="shared" ref="R163" si="1224">LN(Q163/Q162)*100</f>
        <v>-8.532809289412727</v>
      </c>
      <c r="S163" s="11">
        <f>('Upbit (in $)'!R163/Krak!R163)-1</f>
        <v>-0.24300577072436991</v>
      </c>
      <c r="T163" s="4">
        <v>219.54519999999999</v>
      </c>
      <c r="U163" s="8">
        <f t="shared" ref="U163" si="1225">LN(T163/T162)*100</f>
        <v>-10.395503404909139</v>
      </c>
      <c r="V163" s="11">
        <f>('Upbit (in $)'!U163/Krak!U163)-1</f>
        <v>-0.19528445501682945</v>
      </c>
      <c r="W163" s="4">
        <v>8.924529999999999</v>
      </c>
      <c r="X163" s="8">
        <f t="shared" ref="X163" si="1226">LN(W163/W162)*100</f>
        <v>-8.6023722588357217</v>
      </c>
      <c r="Y163" s="11">
        <f>('Upbit (in $)'!X163/Krak!X163)-1</f>
        <v>-0.19178400953037822</v>
      </c>
      <c r="Z163" s="4">
        <v>1.0571999999999999</v>
      </c>
      <c r="AA163" s="8">
        <f t="shared" ref="AA163" si="1227">LN(Z163/Z162)*100</f>
        <v>-7.6189138357546522</v>
      </c>
      <c r="AB163" s="11">
        <f>('Upbit (in $)'!AA163/Krak!AA163)-1</f>
        <v>-0.27410680574572355</v>
      </c>
      <c r="AC163" s="2">
        <v>44526</v>
      </c>
      <c r="AD163">
        <f t="shared" si="991"/>
        <v>20220.753739078616</v>
      </c>
      <c r="AE163">
        <f t="shared" si="992"/>
        <v>11360.368376568264</v>
      </c>
      <c r="AF163">
        <f t="shared" si="993"/>
        <v>16885.612594812614</v>
      </c>
      <c r="AG163">
        <f t="shared" si="994"/>
        <v>48466.734710459496</v>
      </c>
      <c r="AH163" s="27">
        <f t="shared" si="995"/>
        <v>-8.0875770981188406</v>
      </c>
      <c r="AI163">
        <f t="shared" si="996"/>
        <v>23.693393749999998</v>
      </c>
      <c r="AJ163">
        <f t="shared" si="997"/>
        <v>19.450088835418669</v>
      </c>
      <c r="AK163">
        <f t="shared" si="998"/>
        <v>37.665092914389795</v>
      </c>
      <c r="AL163">
        <f t="shared" si="999"/>
        <v>80.808575499808455</v>
      </c>
      <c r="AM163" s="27">
        <f t="shared" si="1000"/>
        <v>-7.2200510899352794</v>
      </c>
      <c r="AN163">
        <f t="shared" si="1001"/>
        <v>577.23524551149421</v>
      </c>
      <c r="AO163">
        <f t="shared" si="1002"/>
        <v>1514.0026921193712</v>
      </c>
      <c r="AP163">
        <f t="shared" si="1003"/>
        <v>988.69381291005277</v>
      </c>
      <c r="AQ163">
        <f t="shared" si="1004"/>
        <v>3079.9317505409181</v>
      </c>
      <c r="AR163" s="27">
        <f t="shared" si="1005"/>
        <v>-7.8394239363438238</v>
      </c>
      <c r="AS163">
        <f t="shared" si="968"/>
        <v>0.99630685245286921</v>
      </c>
      <c r="AT163">
        <f t="shared" si="969"/>
        <v>7.1217721294534699E-5</v>
      </c>
      <c r="AU163">
        <f t="shared" si="970"/>
        <v>3.6219298258363362E-3</v>
      </c>
      <c r="AV163">
        <f t="shared" si="971"/>
        <v>60615.531099999993</v>
      </c>
      <c r="AW163">
        <f t="shared" si="972"/>
        <v>60168.701152693728</v>
      </c>
      <c r="AX163" s="11">
        <f t="shared" si="1006"/>
        <v>-6.5106962762688472</v>
      </c>
      <c r="AY163">
        <f t="shared" si="973"/>
        <v>2.728035814213766E-2</v>
      </c>
      <c r="AZ163">
        <f t="shared" si="974"/>
        <v>0.83100167879127029</v>
      </c>
      <c r="BA163">
        <f t="shared" si="975"/>
        <v>0.14171796306659204</v>
      </c>
      <c r="BB163">
        <f t="shared" si="976"/>
        <v>62.973879999999994</v>
      </c>
      <c r="BC163">
        <f t="shared" si="977"/>
        <v>44.799113757694457</v>
      </c>
      <c r="BD163" s="11">
        <f t="shared" si="1007"/>
        <v>-5.1427960925542404</v>
      </c>
      <c r="BE163">
        <f t="shared" si="978"/>
        <v>5.0053759289531514E-5</v>
      </c>
      <c r="BF163">
        <f t="shared" si="979"/>
        <v>0.99971713805796847</v>
      </c>
      <c r="BG163">
        <f t="shared" si="980"/>
        <v>2.32808182742007E-4</v>
      </c>
      <c r="BH163">
        <f t="shared" si="981"/>
        <v>4541.0774979999997</v>
      </c>
      <c r="BI163">
        <f t="shared" si="982"/>
        <v>4538.5091228375286</v>
      </c>
      <c r="BJ163" s="11">
        <f t="shared" si="1008"/>
        <v>-8.5331275224068719</v>
      </c>
      <c r="BK163" s="32">
        <f t="shared" si="1009"/>
        <v>-0.86752600818356118</v>
      </c>
      <c r="BL163" s="32">
        <f t="shared" si="1010"/>
        <v>2.0224312461380247</v>
      </c>
    </row>
    <row r="164" spans="1:64" x14ac:dyDescent="0.3">
      <c r="A164" s="2">
        <v>44527</v>
      </c>
      <c r="B164" s="4">
        <v>1.7399749999999998</v>
      </c>
      <c r="C164" s="8">
        <f t="shared" si="983"/>
        <v>1.2739025777429711</v>
      </c>
      <c r="D164" s="11">
        <f>('Upbit (in $)'!C164/Krak!C164)-1</f>
        <v>0.78205331412607904</v>
      </c>
      <c r="E164" s="4">
        <v>61704.358999999997</v>
      </c>
      <c r="F164" s="8">
        <f t="shared" si="983"/>
        <v>2.1503411750173966</v>
      </c>
      <c r="G164" s="11">
        <f>('Upbit (in $)'!F164/Krak!F164)-1</f>
        <v>0.17212762227382261</v>
      </c>
      <c r="H164" s="4">
        <v>0.230822</v>
      </c>
      <c r="I164" s="8">
        <f t="shared" ref="I164" si="1228">LN(H164/H163)*100</f>
        <v>1.5384918839479456</v>
      </c>
      <c r="J164" s="11">
        <f>('Upbit (in $)'!I164/Krak!I164)-1</f>
        <v>3.8569139525614027E-2</v>
      </c>
      <c r="K164" s="4">
        <v>4.400595</v>
      </c>
      <c r="L164" s="8">
        <f t="shared" ref="L164" si="1229">LN(K164/K163)*100</f>
        <v>1.9202206983936032</v>
      </c>
      <c r="M164" s="11">
        <f>('Upbit (in $)'!L164/Krak!L164)-1</f>
        <v>1.7604494228207517</v>
      </c>
      <c r="N164" s="4">
        <v>52.948099999999997</v>
      </c>
      <c r="O164" s="8">
        <f t="shared" ref="O164" si="1230">LN(N164/N163)*100</f>
        <v>1.1715615172562763</v>
      </c>
      <c r="P164" s="11">
        <f>('Upbit (in $)'!O164/Krak!O164)-1</f>
        <v>0.64918711632282866</v>
      </c>
      <c r="Q164" s="4">
        <v>4624.3689999999997</v>
      </c>
      <c r="R164" s="8">
        <f t="shared" ref="R164" si="1231">LN(Q164/Q163)*100</f>
        <v>1.8458512924075503</v>
      </c>
      <c r="S164" s="11">
        <f>('Upbit (in $)'!R164/Krak!R164)-1</f>
        <v>0.32101783990121224</v>
      </c>
      <c r="T164" s="4">
        <v>220.16189999999997</v>
      </c>
      <c r="U164" s="8">
        <f t="shared" ref="U164" si="1232">LN(T164/T163)*100</f>
        <v>0.28050509276084606</v>
      </c>
      <c r="V164" s="11">
        <f>('Upbit (in $)'!U164/Krak!U164)-1</f>
        <v>-1.9458818247607552</v>
      </c>
      <c r="W164" s="4">
        <v>9.180019999999999</v>
      </c>
      <c r="X164" s="8">
        <f t="shared" ref="X164" si="1233">LN(W164/W163)*100</f>
        <v>2.8225718064628809</v>
      </c>
      <c r="Y164" s="11">
        <f>('Upbit (in $)'!X164/Krak!X164)-1</f>
        <v>0.62636623547681403</v>
      </c>
      <c r="Z164" s="4">
        <v>1.0704149999999999</v>
      </c>
      <c r="AA164" s="8">
        <f t="shared" ref="AA164" si="1234">LN(Z164/Z163)*100</f>
        <v>1.2422519998557111</v>
      </c>
      <c r="AB164" s="11">
        <f>('Upbit (in $)'!AA164/Krak!AA164)-1</f>
        <v>0.89165802214168233</v>
      </c>
      <c r="AC164" s="2">
        <v>44527</v>
      </c>
      <c r="AD164">
        <f t="shared" si="991"/>
        <v>20660.277628139393</v>
      </c>
      <c r="AE164">
        <f t="shared" si="992"/>
        <v>11580.620416522141</v>
      </c>
      <c r="AF164">
        <f t="shared" si="993"/>
        <v>16933.04409086546</v>
      </c>
      <c r="AG164">
        <f t="shared" si="994"/>
        <v>49173.942135526988</v>
      </c>
      <c r="AH164" s="27">
        <f t="shared" si="995"/>
        <v>1.4486171442262652</v>
      </c>
      <c r="AI164">
        <f t="shared" si="996"/>
        <v>23.997155208333332</v>
      </c>
      <c r="AJ164">
        <f t="shared" si="997"/>
        <v>19.679298636509461</v>
      </c>
      <c r="AK164">
        <f t="shared" si="998"/>
        <v>38.743363096539156</v>
      </c>
      <c r="AL164">
        <f t="shared" si="999"/>
        <v>82.419816941381953</v>
      </c>
      <c r="AM164" s="27">
        <f t="shared" si="1000"/>
        <v>1.9742812543348764</v>
      </c>
      <c r="AN164">
        <f t="shared" si="1001"/>
        <v>586.18462916283522</v>
      </c>
      <c r="AO164">
        <f t="shared" si="1002"/>
        <v>1542.208447687673</v>
      </c>
      <c r="AP164">
        <f t="shared" si="1003"/>
        <v>1001.0524855714284</v>
      </c>
      <c r="AQ164">
        <f t="shared" si="1004"/>
        <v>3129.4455624219368</v>
      </c>
      <c r="AR164" s="27">
        <f t="shared" si="1005"/>
        <v>1.5948414430425932</v>
      </c>
      <c r="AS164">
        <f t="shared" si="968"/>
        <v>0.99637386717580523</v>
      </c>
      <c r="AT164">
        <f t="shared" si="969"/>
        <v>7.1058802474951774E-5</v>
      </c>
      <c r="AU164">
        <f t="shared" si="970"/>
        <v>3.5550740217198092E-3</v>
      </c>
      <c r="AV164">
        <f t="shared" si="971"/>
        <v>61928.921494999995</v>
      </c>
      <c r="AW164">
        <f t="shared" si="972"/>
        <v>61480.679643282885</v>
      </c>
      <c r="AX164" s="11">
        <f t="shared" si="1006"/>
        <v>2.1570670609274583</v>
      </c>
      <c r="AY164">
        <f t="shared" si="973"/>
        <v>2.7243258155734876E-2</v>
      </c>
      <c r="AZ164">
        <f t="shared" si="974"/>
        <v>0.8290226912200841</v>
      </c>
      <c r="BA164">
        <f t="shared" si="975"/>
        <v>0.14373405062418096</v>
      </c>
      <c r="BB164">
        <f t="shared" si="976"/>
        <v>63.868094999999997</v>
      </c>
      <c r="BC164">
        <f t="shared" si="977"/>
        <v>45.262060404510656</v>
      </c>
      <c r="BD164" s="11">
        <f t="shared" si="1007"/>
        <v>1.0280805879113357</v>
      </c>
      <c r="BE164">
        <f t="shared" si="978"/>
        <v>4.9900228112607667E-5</v>
      </c>
      <c r="BF164">
        <f t="shared" si="979"/>
        <v>0.99971869222548715</v>
      </c>
      <c r="BG164">
        <f t="shared" si="980"/>
        <v>2.314075464000699E-4</v>
      </c>
      <c r="BH164">
        <f t="shared" si="981"/>
        <v>4625.6702370000003</v>
      </c>
      <c r="BI164">
        <f t="shared" si="982"/>
        <v>4623.0683882682624</v>
      </c>
      <c r="BJ164" s="11">
        <f t="shared" si="1008"/>
        <v>1.8460066864030633</v>
      </c>
      <c r="BK164" s="32">
        <f t="shared" si="1009"/>
        <v>-0.52566411010861125</v>
      </c>
      <c r="BL164" s="32">
        <f t="shared" si="1010"/>
        <v>0.31106037452439494</v>
      </c>
    </row>
    <row r="165" spans="1:64" x14ac:dyDescent="0.3">
      <c r="A165" s="2">
        <v>44528</v>
      </c>
      <c r="B165" s="4">
        <v>1.77081</v>
      </c>
      <c r="C165" s="8">
        <f t="shared" si="983"/>
        <v>1.7566323717899284</v>
      </c>
      <c r="D165" s="11">
        <f>('Upbit (in $)'!C165/Krak!C165)-1</f>
        <v>-0.46875340622293948</v>
      </c>
      <c r="E165" s="4">
        <v>63698.942999999999</v>
      </c>
      <c r="F165" s="8">
        <f t="shared" si="983"/>
        <v>3.1813392319766307</v>
      </c>
      <c r="G165" s="11">
        <f>('Upbit (in $)'!F165/Krak!F165)-1</f>
        <v>-0.29124044113373815</v>
      </c>
      <c r="H165" s="4">
        <v>0.23170299999999999</v>
      </c>
      <c r="I165" s="8">
        <f t="shared" ref="I165" si="1235">LN(H165/H164)*100</f>
        <v>0.38095284166676485</v>
      </c>
      <c r="J165" s="11">
        <f>('Upbit (in $)'!I165/Krak!I165)-1</f>
        <v>-0.70502157860739345</v>
      </c>
      <c r="K165" s="4">
        <v>4.4094049999999996</v>
      </c>
      <c r="L165" s="8">
        <f t="shared" ref="L165" si="1236">LN(K165/K164)*100</f>
        <v>0.20000006666670214</v>
      </c>
      <c r="M165" s="11">
        <f>('Upbit (in $)'!L165/Krak!L165)-1</f>
        <v>-0.91514055917868875</v>
      </c>
      <c r="N165" s="4">
        <v>53.009769999999996</v>
      </c>
      <c r="O165" s="8">
        <f t="shared" ref="O165" si="1237">LN(N165/N164)*100</f>
        <v>0.11640476910983967</v>
      </c>
      <c r="P165" s="11">
        <f>('Upbit (in $)'!O165/Krak!O165)-1</f>
        <v>-0.93423302237329719</v>
      </c>
      <c r="Q165" s="4">
        <v>4775.0199999999995</v>
      </c>
      <c r="R165" s="8">
        <f t="shared" ref="R165" si="1238">LN(Q165/Q164)*100</f>
        <v>3.2058233181392031</v>
      </c>
      <c r="S165" s="11">
        <f>('Upbit (in $)'!R165/Krak!R165)-1</f>
        <v>-0.32314421219307654</v>
      </c>
      <c r="T165" s="4">
        <v>221.65959999999998</v>
      </c>
      <c r="U165" s="8">
        <f t="shared" ref="U165" si="1239">LN(T165/T164)*100</f>
        <v>0.67796869853787689</v>
      </c>
      <c r="V165" s="11">
        <f>('Upbit (in $)'!U165/Krak!U165)-1</f>
        <v>-0.69364667056702312</v>
      </c>
      <c r="W165" s="4">
        <v>9.0214400000000001</v>
      </c>
      <c r="X165" s="8">
        <f t="shared" ref="X165" si="1240">LN(W165/W164)*100</f>
        <v>-1.7425416713859059</v>
      </c>
      <c r="Y165" s="11">
        <f>('Upbit (in $)'!X165/Krak!X165)-1</f>
        <v>5.8607658761280952</v>
      </c>
      <c r="Z165" s="4">
        <v>1.0748199999999999</v>
      </c>
      <c r="AA165" s="8">
        <f t="shared" ref="AA165" si="1241">LN(Z165/Z164)*100</f>
        <v>0.41067819526535027</v>
      </c>
      <c r="AB165" s="11">
        <f>('Upbit (in $)'!AA165/Krak!AA165)-1</f>
        <v>-0.83633461276560916</v>
      </c>
      <c r="AC165" s="2">
        <v>44528</v>
      </c>
      <c r="AD165">
        <f t="shared" si="991"/>
        <v>21328.117953531069</v>
      </c>
      <c r="AE165">
        <f t="shared" si="992"/>
        <v>11603.804841780442</v>
      </c>
      <c r="AF165">
        <f t="shared" si="993"/>
        <v>17048.234866993796</v>
      </c>
      <c r="AG165">
        <f t="shared" si="994"/>
        <v>49980.157662305312</v>
      </c>
      <c r="AH165" s="27">
        <f t="shared" si="995"/>
        <v>1.6262228107453049</v>
      </c>
      <c r="AI165">
        <f t="shared" si="996"/>
        <v>24.422421250000003</v>
      </c>
      <c r="AJ165">
        <f t="shared" si="997"/>
        <v>19.702219616618542</v>
      </c>
      <c r="AK165">
        <f t="shared" si="998"/>
        <v>38.074091948998174</v>
      </c>
      <c r="AL165">
        <f t="shared" si="999"/>
        <v>82.198732815616722</v>
      </c>
      <c r="AM165" s="27">
        <f t="shared" si="1000"/>
        <v>-0.26860187872243696</v>
      </c>
      <c r="AN165">
        <f t="shared" si="1001"/>
        <v>588.4219750756705</v>
      </c>
      <c r="AO165">
        <f t="shared" si="1002"/>
        <v>1592.4499497937106</v>
      </c>
      <c r="AP165">
        <f t="shared" si="1003"/>
        <v>1005.1720431252203</v>
      </c>
      <c r="AQ165">
        <f t="shared" si="1004"/>
        <v>3186.0439679946012</v>
      </c>
      <c r="AR165" s="27">
        <f t="shared" si="1005"/>
        <v>1.7924159512475506</v>
      </c>
      <c r="AS165">
        <f t="shared" si="968"/>
        <v>0.99646352815729911</v>
      </c>
      <c r="AT165">
        <f t="shared" si="969"/>
        <v>6.8977773514616021E-5</v>
      </c>
      <c r="AU165">
        <f t="shared" si="970"/>
        <v>3.4674940691862915E-3</v>
      </c>
      <c r="AV165">
        <f t="shared" si="971"/>
        <v>63925.012004999997</v>
      </c>
      <c r="AW165">
        <f t="shared" si="972"/>
        <v>63473.740899646262</v>
      </c>
      <c r="AX165" s="11">
        <f t="shared" si="1006"/>
        <v>3.1903317917853857</v>
      </c>
      <c r="AY165">
        <f t="shared" si="973"/>
        <v>2.7754763877381943E-2</v>
      </c>
      <c r="AZ165">
        <f t="shared" si="974"/>
        <v>0.83084783209058277</v>
      </c>
      <c r="BA165">
        <f t="shared" si="975"/>
        <v>0.14139740403203538</v>
      </c>
      <c r="BB165">
        <f t="shared" si="976"/>
        <v>63.802019999999992</v>
      </c>
      <c r="BC165">
        <f t="shared" si="977"/>
        <v>45.367809094172877</v>
      </c>
      <c r="BD165" s="11">
        <f t="shared" si="1007"/>
        <v>0.23336398526962121</v>
      </c>
      <c r="BE165">
        <f t="shared" si="978"/>
        <v>4.8510711921442901E-5</v>
      </c>
      <c r="BF165">
        <f t="shared" si="979"/>
        <v>0.99972645860920339</v>
      </c>
      <c r="BG165">
        <f t="shared" si="980"/>
        <v>2.2503067887513434E-4</v>
      </c>
      <c r="BH165">
        <f t="shared" si="981"/>
        <v>4776.3265229999997</v>
      </c>
      <c r="BI165">
        <f t="shared" si="982"/>
        <v>4773.7140874956694</v>
      </c>
      <c r="BJ165" s="11">
        <f t="shared" si="1008"/>
        <v>3.206599867036358</v>
      </c>
      <c r="BK165" s="32">
        <f t="shared" si="1009"/>
        <v>1.8948246894677419</v>
      </c>
      <c r="BL165" s="32">
        <f t="shared" si="1010"/>
        <v>-1.6268075250972291E-2</v>
      </c>
    </row>
    <row r="166" spans="1:64" x14ac:dyDescent="0.3">
      <c r="A166" s="2">
        <v>44529</v>
      </c>
      <c r="B166" s="4">
        <v>1.766405</v>
      </c>
      <c r="C166" s="8">
        <f t="shared" si="983"/>
        <v>-0.24906613124519189</v>
      </c>
      <c r="D166" s="11">
        <f>('Upbit (in $)'!C166/Krak!C166)-1</f>
        <v>-1.5049044992896472</v>
      </c>
      <c r="E166" s="4">
        <v>63643.439999999995</v>
      </c>
      <c r="F166" s="8">
        <f t="shared" si="983"/>
        <v>-8.7171297107975651E-2</v>
      </c>
      <c r="G166" s="11">
        <f>('Upbit (in $)'!F166/Krak!F166)-1</f>
        <v>-1.0946433225341969</v>
      </c>
      <c r="H166" s="4">
        <v>0.23610799999999998</v>
      </c>
      <c r="I166" s="8">
        <f t="shared" ref="I166" si="1242">LN(H166/H165)*100</f>
        <v>1.8832948333092177</v>
      </c>
      <c r="J166" s="11">
        <f>('Upbit (in $)'!I166/Krak!I166)-1</f>
        <v>-0.46182358050635419</v>
      </c>
      <c r="K166" s="4">
        <v>4.418215</v>
      </c>
      <c r="L166" s="8">
        <f t="shared" ref="L166" si="1243">LN(K166/K165)*100</f>
        <v>0.19960086467150995</v>
      </c>
      <c r="M166" s="11">
        <f>('Upbit (in $)'!L166/Krak!L166)-1</f>
        <v>-0.85403544405267651</v>
      </c>
      <c r="N166" s="4">
        <v>53.09787</v>
      </c>
      <c r="O166" s="8">
        <f t="shared" ref="O166" si="1244">LN(N166/N165)*100</f>
        <v>0.16605782626923327</v>
      </c>
      <c r="P166" s="11">
        <f>('Upbit (in $)'!O166/Krak!O166)-1</f>
        <v>-0.91006829489936725</v>
      </c>
      <c r="Q166" s="4">
        <v>4890.4309999999996</v>
      </c>
      <c r="R166" s="8">
        <f t="shared" ref="R166" si="1245">LN(Q166/Q165)*100</f>
        <v>2.3882276256469348</v>
      </c>
      <c r="S166" s="11">
        <f>('Upbit (in $)'!R166/Krak!R166)-1</f>
        <v>-0.29997495211481229</v>
      </c>
      <c r="T166" s="4">
        <v>225.97649999999999</v>
      </c>
      <c r="U166" s="8">
        <f t="shared" ref="U166" si="1246">LN(T166/T165)*100</f>
        <v>1.9288139784538831</v>
      </c>
      <c r="V166" s="11">
        <f>('Upbit (in $)'!U166/Krak!U166)-1</f>
        <v>-0.36926476173617906</v>
      </c>
      <c r="W166" s="4">
        <v>9.6645699999999994</v>
      </c>
      <c r="X166" s="8">
        <f t="shared" ref="X166" si="1247">LN(W166/W165)*100</f>
        <v>6.8862654675777151</v>
      </c>
      <c r="Y166" s="11">
        <f>('Upbit (in $)'!X166/Krak!X166)-1</f>
        <v>-0.17134165084918374</v>
      </c>
      <c r="Z166" s="4">
        <v>1.0880349999999999</v>
      </c>
      <c r="AA166" s="8">
        <f t="shared" ref="AA166" si="1248">LN(Z166/Z165)*100</f>
        <v>1.2220111334775396</v>
      </c>
      <c r="AB166" s="11">
        <f>('Upbit (in $)'!AA166/Krak!AA166)-1</f>
        <v>-0.43835249638642271</v>
      </c>
      <c r="AC166" s="2">
        <v>44529</v>
      </c>
      <c r="AD166">
        <f t="shared" si="991"/>
        <v>21309.534057550645</v>
      </c>
      <c r="AE166">
        <f t="shared" si="992"/>
        <v>11626.989267038745</v>
      </c>
      <c r="AF166">
        <f t="shared" si="993"/>
        <v>17380.255339363706</v>
      </c>
      <c r="AG166">
        <f t="shared" si="994"/>
        <v>50316.778663953097</v>
      </c>
      <c r="AH166" s="27">
        <f t="shared" si="995"/>
        <v>0.67125134212075177</v>
      </c>
      <c r="AI166">
        <f t="shared" si="996"/>
        <v>24.361668958333336</v>
      </c>
      <c r="AJ166">
        <f t="shared" si="997"/>
        <v>19.734963873917227</v>
      </c>
      <c r="AK166">
        <f t="shared" si="998"/>
        <v>40.788358269581053</v>
      </c>
      <c r="AL166">
        <f t="shared" si="999"/>
        <v>84.884991101831616</v>
      </c>
      <c r="AM166" s="27">
        <f t="shared" si="1000"/>
        <v>3.2157408361535023</v>
      </c>
      <c r="AN166">
        <f t="shared" si="1001"/>
        <v>599.60870463984668</v>
      </c>
      <c r="AO166">
        <f t="shared" si="1002"/>
        <v>1630.9390537462893</v>
      </c>
      <c r="AP166">
        <f t="shared" si="1003"/>
        <v>1017.5307157865959</v>
      </c>
      <c r="AQ166">
        <f t="shared" si="1004"/>
        <v>3248.0784741727321</v>
      </c>
      <c r="AR166" s="27">
        <f t="shared" si="1005"/>
        <v>1.9283571007445901</v>
      </c>
      <c r="AS166">
        <f t="shared" si="968"/>
        <v>0.99639297192617293</v>
      </c>
      <c r="AT166">
        <f t="shared" si="969"/>
        <v>6.9170968358385344E-5</v>
      </c>
      <c r="AU166">
        <f t="shared" si="970"/>
        <v>3.5378571054687619E-3</v>
      </c>
      <c r="AV166">
        <f t="shared" si="971"/>
        <v>63873.83471499999</v>
      </c>
      <c r="AW166">
        <f t="shared" si="972"/>
        <v>63413.945386382627</v>
      </c>
      <c r="AX166" s="11">
        <f t="shared" si="1006"/>
        <v>-9.4249520091633288E-2</v>
      </c>
      <c r="AY166">
        <f t="shared" si="973"/>
        <v>2.7373882176257764E-2</v>
      </c>
      <c r="AZ166">
        <f t="shared" si="974"/>
        <v>0.82285480237558872</v>
      </c>
      <c r="BA166">
        <f t="shared" si="975"/>
        <v>0.14977131544815345</v>
      </c>
      <c r="BB166">
        <f t="shared" si="976"/>
        <v>64.528845000000004</v>
      </c>
      <c r="BC166">
        <f t="shared" si="977"/>
        <v>45.187666049901011</v>
      </c>
      <c r="BD166" s="11">
        <f t="shared" si="1007"/>
        <v>-0.39786281639208998</v>
      </c>
      <c r="BE166">
        <f t="shared" si="978"/>
        <v>4.8266520522366219E-5</v>
      </c>
      <c r="BF166">
        <f t="shared" si="979"/>
        <v>0.99972931126736897</v>
      </c>
      <c r="BG166">
        <f t="shared" si="980"/>
        <v>2.2242221210866522E-4</v>
      </c>
      <c r="BH166">
        <f t="shared" si="981"/>
        <v>4891.7551429999994</v>
      </c>
      <c r="BI166">
        <f t="shared" si="982"/>
        <v>4889.1074688298531</v>
      </c>
      <c r="BJ166" s="11">
        <f t="shared" si="1008"/>
        <v>2.3885128499351973</v>
      </c>
      <c r="BK166" s="32">
        <f t="shared" si="1009"/>
        <v>-2.5444894940327503</v>
      </c>
      <c r="BL166" s="32">
        <f t="shared" si="1010"/>
        <v>-2.4827623700268306</v>
      </c>
    </row>
    <row r="167" spans="1:64" x14ac:dyDescent="0.3">
      <c r="A167" s="2">
        <v>44530</v>
      </c>
      <c r="B167" s="4">
        <v>1.7047349999999999</v>
      </c>
      <c r="C167" s="8">
        <f t="shared" si="983"/>
        <v>-3.5536734276787425</v>
      </c>
      <c r="D167" s="11">
        <f>('Upbit (in $)'!C167/Krak!C167)-1</f>
        <v>0.11958547306134126</v>
      </c>
      <c r="E167" s="4">
        <v>62288.462</v>
      </c>
      <c r="F167" s="8">
        <f t="shared" si="983"/>
        <v>-2.1520048063176125</v>
      </c>
      <c r="G167" s="11">
        <f>('Upbit (in $)'!F167/Krak!F167)-1</f>
        <v>0.45420305887867229</v>
      </c>
      <c r="H167" s="4">
        <v>0.23522699999999999</v>
      </c>
      <c r="I167" s="8">
        <f t="shared" ref="I167" si="1249">LN(H167/H166)*100</f>
        <v>-0.37383221106071041</v>
      </c>
      <c r="J167" s="11">
        <f>('Upbit (in $)'!I167/Krak!I167)-1</f>
        <v>1.6344402394996598</v>
      </c>
      <c r="K167" s="4">
        <v>4.3785699999999999</v>
      </c>
      <c r="L167" s="8">
        <f t="shared" ref="L167" si="1250">LN(K167/K166)*100</f>
        <v>-0.90135813053615244</v>
      </c>
      <c r="M167" s="11">
        <f>('Upbit (in $)'!L167/Krak!L167)-1</f>
        <v>18.032176570536578</v>
      </c>
      <c r="N167" s="4">
        <v>52.868809999999996</v>
      </c>
      <c r="O167" s="8">
        <f t="shared" ref="O167" si="1251">LN(N167/N166)*100</f>
        <v>-0.43232524935313499</v>
      </c>
      <c r="P167" s="11">
        <f>('Upbit (in $)'!O167/Krak!O167)-1</f>
        <v>0.74450354251961737</v>
      </c>
      <c r="Q167" s="4">
        <v>5056.0589999999993</v>
      </c>
      <c r="R167" s="8">
        <f t="shared" ref="R167" si="1252">LN(Q167/Q166)*100</f>
        <v>3.3306887418201279</v>
      </c>
      <c r="S167" s="11">
        <f>('Upbit (in $)'!R167/Krak!R167)-1</f>
        <v>-0.17083649355486352</v>
      </c>
      <c r="T167" s="4">
        <v>226.5932</v>
      </c>
      <c r="U167" s="8">
        <f t="shared" ref="U167" si="1253">LN(T167/T166)*100</f>
        <v>0.27253277526401304</v>
      </c>
      <c r="V167" s="11">
        <f>('Upbit (in $)'!U167/Krak!U167)-1</f>
        <v>-0.71092872285094177</v>
      </c>
      <c r="W167" s="4">
        <v>9.4707499999999989</v>
      </c>
      <c r="X167" s="8">
        <f t="shared" ref="X167" si="1254">LN(W167/W166)*100</f>
        <v>-2.0258519713467167</v>
      </c>
      <c r="Y167" s="11">
        <f>('Upbit (in $)'!X167/Krak!X167)-1</f>
        <v>-1.1038323347578594E-2</v>
      </c>
      <c r="Z167" s="4">
        <v>1.0880349999999999</v>
      </c>
      <c r="AA167" s="8">
        <f t="shared" ref="AA167" si="1255">LN(Z167/Z166)*100</f>
        <v>0</v>
      </c>
      <c r="AB167" s="11">
        <f>('Upbit (in $)'!AA167/Krak!AA167)-1</f>
        <v>-1</v>
      </c>
      <c r="AC167" s="2">
        <v>44530</v>
      </c>
      <c r="AD167">
        <f t="shared" si="991"/>
        <v>20855.851009647646</v>
      </c>
      <c r="AE167">
        <f t="shared" si="992"/>
        <v>11522.659353376383</v>
      </c>
      <c r="AF167">
        <f t="shared" si="993"/>
        <v>17427.686835416553</v>
      </c>
      <c r="AG167">
        <f t="shared" si="994"/>
        <v>49806.197198440583</v>
      </c>
      <c r="AH167" s="27">
        <f t="shared" si="995"/>
        <v>-1.0199175306816459</v>
      </c>
      <c r="AI167">
        <f t="shared" si="996"/>
        <v>23.511136875000002</v>
      </c>
      <c r="AJ167">
        <f t="shared" si="997"/>
        <v>19.649828804940647</v>
      </c>
      <c r="AK167">
        <f t="shared" si="998"/>
        <v>39.97036020036429</v>
      </c>
      <c r="AL167">
        <f t="shared" si="999"/>
        <v>83.131325880304928</v>
      </c>
      <c r="AM167" s="27">
        <f t="shared" si="1000"/>
        <v>-2.0875697540237423</v>
      </c>
      <c r="AN167">
        <f t="shared" si="1001"/>
        <v>597.3713587270114</v>
      </c>
      <c r="AO167">
        <f t="shared" si="1002"/>
        <v>1686.1753250675472</v>
      </c>
      <c r="AP167">
        <f t="shared" si="1003"/>
        <v>1017.5307157865959</v>
      </c>
      <c r="AQ167">
        <f t="shared" si="1004"/>
        <v>3301.0773995811546</v>
      </c>
      <c r="AR167" s="27">
        <f t="shared" si="1005"/>
        <v>1.6185317134425645</v>
      </c>
      <c r="AS167">
        <f t="shared" si="968"/>
        <v>0.99630560041778826</v>
      </c>
      <c r="AT167">
        <f t="shared" si="969"/>
        <v>7.0035343187977808E-5</v>
      </c>
      <c r="AU167">
        <f t="shared" si="970"/>
        <v>3.6243642390237211E-3</v>
      </c>
      <c r="AV167">
        <f t="shared" si="971"/>
        <v>62519.433770000003</v>
      </c>
      <c r="AW167">
        <f t="shared" si="972"/>
        <v>62058.413017869621</v>
      </c>
      <c r="AX167" s="11">
        <f t="shared" si="1006"/>
        <v>-2.1607709077404591</v>
      </c>
      <c r="AY167">
        <f t="shared" si="973"/>
        <v>2.661806176490818E-2</v>
      </c>
      <c r="AZ167">
        <f t="shared" si="974"/>
        <v>0.8255038173189353</v>
      </c>
      <c r="BA167">
        <f t="shared" si="975"/>
        <v>0.14787812091615654</v>
      </c>
      <c r="BB167">
        <f t="shared" si="976"/>
        <v>64.044294999999991</v>
      </c>
      <c r="BC167">
        <f t="shared" si="977"/>
        <v>45.089297927298986</v>
      </c>
      <c r="BD167" s="11">
        <f t="shared" si="1007"/>
        <v>-0.2179252761694988</v>
      </c>
      <c r="BE167">
        <f t="shared" si="978"/>
        <v>4.6511611702251829E-5</v>
      </c>
      <c r="BF167">
        <f t="shared" si="979"/>
        <v>0.99973835040907577</v>
      </c>
      <c r="BG167">
        <f t="shared" si="980"/>
        <v>2.1513797922202623E-4</v>
      </c>
      <c r="BH167">
        <f t="shared" si="981"/>
        <v>5057.3822619999992</v>
      </c>
      <c r="BI167">
        <f t="shared" si="982"/>
        <v>5054.7363292493983</v>
      </c>
      <c r="BJ167" s="11">
        <f t="shared" si="1008"/>
        <v>3.3315925610179273</v>
      </c>
      <c r="BK167" s="32">
        <f t="shared" si="1009"/>
        <v>1.0676522233420964</v>
      </c>
      <c r="BL167" s="32">
        <f t="shared" si="1010"/>
        <v>-5.492363468758386</v>
      </c>
    </row>
    <row r="168" spans="1:64" x14ac:dyDescent="0.3">
      <c r="A168" s="2">
        <v>44531</v>
      </c>
      <c r="B168" s="4">
        <v>1.6959249999999999</v>
      </c>
      <c r="C168" s="8">
        <f t="shared" si="983"/>
        <v>-0.51813587419976292</v>
      </c>
      <c r="D168" s="11">
        <f>('Upbit (in $)'!C168/Krak!C168)-1</f>
        <v>0.48105732331512252</v>
      </c>
      <c r="E168" s="4">
        <v>62494.615999999995</v>
      </c>
      <c r="F168" s="8">
        <f t="shared" si="983"/>
        <v>0.33042010321519455</v>
      </c>
      <c r="G168" s="11">
        <f>('Upbit (in $)'!F168/Krak!F168)-1</f>
        <v>-0.26632858065034692</v>
      </c>
      <c r="H168" s="4">
        <v>0.22905999999999999</v>
      </c>
      <c r="I168" s="8">
        <f t="shared" ref="I168" si="1256">LN(H168/H167)*100</f>
        <v>-2.6567027384721866</v>
      </c>
      <c r="J168" s="11">
        <f>('Upbit (in $)'!I168/Krak!I168)-1</f>
        <v>4.9000839872206825E-2</v>
      </c>
      <c r="K168" s="4">
        <v>4.3785699999999999</v>
      </c>
      <c r="L168" s="8">
        <f t="shared" ref="L168" si="1257">LN(K168/K167)*100</f>
        <v>0</v>
      </c>
      <c r="M168" s="11">
        <f>('Upbit (in $)'!L168/Krak!L168)-1</f>
        <v>-1</v>
      </c>
      <c r="N168" s="4">
        <v>52.481169999999999</v>
      </c>
      <c r="O168" s="8">
        <f t="shared" ref="O168" si="1258">LN(N168/N167)*100</f>
        <v>-0.73591233608253792</v>
      </c>
      <c r="P168" s="11">
        <f>('Upbit (in $)'!O168/Krak!O168)-1</f>
        <v>-0.35659216873949273</v>
      </c>
      <c r="Q168" s="4">
        <v>5014.652</v>
      </c>
      <c r="R168" s="8">
        <f t="shared" ref="R168" si="1259">LN(Q168/Q167)*100</f>
        <v>-0.822329889861946</v>
      </c>
      <c r="S168" s="11">
        <f>('Upbit (in $)'!R168/Krak!R168)-1</f>
        <v>-9.5589530864548133E-2</v>
      </c>
      <c r="T168" s="4">
        <v>228.22304999999997</v>
      </c>
      <c r="U168" s="8">
        <f t="shared" ref="U168" si="1260">LN(T168/T167)*100</f>
        <v>0.71671008973329098</v>
      </c>
      <c r="V168" s="11">
        <f>('Upbit (in $)'!U168/Krak!U168)-1</f>
        <v>0.25517277660778204</v>
      </c>
      <c r="W168" s="4">
        <v>9.0831099999999996</v>
      </c>
      <c r="X168" s="8">
        <f t="shared" ref="X168" si="1261">LN(W168/W167)*100</f>
        <v>-4.1791456544803145</v>
      </c>
      <c r="Y168" s="11">
        <f>('Upbit (in $)'!X168/Krak!X168)-1</f>
        <v>-2.8293498638392034E-3</v>
      </c>
      <c r="Z168" s="4">
        <v>1.0792249999999999</v>
      </c>
      <c r="AA168" s="8">
        <f t="shared" ref="AA168" si="1262">LN(Z168/Z167)*100</f>
        <v>-0.81301260832501754</v>
      </c>
      <c r="AB168" s="11">
        <f>('Upbit (in $)'!AA168/Krak!AA168)-1</f>
        <v>-4.0048092858244289E-2</v>
      </c>
      <c r="AC168" s="2">
        <v>44531</v>
      </c>
      <c r="AD168">
        <f t="shared" si="991"/>
        <v>20924.876909003495</v>
      </c>
      <c r="AE168">
        <f t="shared" si="992"/>
        <v>11522.659353376383</v>
      </c>
      <c r="AF168">
        <f t="shared" si="993"/>
        <v>17553.041503556211</v>
      </c>
      <c r="AG168">
        <f t="shared" si="994"/>
        <v>50000.57776593609</v>
      </c>
      <c r="AH168" s="27">
        <f t="shared" si="995"/>
        <v>0.38951426559743774</v>
      </c>
      <c r="AI168">
        <f t="shared" si="996"/>
        <v>23.389632291666668</v>
      </c>
      <c r="AJ168">
        <f t="shared" si="997"/>
        <v>19.505754072826434</v>
      </c>
      <c r="AK168">
        <f t="shared" si="998"/>
        <v>38.334364061930778</v>
      </c>
      <c r="AL168">
        <f t="shared" si="999"/>
        <v>81.229750426423891</v>
      </c>
      <c r="AM168" s="27">
        <f t="shared" si="1000"/>
        <v>-2.314003226912746</v>
      </c>
      <c r="AN168">
        <f t="shared" si="1001"/>
        <v>581.70993733716466</v>
      </c>
      <c r="AO168">
        <f t="shared" si="1002"/>
        <v>1672.366257237233</v>
      </c>
      <c r="AP168">
        <f t="shared" si="1003"/>
        <v>1009.2916006790122</v>
      </c>
      <c r="AQ168">
        <f t="shared" si="1004"/>
        <v>3263.3677952534099</v>
      </c>
      <c r="AR168" s="27">
        <f t="shared" si="1005"/>
        <v>-1.148917174767718</v>
      </c>
      <c r="AS168">
        <f t="shared" si="968"/>
        <v>0.99629185497419803</v>
      </c>
      <c r="AT168">
        <f t="shared" si="969"/>
        <v>6.9803351178833947E-5</v>
      </c>
      <c r="AU168">
        <f t="shared" si="970"/>
        <v>3.638341674623125E-3</v>
      </c>
      <c r="AV168">
        <f t="shared" si="971"/>
        <v>62727.217619999996</v>
      </c>
      <c r="AW168">
        <f t="shared" si="972"/>
        <v>62262.946654372878</v>
      </c>
      <c r="AX168" s="11">
        <f t="shared" si="1006"/>
        <v>0.32904051496691594</v>
      </c>
      <c r="AY168">
        <f t="shared" si="973"/>
        <v>2.6808718055845691E-2</v>
      </c>
      <c r="AZ168">
        <f t="shared" si="974"/>
        <v>0.82960796601907949</v>
      </c>
      <c r="BA168">
        <f t="shared" si="975"/>
        <v>0.14358331592507484</v>
      </c>
      <c r="BB168">
        <f t="shared" si="976"/>
        <v>63.260204999999999</v>
      </c>
      <c r="BC168">
        <f t="shared" si="977"/>
        <v>44.8884453258826</v>
      </c>
      <c r="BD168" s="11">
        <f t="shared" si="1007"/>
        <v>-0.44645026151335671</v>
      </c>
      <c r="BE168">
        <f t="shared" si="978"/>
        <v>4.5666230788348433E-5</v>
      </c>
      <c r="BF168">
        <f t="shared" si="979"/>
        <v>0.99973917556645886</v>
      </c>
      <c r="BG168">
        <f t="shared" si="980"/>
        <v>2.151582027527955E-4</v>
      </c>
      <c r="BH168">
        <f t="shared" si="981"/>
        <v>5015.9602850000001</v>
      </c>
      <c r="BI168">
        <f t="shared" si="982"/>
        <v>5013.3442988971119</v>
      </c>
      <c r="BJ168" s="11">
        <f t="shared" si="1008"/>
        <v>-0.82224735949577921</v>
      </c>
      <c r="BK168" s="32">
        <f t="shared" si="1009"/>
        <v>2.7035174925101835</v>
      </c>
      <c r="BL168" s="32">
        <f t="shared" si="1010"/>
        <v>1.1512878744626951</v>
      </c>
    </row>
    <row r="169" spans="1:64" x14ac:dyDescent="0.3">
      <c r="A169" s="2">
        <v>44532</v>
      </c>
      <c r="B169" s="4">
        <v>1.8941499999999998</v>
      </c>
      <c r="C169" s="8">
        <f t="shared" si="983"/>
        <v>11.054187439982382</v>
      </c>
      <c r="D169" s="11">
        <f>('Upbit (in $)'!C169/Krak!C169)-1</f>
        <v>5.0949274231930408E-2</v>
      </c>
      <c r="E169" s="4">
        <v>62144.858999999997</v>
      </c>
      <c r="F169" s="8">
        <f t="shared" si="983"/>
        <v>-0.56123137241272147</v>
      </c>
      <c r="G169" s="11">
        <f>('Upbit (in $)'!F169/Krak!F169)-1</f>
        <v>-0.55131931307279081</v>
      </c>
      <c r="H169" s="4">
        <v>0.22994099999999998</v>
      </c>
      <c r="I169" s="8">
        <f t="shared" ref="I169" si="1263">LN(H169/H168)*100</f>
        <v>0.38387763071656672</v>
      </c>
      <c r="J169" s="11">
        <f>('Upbit (in $)'!I169/Krak!I169)-1</f>
        <v>5.4300130291271573</v>
      </c>
      <c r="K169" s="4">
        <v>4.3521399999999995</v>
      </c>
      <c r="L169" s="8">
        <f t="shared" ref="L169" si="1264">LN(K169/K168)*100</f>
        <v>-0.60545089087062609</v>
      </c>
      <c r="M169" s="11">
        <f>('Upbit (in $)'!L169/Krak!L169)-1</f>
        <v>-0.22807347692830127</v>
      </c>
      <c r="N169" s="4">
        <v>51.758749999999999</v>
      </c>
      <c r="O169" s="8">
        <f t="shared" ref="O169" si="1265">LN(N169/N168)*100</f>
        <v>-1.3860938616327716</v>
      </c>
      <c r="P169" s="11">
        <f>('Upbit (in $)'!O169/Krak!O169)-1</f>
        <v>-0.20462711551779789</v>
      </c>
      <c r="Q169" s="4">
        <v>4956.5059999999994</v>
      </c>
      <c r="R169" s="8">
        <f t="shared" ref="R169" si="1266">LN(Q169/Q168)*100</f>
        <v>-1.1662970159940926</v>
      </c>
      <c r="S169" s="11">
        <f>('Upbit (in $)'!R169/Krak!R169)-1</f>
        <v>-0.27686783498184309</v>
      </c>
      <c r="T169" s="4">
        <v>222.93705</v>
      </c>
      <c r="U169" s="8">
        <f t="shared" ref="U169" si="1267">LN(T169/T168)*100</f>
        <v>-2.3433995600710151</v>
      </c>
      <c r="V169" s="11">
        <f>('Upbit (in $)'!U169/Krak!U169)-1</f>
        <v>-0.11145506622205037</v>
      </c>
      <c r="W169" s="4">
        <v>8.889289999999999</v>
      </c>
      <c r="X169" s="8">
        <f t="shared" ref="X169" si="1268">LN(W169/W168)*100</f>
        <v>-2.1569463663350978</v>
      </c>
      <c r="Y169" s="11">
        <f>('Upbit (in $)'!X169/Krak!X169)-1</f>
        <v>0.15481352232681034</v>
      </c>
      <c r="Z169" s="4">
        <v>1.0660099999999999</v>
      </c>
      <c r="AA169" s="8">
        <f t="shared" ref="AA169" si="1269">LN(Z169/Z168)*100</f>
        <v>-1.2320484388040511</v>
      </c>
      <c r="AB169" s="11">
        <f>('Upbit (in $)'!AA169/Krak!AA169)-1</f>
        <v>-0.33411274980280092</v>
      </c>
      <c r="AC169" s="2">
        <v>44532</v>
      </c>
      <c r="AD169">
        <f t="shared" si="991"/>
        <v>20807.768866079248</v>
      </c>
      <c r="AE169">
        <f t="shared" si="992"/>
        <v>11453.106077601475</v>
      </c>
      <c r="AF169">
        <f t="shared" si="993"/>
        <v>17146.485823103259</v>
      </c>
      <c r="AG169">
        <f t="shared" si="994"/>
        <v>49407.360766783982</v>
      </c>
      <c r="AH169" s="27">
        <f t="shared" si="995"/>
        <v>-1.1935144209935344</v>
      </c>
      <c r="AI169">
        <f t="shared" si="996"/>
        <v>26.123485416666664</v>
      </c>
      <c r="AJ169">
        <f t="shared" si="997"/>
        <v>19.23725116297722</v>
      </c>
      <c r="AK169">
        <f t="shared" si="998"/>
        <v>37.516365992714022</v>
      </c>
      <c r="AL169">
        <f t="shared" si="999"/>
        <v>82.877102572357899</v>
      </c>
      <c r="AM169" s="27">
        <f t="shared" si="1000"/>
        <v>2.0077253962659607</v>
      </c>
      <c r="AN169">
        <f t="shared" si="1001"/>
        <v>583.94728324999994</v>
      </c>
      <c r="AO169">
        <f t="shared" si="1002"/>
        <v>1652.9748002840252</v>
      </c>
      <c r="AP169">
        <f t="shared" si="1003"/>
        <v>996.93292801763653</v>
      </c>
      <c r="AQ169">
        <f t="shared" si="1004"/>
        <v>3233.8550115516618</v>
      </c>
      <c r="AR169" s="27">
        <f t="shared" si="1005"/>
        <v>-0.90848005561958489</v>
      </c>
      <c r="AS169">
        <f t="shared" si="968"/>
        <v>0.99635591852139471</v>
      </c>
      <c r="AT169">
        <f t="shared" si="969"/>
        <v>6.9776977806542336E-5</v>
      </c>
      <c r="AU169">
        <f t="shared" si="970"/>
        <v>3.5743045007986919E-3</v>
      </c>
      <c r="AV169">
        <f t="shared" si="971"/>
        <v>62372.14819</v>
      </c>
      <c r="AW169">
        <f t="shared" si="972"/>
        <v>61918.465771667245</v>
      </c>
      <c r="AX169" s="11">
        <f t="shared" si="1006"/>
        <v>-0.55480407186624692</v>
      </c>
      <c r="AY169">
        <f t="shared" si="973"/>
        <v>3.0285955768418082E-2</v>
      </c>
      <c r="AZ169">
        <f t="shared" si="974"/>
        <v>0.82758134948584294</v>
      </c>
      <c r="BA169">
        <f t="shared" si="975"/>
        <v>0.14213269474573881</v>
      </c>
      <c r="BB169">
        <f t="shared" si="976"/>
        <v>62.542190000000005</v>
      </c>
      <c r="BC169">
        <f t="shared" si="977"/>
        <v>44.155401057895467</v>
      </c>
      <c r="BD169" s="11">
        <f t="shared" si="1007"/>
        <v>-1.6465165387098482</v>
      </c>
      <c r="BE169">
        <f t="shared" si="978"/>
        <v>4.6379625945651259E-5</v>
      </c>
      <c r="BF169">
        <f t="shared" si="979"/>
        <v>0.99973860371737167</v>
      </c>
      <c r="BG169">
        <f t="shared" si="980"/>
        <v>2.1501665668290432E-4</v>
      </c>
      <c r="BH169">
        <f t="shared" si="981"/>
        <v>4957.8019509999986</v>
      </c>
      <c r="BI169">
        <f t="shared" si="982"/>
        <v>4955.2106276312579</v>
      </c>
      <c r="BJ169" s="11">
        <f t="shared" si="1008"/>
        <v>-1.1663542153549433</v>
      </c>
      <c r="BK169" s="32">
        <f t="shared" si="1009"/>
        <v>-3.2012398172594949</v>
      </c>
      <c r="BL169" s="32">
        <f t="shared" si="1010"/>
        <v>0.61155014348869641</v>
      </c>
    </row>
    <row r="170" spans="1:64" x14ac:dyDescent="0.3">
      <c r="A170" s="2">
        <v>44533</v>
      </c>
      <c r="B170" s="4">
        <v>1.7355699999999998</v>
      </c>
      <c r="C170" s="8">
        <f t="shared" si="983"/>
        <v>-8.7434299389674255</v>
      </c>
      <c r="D170" s="11">
        <f>('Upbit (in $)'!C170/Krak!C170)-1</f>
        <v>-0.11916975451238165</v>
      </c>
      <c r="E170" s="4">
        <v>59954.692999999999</v>
      </c>
      <c r="F170" s="8">
        <f t="shared" si="983"/>
        <v>-3.5878934996381369</v>
      </c>
      <c r="G170" s="11">
        <f>('Upbit (in $)'!F170/Krak!F170)-1</f>
        <v>-0.30592777468256094</v>
      </c>
      <c r="H170" s="4">
        <v>0.22377399999999997</v>
      </c>
      <c r="I170" s="8">
        <f t="shared" ref="I170" si="1270">LN(H170/H169)*100</f>
        <v>-2.7186140304156834</v>
      </c>
      <c r="J170" s="11">
        <f>('Upbit (in $)'!I170/Krak!I170)-1</f>
        <v>-0.4220752242297553</v>
      </c>
      <c r="K170" s="4">
        <v>4.2332049999999999</v>
      </c>
      <c r="L170" s="8">
        <f t="shared" ref="L170" si="1271">LN(K170/K169)*100</f>
        <v>-2.7708288777575216</v>
      </c>
      <c r="M170" s="11">
        <f>('Upbit (in $)'!L170/Krak!L170)-1</f>
        <v>-0.37078914057000012</v>
      </c>
      <c r="N170" s="4">
        <v>50.181759999999997</v>
      </c>
      <c r="O170" s="8">
        <f t="shared" ref="O170" si="1272">LN(N170/N169)*100</f>
        <v>-3.0941885920548029</v>
      </c>
      <c r="P170" s="11">
        <f>('Upbit (in $)'!O170/Krak!O170)-1</f>
        <v>-0.31930680123105393</v>
      </c>
      <c r="Q170" s="4">
        <v>4718.6359999999995</v>
      </c>
      <c r="R170" s="8">
        <f t="shared" ref="R170" si="1273">LN(Q170/Q169)*100</f>
        <v>-4.9181282238739001</v>
      </c>
      <c r="S170" s="11">
        <f>('Upbit (in $)'!R170/Krak!R170)-1</f>
        <v>-0.26310430132841744</v>
      </c>
      <c r="T170" s="4">
        <v>210.51495</v>
      </c>
      <c r="U170" s="8">
        <f t="shared" ref="U170" si="1274">LN(T170/T169)*100</f>
        <v>-5.7332772635919804</v>
      </c>
      <c r="V170" s="11">
        <f>('Upbit (in $)'!U170/Krak!U170)-1</f>
        <v>-0.27755424831798947</v>
      </c>
      <c r="W170" s="4">
        <v>8.5721299999999996</v>
      </c>
      <c r="X170" s="8">
        <f t="shared" ref="X170" si="1275">LN(W170/W169)*100</f>
        <v>-3.6330938167603861</v>
      </c>
      <c r="Y170" s="11">
        <f>('Upbit (in $)'!X170/Krak!X170)-1</f>
        <v>-0.37853932680035562</v>
      </c>
      <c r="Z170" s="4">
        <v>1.03077</v>
      </c>
      <c r="AA170" s="8">
        <f t="shared" ref="AA170" si="1276">LN(Z170/Z169)*100</f>
        <v>-3.3616610798984854</v>
      </c>
      <c r="AB170" s="11">
        <f>('Upbit (in $)'!AA170/Krak!AA170)-1</f>
        <v>-0.36487742762497921</v>
      </c>
      <c r="AC170" s="2">
        <v>44533</v>
      </c>
      <c r="AD170">
        <f t="shared" si="991"/>
        <v>20074.442431042276</v>
      </c>
      <c r="AE170">
        <f t="shared" si="992"/>
        <v>11140.11633661439</v>
      </c>
      <c r="AF170">
        <f t="shared" si="993"/>
        <v>16191.079974038823</v>
      </c>
      <c r="AG170">
        <f t="shared" si="994"/>
        <v>47405.638741695489</v>
      </c>
      <c r="AH170" s="27">
        <f t="shared" si="995"/>
        <v>-4.135823404915028</v>
      </c>
      <c r="AI170">
        <f t="shared" si="996"/>
        <v>23.936402916666665</v>
      </c>
      <c r="AJ170">
        <f t="shared" si="997"/>
        <v>18.651128957330766</v>
      </c>
      <c r="AK170">
        <f t="shared" si="998"/>
        <v>36.177823697632057</v>
      </c>
      <c r="AL170">
        <f t="shared" si="999"/>
        <v>78.765355571629499</v>
      </c>
      <c r="AM170" s="27">
        <f t="shared" si="1000"/>
        <v>-5.0885568506563876</v>
      </c>
      <c r="AN170">
        <f t="shared" si="1001"/>
        <v>568.2858618601532</v>
      </c>
      <c r="AO170">
        <f t="shared" si="1002"/>
        <v>1573.6461127481762</v>
      </c>
      <c r="AP170">
        <f t="shared" si="1003"/>
        <v>963.9764675873015</v>
      </c>
      <c r="AQ170">
        <f t="shared" si="1004"/>
        <v>3105.9084421956309</v>
      </c>
      <c r="AR170" s="27">
        <f t="shared" si="1005"/>
        <v>-4.0368681035513152</v>
      </c>
      <c r="AS170">
        <f t="shared" si="968"/>
        <v>0.99643094316852987</v>
      </c>
      <c r="AT170">
        <f t="shared" si="969"/>
        <v>7.0354733544807522E-5</v>
      </c>
      <c r="AU170">
        <f t="shared" si="970"/>
        <v>3.4987020979254436E-3</v>
      </c>
      <c r="AV170">
        <f t="shared" si="971"/>
        <v>60169.441154999993</v>
      </c>
      <c r="AW170">
        <f t="shared" si="972"/>
        <v>59740.773990197224</v>
      </c>
      <c r="AX170" s="11">
        <f t="shared" si="1006"/>
        <v>-3.5803682701916193</v>
      </c>
      <c r="AY170">
        <f t="shared" si="973"/>
        <v>2.8692106029711621E-2</v>
      </c>
      <c r="AZ170">
        <f t="shared" si="974"/>
        <v>0.82959510632100197</v>
      </c>
      <c r="BA170">
        <f t="shared" si="975"/>
        <v>0.14171278764928633</v>
      </c>
      <c r="BB170">
        <f t="shared" si="976"/>
        <v>60.489460000000001</v>
      </c>
      <c r="BC170">
        <f t="shared" si="977"/>
        <v>42.895120119429059</v>
      </c>
      <c r="BD170" s="11">
        <f t="shared" si="1007"/>
        <v>-2.8957184500834883</v>
      </c>
      <c r="BE170">
        <f t="shared" si="978"/>
        <v>4.7410845212176596E-5</v>
      </c>
      <c r="BF170">
        <f t="shared" si="979"/>
        <v>0.9997342006158183</v>
      </c>
      <c r="BG170">
        <f t="shared" si="980"/>
        <v>2.1838853896947487E-4</v>
      </c>
      <c r="BH170">
        <f t="shared" si="981"/>
        <v>4719.8905439999999</v>
      </c>
      <c r="BI170">
        <f t="shared" si="982"/>
        <v>4717.3820251746911</v>
      </c>
      <c r="BJ170" s="11">
        <f t="shared" si="1008"/>
        <v>-4.9185684941881576</v>
      </c>
      <c r="BK170" s="32">
        <f t="shared" si="1009"/>
        <v>0.95273344574135965</v>
      </c>
      <c r="BL170" s="32">
        <f t="shared" si="1010"/>
        <v>1.3382002239965383</v>
      </c>
    </row>
    <row r="171" spans="1:64" x14ac:dyDescent="0.3">
      <c r="A171" s="2">
        <v>44534</v>
      </c>
      <c r="B171" s="4">
        <v>1.5769899999999999</v>
      </c>
      <c r="C171" s="8">
        <f t="shared" si="983"/>
        <v>-9.5817922897233441</v>
      </c>
      <c r="D171" s="11">
        <f>('Upbit (in $)'!C171/Krak!C171)-1</f>
        <v>7.312908268032392E-2</v>
      </c>
      <c r="E171" s="4">
        <v>54803.485999999997</v>
      </c>
      <c r="F171" s="8">
        <f t="shared" si="983"/>
        <v>-8.9835355241813684</v>
      </c>
      <c r="G171" s="11">
        <f>('Upbit (in $)'!F171/Krak!F171)-1</f>
        <v>4.4578979635119698E-2</v>
      </c>
      <c r="H171" s="4">
        <v>0.199987</v>
      </c>
      <c r="I171" s="8">
        <f t="shared" ref="I171" si="1277">LN(H171/H170)*100</f>
        <v>-11.238424953713382</v>
      </c>
      <c r="J171" s="11">
        <f>('Upbit (in $)'!I171/Krak!I171)-1</f>
        <v>-3.1711011007977685E-3</v>
      </c>
      <c r="K171" s="4">
        <v>3.5063799999999996</v>
      </c>
      <c r="L171" s="8">
        <f t="shared" ref="L171" si="1278">LN(K171/K170)*100</f>
        <v>-18.837522312590959</v>
      </c>
      <c r="M171" s="11">
        <f>('Upbit (in $)'!L171/Krak!L171)-1</f>
        <v>1.386878699061489E-2</v>
      </c>
      <c r="N171" s="4">
        <v>43.917849999999994</v>
      </c>
      <c r="O171" s="8">
        <f t="shared" ref="O171" si="1279">LN(N171/N170)*100</f>
        <v>-13.333077069587301</v>
      </c>
      <c r="P171" s="11">
        <f>('Upbit (in $)'!O171/Krak!O171)-1</f>
        <v>2.3080046223308948E-2</v>
      </c>
      <c r="Q171" s="4">
        <v>4579.4380000000001</v>
      </c>
      <c r="R171" s="8">
        <f t="shared" ref="R171" si="1280">LN(Q171/Q170)*100</f>
        <v>-2.9943491609627437</v>
      </c>
      <c r="S171" s="11">
        <f>('Upbit (in $)'!R171/Krak!R171)-1</f>
        <v>0.25995672769473654</v>
      </c>
      <c r="T171" s="4">
        <v>181.00144999999998</v>
      </c>
      <c r="U171" s="8">
        <f t="shared" ref="U171" si="1281">LN(T171/T170)*100</f>
        <v>-15.105162969474858</v>
      </c>
      <c r="V171" s="11">
        <f>('Upbit (in $)'!U171/Krak!U171)-1</f>
        <v>5.8768467417927628E-2</v>
      </c>
      <c r="W171" s="4">
        <v>7.3475399999999995</v>
      </c>
      <c r="X171" s="8">
        <f t="shared" ref="X171" si="1282">LN(W171/W170)*100</f>
        <v>-15.415067982725835</v>
      </c>
      <c r="Y171" s="11">
        <f>('Upbit (in $)'!X171/Krak!X171)-1</f>
        <v>4.6584669444297511E-2</v>
      </c>
      <c r="Z171" s="4">
        <v>0.9426699999999999</v>
      </c>
      <c r="AA171" s="8">
        <f t="shared" ref="AA171" si="1283">LN(Z171/Z170)*100</f>
        <v>-8.9345100335849992</v>
      </c>
      <c r="AB171" s="11">
        <f>('Upbit (in $)'!AA171/Krak!AA171)-1</f>
        <v>5.6816047470696018E-2</v>
      </c>
      <c r="AC171" s="2">
        <v>44534</v>
      </c>
      <c r="AD171">
        <f t="shared" si="991"/>
        <v>18349.679894573583</v>
      </c>
      <c r="AE171">
        <f t="shared" si="992"/>
        <v>9227.4012528044259</v>
      </c>
      <c r="AF171">
        <f t="shared" si="993"/>
        <v>13921.144091509837</v>
      </c>
      <c r="AG171">
        <f t="shared" si="994"/>
        <v>41498.225238887848</v>
      </c>
      <c r="AH171" s="27">
        <f t="shared" si="995"/>
        <v>-13.309052142683372</v>
      </c>
      <c r="AI171">
        <f t="shared" si="996"/>
        <v>21.749320416666666</v>
      </c>
      <c r="AJ171">
        <f t="shared" si="997"/>
        <v>16.323012263394286</v>
      </c>
      <c r="AK171">
        <f t="shared" si="998"/>
        <v>31.009563169398902</v>
      </c>
      <c r="AL171">
        <f t="shared" si="999"/>
        <v>69.081895849459855</v>
      </c>
      <c r="AM171" s="27">
        <f t="shared" si="1000"/>
        <v>-13.118055292157674</v>
      </c>
      <c r="AN171">
        <f t="shared" si="1001"/>
        <v>507.87752221360148</v>
      </c>
      <c r="AO171">
        <f t="shared" si="1002"/>
        <v>1527.2241400420128</v>
      </c>
      <c r="AP171">
        <f t="shared" si="1003"/>
        <v>881.5853165114637</v>
      </c>
      <c r="AQ171">
        <f t="shared" si="1004"/>
        <v>2916.686978767078</v>
      </c>
      <c r="AR171" s="27">
        <f t="shared" si="1005"/>
        <v>-6.2857870744194937</v>
      </c>
      <c r="AS171">
        <f t="shared" si="968"/>
        <v>0.99664457971370213</v>
      </c>
      <c r="AT171">
        <f t="shared" si="969"/>
        <v>6.3766283433439451E-5</v>
      </c>
      <c r="AU171">
        <f t="shared" si="970"/>
        <v>3.2916540028643556E-3</v>
      </c>
      <c r="AV171">
        <f t="shared" si="971"/>
        <v>54987.993829999999</v>
      </c>
      <c r="AW171">
        <f t="shared" si="972"/>
        <v>54619.637741216538</v>
      </c>
      <c r="AX171" s="11">
        <f t="shared" si="1006"/>
        <v>-8.9621285006490652</v>
      </c>
      <c r="AY171">
        <f t="shared" si="973"/>
        <v>2.9843281093697899E-2</v>
      </c>
      <c r="AZ171">
        <f t="shared" si="974"/>
        <v>0.83111037012337441</v>
      </c>
      <c r="BA171">
        <f t="shared" si="975"/>
        <v>0.13904634878292763</v>
      </c>
      <c r="BB171">
        <f t="shared" si="976"/>
        <v>52.842379999999999</v>
      </c>
      <c r="BC171">
        <f t="shared" si="977"/>
        <v>37.5692917339113</v>
      </c>
      <c r="BD171" s="11">
        <f t="shared" si="1007"/>
        <v>-13.257106183137291</v>
      </c>
      <c r="BE171">
        <f t="shared" si="978"/>
        <v>4.3659748616014817E-5</v>
      </c>
      <c r="BF171">
        <f t="shared" si="979"/>
        <v>0.99975054319843615</v>
      </c>
      <c r="BG171">
        <f t="shared" si="980"/>
        <v>2.05797052947735E-4</v>
      </c>
      <c r="BH171">
        <f t="shared" si="981"/>
        <v>4580.5806570000004</v>
      </c>
      <c r="BI171">
        <f t="shared" si="982"/>
        <v>4578.2958307736499</v>
      </c>
      <c r="BJ171" s="11">
        <f t="shared" si="1008"/>
        <v>-2.9927150502827131</v>
      </c>
      <c r="BK171" s="32">
        <f t="shared" si="1009"/>
        <v>-0.19099685052569804</v>
      </c>
      <c r="BL171" s="32">
        <f t="shared" si="1010"/>
        <v>-5.9694134503663516</v>
      </c>
    </row>
    <row r="172" spans="1:64" x14ac:dyDescent="0.3">
      <c r="A172" s="2">
        <v>44535</v>
      </c>
      <c r="B172" s="4">
        <v>1.52413</v>
      </c>
      <c r="C172" s="8">
        <f t="shared" si="983"/>
        <v>-3.4094211342976015</v>
      </c>
      <c r="D172" s="11">
        <f>('Upbit (in $)'!C172/Krak!C172)-1</f>
        <v>7.5681285086000027E-2</v>
      </c>
      <c r="E172" s="4">
        <v>54513.636999999995</v>
      </c>
      <c r="F172" s="8">
        <f t="shared" si="983"/>
        <v>-0.53029145165905223</v>
      </c>
      <c r="G172" s="11">
        <f>('Upbit (in $)'!F172/Krak!F172)-1</f>
        <v>-2.3905115403375268</v>
      </c>
      <c r="H172" s="4">
        <v>0.189415</v>
      </c>
      <c r="I172" s="8">
        <f t="shared" ref="I172" si="1284">LN(H172/H171)*100</f>
        <v>-5.4311989353739838</v>
      </c>
      <c r="J172" s="11">
        <f>('Upbit (in $)'!I172/Krak!I172)-1</f>
        <v>0.3939873227660422</v>
      </c>
      <c r="K172" s="4">
        <v>3.3477999999999999</v>
      </c>
      <c r="L172" s="8">
        <f t="shared" ref="L172" si="1285">LN(K172/K171)*100</f>
        <v>-4.6280752564006225</v>
      </c>
      <c r="M172" s="11">
        <f>('Upbit (in $)'!L172/Krak!L172)-1</f>
        <v>0.20749056993999249</v>
      </c>
      <c r="N172" s="4">
        <v>42.887079999999997</v>
      </c>
      <c r="O172" s="8">
        <f t="shared" ref="O172" si="1286">LN(N172/N171)*100</f>
        <v>-2.3750228288520892</v>
      </c>
      <c r="P172" s="11">
        <f>('Upbit (in $)'!O172/Krak!O172)-1</f>
        <v>0.83433988615154298</v>
      </c>
      <c r="Q172" s="4">
        <v>4633.1790000000001</v>
      </c>
      <c r="R172" s="8">
        <f t="shared" ref="R172" si="1287">LN(Q172/Q171)*100</f>
        <v>1.1666958387908557</v>
      </c>
      <c r="S172" s="11">
        <f>('Upbit (in $)'!R172/Krak!R172)-1</f>
        <v>-0.36666700165971089</v>
      </c>
      <c r="T172" s="4">
        <v>172.2355</v>
      </c>
      <c r="U172" s="8">
        <f t="shared" ref="U172" si="1288">LN(T172/T171)*100</f>
        <v>-4.9642315903998186</v>
      </c>
      <c r="V172" s="11">
        <f>('Upbit (in $)'!U172/Krak!U172)-1</f>
        <v>0.23171813634853233</v>
      </c>
      <c r="W172" s="4">
        <v>6.8762049999999997</v>
      </c>
      <c r="X172" s="8">
        <f t="shared" ref="X172" si="1289">LN(W172/W171)*100</f>
        <v>-6.6298662403259936</v>
      </c>
      <c r="Y172" s="11">
        <f>('Upbit (in $)'!X172/Krak!X172)-1</f>
        <v>2.3022492370696312E-2</v>
      </c>
      <c r="Z172" s="4">
        <v>0.88980999999999999</v>
      </c>
      <c r="AA172" s="8">
        <f t="shared" ref="AA172" si="1290">LN(Z172/Z171)*100</f>
        <v>-5.7708317620646614</v>
      </c>
      <c r="AB172" s="11">
        <f>('Upbit (in $)'!AA172/Krak!AA172)-1</f>
        <v>0.11938960921103292</v>
      </c>
      <c r="AC172" s="2">
        <v>44535</v>
      </c>
      <c r="AD172">
        <f t="shared" si="991"/>
        <v>18252.630660009156</v>
      </c>
      <c r="AE172">
        <f t="shared" si="992"/>
        <v>8810.0815981549804</v>
      </c>
      <c r="AF172">
        <f t="shared" si="993"/>
        <v>13246.939254758694</v>
      </c>
      <c r="AG172">
        <f t="shared" si="994"/>
        <v>40309.651512922836</v>
      </c>
      <c r="AH172" s="27">
        <f t="shared" si="995"/>
        <v>-2.9059729079290424</v>
      </c>
      <c r="AI172">
        <f t="shared" si="996"/>
        <v>21.020292916666669</v>
      </c>
      <c r="AJ172">
        <f t="shared" si="997"/>
        <v>15.939904452999677</v>
      </c>
      <c r="AK172">
        <f t="shared" si="998"/>
        <v>29.020340591985423</v>
      </c>
      <c r="AL172">
        <f t="shared" si="999"/>
        <v>65.980537961651777</v>
      </c>
      <c r="AM172" s="27">
        <f t="shared" si="1000"/>
        <v>-4.5932877989544716</v>
      </c>
      <c r="AN172">
        <f t="shared" si="1001"/>
        <v>481.02937125957851</v>
      </c>
      <c r="AO172">
        <f t="shared" si="1002"/>
        <v>1545.1465472260379</v>
      </c>
      <c r="AP172">
        <f t="shared" si="1003"/>
        <v>832.15062586596116</v>
      </c>
      <c r="AQ172">
        <f t="shared" si="1004"/>
        <v>2858.3265443515775</v>
      </c>
      <c r="AR172" s="27">
        <f t="shared" si="1005"/>
        <v>-2.0212046598770117</v>
      </c>
      <c r="AS172">
        <f t="shared" si="968"/>
        <v>0.99678943493732708</v>
      </c>
      <c r="AT172">
        <f t="shared" si="969"/>
        <v>6.1214988651063279E-5</v>
      </c>
      <c r="AU172">
        <f t="shared" si="970"/>
        <v>3.1493500740218086E-3</v>
      </c>
      <c r="AV172">
        <f t="shared" si="971"/>
        <v>54689.220300000001</v>
      </c>
      <c r="AW172">
        <f t="shared" si="972"/>
        <v>54338.652718783589</v>
      </c>
      <c r="AX172" s="11">
        <f t="shared" si="1006"/>
        <v>-0.51576735305577925</v>
      </c>
      <c r="AY172">
        <f t="shared" si="973"/>
        <v>2.971742678003951E-2</v>
      </c>
      <c r="AZ172">
        <f t="shared" si="974"/>
        <v>0.83621059864296143</v>
      </c>
      <c r="BA172">
        <f t="shared" si="975"/>
        <v>0.13407197457699907</v>
      </c>
      <c r="BB172">
        <f t="shared" si="976"/>
        <v>51.287414999999996</v>
      </c>
      <c r="BC172">
        <f t="shared" si="977"/>
        <v>36.829830444473075</v>
      </c>
      <c r="BD172" s="11">
        <f t="shared" si="1007"/>
        <v>-1.9878880790426847</v>
      </c>
      <c r="BE172">
        <f t="shared" si="978"/>
        <v>4.0872776354623618E-5</v>
      </c>
      <c r="BF172">
        <f t="shared" si="979"/>
        <v>0.99976712022774705</v>
      </c>
      <c r="BG172">
        <f t="shared" si="980"/>
        <v>1.9200699589846443E-4</v>
      </c>
      <c r="BH172">
        <f t="shared" si="981"/>
        <v>4634.2582249999996</v>
      </c>
      <c r="BI172">
        <f t="shared" si="982"/>
        <v>4632.1002049213348</v>
      </c>
      <c r="BJ172" s="11">
        <f t="shared" si="1008"/>
        <v>1.1683533690573964</v>
      </c>
      <c r="BK172" s="32">
        <f t="shared" si="1009"/>
        <v>1.6873148910254292</v>
      </c>
      <c r="BL172" s="32">
        <f t="shared" si="1010"/>
        <v>-1.6841207221131755</v>
      </c>
    </row>
    <row r="173" spans="1:64" x14ac:dyDescent="0.3">
      <c r="A173" s="2">
        <v>44536</v>
      </c>
      <c r="B173" s="4">
        <v>1.5549649999999999</v>
      </c>
      <c r="C173" s="8">
        <f t="shared" si="983"/>
        <v>2.0029281875572584</v>
      </c>
      <c r="D173" s="11">
        <f>('Upbit (in $)'!C173/Krak!C173)-1</f>
        <v>-0.37134287405432809</v>
      </c>
      <c r="E173" s="4">
        <v>55173.505999999994</v>
      </c>
      <c r="F173" s="8">
        <f t="shared" si="983"/>
        <v>1.2031983742619763</v>
      </c>
      <c r="G173" s="11">
        <f>('Upbit (in $)'!F173/Krak!F173)-1</f>
        <v>-0.46331872441291089</v>
      </c>
      <c r="H173" s="4">
        <v>0.19470099999999999</v>
      </c>
      <c r="I173" s="8">
        <f t="shared" ref="I173" si="1291">LN(H173/H172)*100</f>
        <v>2.7524673390089935</v>
      </c>
      <c r="J173" s="11">
        <f>('Upbit (in $)'!I173/Krak!I173)-1</f>
        <v>-0.25598911255776169</v>
      </c>
      <c r="K173" s="4">
        <v>3.5812649999999997</v>
      </c>
      <c r="L173" s="8">
        <f t="shared" ref="L173" si="1292">LN(K173/K172)*100</f>
        <v>6.7412676267433778</v>
      </c>
      <c r="M173" s="11">
        <f>('Upbit (in $)'!L173/Krak!L173)-1</f>
        <v>-0.17373706741400607</v>
      </c>
      <c r="N173" s="4">
        <v>43.345199999999998</v>
      </c>
      <c r="O173" s="8">
        <f t="shared" ref="O173" si="1293">LN(N173/N172)*100</f>
        <v>1.0625355378936026</v>
      </c>
      <c r="P173" s="11">
        <f>('Upbit (in $)'!O173/Krak!O173)-1</f>
        <v>-4.4399579053238991E-2</v>
      </c>
      <c r="Q173" s="4">
        <v>4746.8279999999995</v>
      </c>
      <c r="R173" s="8">
        <f t="shared" ref="R173" si="1294">LN(Q173/Q172)*100</f>
        <v>2.4233363940910237</v>
      </c>
      <c r="S173" s="11">
        <f>('Upbit (in $)'!R173/Krak!R173)-1</f>
        <v>-0.32663419732558363</v>
      </c>
      <c r="T173" s="4">
        <v>176.68455</v>
      </c>
      <c r="U173" s="8">
        <f t="shared" ref="U173" si="1295">LN(T173/T172)*100</f>
        <v>2.5503212790641445</v>
      </c>
      <c r="V173" s="11">
        <f>('Upbit (in $)'!U173/Krak!U173)-1</f>
        <v>-0.24640230227675675</v>
      </c>
      <c r="W173" s="4">
        <v>7.0524049999999994</v>
      </c>
      <c r="X173" s="8">
        <f t="shared" ref="X173" si="1296">LN(W173/W172)*100</f>
        <v>2.5301792481282632</v>
      </c>
      <c r="Y173" s="11">
        <f>('Upbit (in $)'!X173/Krak!X173)-1</f>
        <v>-0.39338108716377562</v>
      </c>
      <c r="Z173" s="4">
        <v>0.90742999999999996</v>
      </c>
      <c r="AA173" s="8">
        <f t="shared" ref="AA173" si="1297">LN(Z173/Z172)*100</f>
        <v>1.9608471388376336</v>
      </c>
      <c r="AB173" s="11">
        <f>('Upbit (in $)'!AA173/Krak!AA173)-1</f>
        <v>-0.30687276255380558</v>
      </c>
      <c r="AC173" s="2">
        <v>44536</v>
      </c>
      <c r="AD173">
        <f t="shared" si="991"/>
        <v>18473.572534443061</v>
      </c>
      <c r="AE173">
        <f t="shared" si="992"/>
        <v>9424.4688674999998</v>
      </c>
      <c r="AF173">
        <f t="shared" si="993"/>
        <v>13589.123619139928</v>
      </c>
      <c r="AG173">
        <f t="shared" si="994"/>
        <v>41487.16502108299</v>
      </c>
      <c r="AH173" s="27">
        <f t="shared" si="995"/>
        <v>2.8793170885475896</v>
      </c>
      <c r="AI173">
        <f t="shared" si="996"/>
        <v>21.445558958333333</v>
      </c>
      <c r="AJ173">
        <f t="shared" si="997"/>
        <v>16.110174590952838</v>
      </c>
      <c r="AK173">
        <f t="shared" si="998"/>
        <v>29.763975200364293</v>
      </c>
      <c r="AL173">
        <f t="shared" si="999"/>
        <v>67.319708749650459</v>
      </c>
      <c r="AM173" s="27">
        <f t="shared" si="1000"/>
        <v>2.0093223784258321</v>
      </c>
      <c r="AN173">
        <f t="shared" si="1001"/>
        <v>494.45344673658997</v>
      </c>
      <c r="AO173">
        <f t="shared" si="1002"/>
        <v>1583.0480312709433</v>
      </c>
      <c r="AP173">
        <f t="shared" si="1003"/>
        <v>848.62885608112867</v>
      </c>
      <c r="AQ173">
        <f t="shared" si="1004"/>
        <v>2926.130334088662</v>
      </c>
      <c r="AR173" s="27">
        <f t="shared" si="1005"/>
        <v>2.3444515813063016</v>
      </c>
      <c r="AS173">
        <f t="shared" si="968"/>
        <v>0.99674338696191345</v>
      </c>
      <c r="AT173">
        <f t="shared" si="969"/>
        <v>6.4697759205444667E-5</v>
      </c>
      <c r="AU173">
        <f t="shared" si="970"/>
        <v>3.1919152788811639E-3</v>
      </c>
      <c r="AV173">
        <f t="shared" si="971"/>
        <v>55353.771814999993</v>
      </c>
      <c r="AW173">
        <f t="shared" si="972"/>
        <v>54993.868178781988</v>
      </c>
      <c r="AX173" s="11">
        <f t="shared" si="1006"/>
        <v>1.1985881212566418</v>
      </c>
      <c r="AY173">
        <f t="shared" si="973"/>
        <v>2.9930473121926402E-2</v>
      </c>
      <c r="AZ173">
        <f t="shared" si="974"/>
        <v>0.83432253688316083</v>
      </c>
      <c r="BA173">
        <f t="shared" si="975"/>
        <v>0.13574698999491266</v>
      </c>
      <c r="BB173">
        <f t="shared" si="976"/>
        <v>51.952570000000001</v>
      </c>
      <c r="BC173">
        <f t="shared" si="977"/>
        <v>37.167760814821087</v>
      </c>
      <c r="BD173" s="11">
        <f t="shared" si="1007"/>
        <v>0.91336140502658458</v>
      </c>
      <c r="BE173">
        <f t="shared" si="978"/>
        <v>4.1007553739842508E-5</v>
      </c>
      <c r="BF173">
        <f t="shared" si="979"/>
        <v>0.99976787126819655</v>
      </c>
      <c r="BG173">
        <f t="shared" si="980"/>
        <v>1.911211780635194E-4</v>
      </c>
      <c r="BH173">
        <f t="shared" si="981"/>
        <v>4747.9301310000001</v>
      </c>
      <c r="BI173">
        <f t="shared" si="982"/>
        <v>4745.7263062495731</v>
      </c>
      <c r="BJ173" s="11">
        <f t="shared" si="1008"/>
        <v>2.4234114827464115</v>
      </c>
      <c r="BK173" s="32">
        <f t="shared" si="1009"/>
        <v>0.86999471012175755</v>
      </c>
      <c r="BL173" s="32">
        <f t="shared" si="1010"/>
        <v>-1.2248233614897697</v>
      </c>
    </row>
    <row r="174" spans="1:64" x14ac:dyDescent="0.3">
      <c r="A174" s="2">
        <v>44537</v>
      </c>
      <c r="B174" s="4">
        <v>1.519725</v>
      </c>
      <c r="C174" s="8">
        <f t="shared" si="983"/>
        <v>-2.2923639901936967</v>
      </c>
      <c r="D174" s="11">
        <f>('Upbit (in $)'!C174/Krak!C174)-1</f>
        <v>-0.30395626174549406</v>
      </c>
      <c r="E174" s="4">
        <v>55682.723999999995</v>
      </c>
      <c r="F174" s="8">
        <f t="shared" si="983"/>
        <v>0.91870629478397658</v>
      </c>
      <c r="G174" s="11">
        <f>('Upbit (in $)'!F174/Krak!F174)-1</f>
        <v>4.4187811264172181</v>
      </c>
      <c r="H174" s="4">
        <v>0.19470099999999999</v>
      </c>
      <c r="I174" s="8">
        <f t="shared" ref="I174" si="1298">LN(H174/H173)*100</f>
        <v>0</v>
      </c>
      <c r="J174" s="11">
        <f>('Upbit (in $)'!I174/Krak!I174)-1</f>
        <v>-1</v>
      </c>
      <c r="K174" s="4">
        <v>3.55043</v>
      </c>
      <c r="L174" s="8">
        <f t="shared" ref="L174" si="1299">LN(K174/K173)*100</f>
        <v>-0.86473670411821824</v>
      </c>
      <c r="M174" s="11">
        <f>('Upbit (in $)'!L174/Krak!L174)-1</f>
        <v>-0.54723651250293726</v>
      </c>
      <c r="N174" s="4">
        <v>43.583069999999999</v>
      </c>
      <c r="O174" s="8">
        <f t="shared" ref="O174" si="1300">LN(N174/N173)*100</f>
        <v>0.54728017413549113</v>
      </c>
      <c r="P174" s="11">
        <f>('Upbit (in $)'!O174/Krak!O174)-1</f>
        <v>-0.36773532308152956</v>
      </c>
      <c r="Q174" s="4">
        <v>4738.8989999999994</v>
      </c>
      <c r="R174" s="8">
        <f t="shared" ref="R174" si="1301">LN(Q174/Q173)*100</f>
        <v>-0.16717752570120042</v>
      </c>
      <c r="S174" s="11">
        <f>('Upbit (in $)'!R174/Krak!R174)-1</f>
        <v>-0.84450396257735227</v>
      </c>
      <c r="T174" s="4">
        <v>178.27034999999998</v>
      </c>
      <c r="U174" s="8">
        <f t="shared" ref="U174" si="1302">LN(T174/T173)*100</f>
        <v>0.89352791058126491</v>
      </c>
      <c r="V174" s="11">
        <f>('Upbit (in $)'!U174/Krak!U174)-1</f>
        <v>71.371293025512585</v>
      </c>
      <c r="W174" s="4">
        <v>7.7880399999999996</v>
      </c>
      <c r="X174" s="8">
        <f t="shared" ref="X174" si="1303">LN(W174/W173)*100</f>
        <v>9.9220530200874109</v>
      </c>
      <c r="Y174" s="11">
        <f>('Upbit (in $)'!X174/Krak!X174)-1</f>
        <v>0.11151399094620285</v>
      </c>
      <c r="Z174" s="4">
        <v>0.89861999999999997</v>
      </c>
      <c r="AA174" s="8">
        <f t="shared" ref="AA174" si="1304">LN(Z174/Z173)*100</f>
        <v>-0.97561749453646851</v>
      </c>
      <c r="AB174" s="11">
        <f>('Upbit (in $)'!AA174/Krak!AA174)-1</f>
        <v>-0.30323248311475803</v>
      </c>
      <c r="AC174" s="2">
        <v>44537</v>
      </c>
      <c r="AD174">
        <f t="shared" si="991"/>
        <v>18644.072405501538</v>
      </c>
      <c r="AE174">
        <f t="shared" si="992"/>
        <v>9343.3233790959403</v>
      </c>
      <c r="AF174">
        <f t="shared" si="993"/>
        <v>13711.090323275812</v>
      </c>
      <c r="AG174">
        <f t="shared" si="994"/>
        <v>41698.486107873294</v>
      </c>
      <c r="AH174" s="27">
        <f t="shared" si="995"/>
        <v>0.5080720977817651</v>
      </c>
      <c r="AI174">
        <f t="shared" si="996"/>
        <v>20.959540625000002</v>
      </c>
      <c r="AJ174">
        <f t="shared" si="997"/>
        <v>16.198584085659288</v>
      </c>
      <c r="AK174">
        <f t="shared" si="998"/>
        <v>32.868649690346082</v>
      </c>
      <c r="AL174">
        <f t="shared" si="999"/>
        <v>70.026774401005383</v>
      </c>
      <c r="AM174" s="27">
        <f t="shared" si="1000"/>
        <v>3.9424617404787026</v>
      </c>
      <c r="AN174">
        <f t="shared" si="1001"/>
        <v>494.45344673658997</v>
      </c>
      <c r="AO174">
        <f t="shared" si="1002"/>
        <v>1580.4037416864151</v>
      </c>
      <c r="AP174">
        <f t="shared" si="1003"/>
        <v>840.38974097354492</v>
      </c>
      <c r="AQ174">
        <f t="shared" si="1004"/>
        <v>2915.2469293965501</v>
      </c>
      <c r="AR174" s="27">
        <f t="shared" si="1005"/>
        <v>-0.37263189123423152</v>
      </c>
      <c r="AS174">
        <f t="shared" si="968"/>
        <v>0.99674532781541436</v>
      </c>
      <c r="AT174">
        <f t="shared" si="969"/>
        <v>6.3554263513323841E-5</v>
      </c>
      <c r="AU174">
        <f t="shared" si="970"/>
        <v>3.1911179210722279E-3</v>
      </c>
      <c r="AV174">
        <f t="shared" si="971"/>
        <v>55864.544779999997</v>
      </c>
      <c r="AW174">
        <f t="shared" si="972"/>
        <v>55501.535212841911</v>
      </c>
      <c r="AX174" s="11">
        <f t="shared" si="1006"/>
        <v>0.91889905037132369</v>
      </c>
      <c r="AY174">
        <f t="shared" si="973"/>
        <v>2.8733238943949361E-2</v>
      </c>
      <c r="AZ174">
        <f t="shared" si="974"/>
        <v>0.82401932206213035</v>
      </c>
      <c r="BA174">
        <f t="shared" si="975"/>
        <v>0.1472474389939202</v>
      </c>
      <c r="BB174">
        <f t="shared" si="976"/>
        <v>52.890835000000003</v>
      </c>
      <c r="BC174">
        <f t="shared" si="977"/>
        <v>37.103727361122679</v>
      </c>
      <c r="BD174" s="11">
        <f t="shared" si="1007"/>
        <v>-0.17243082409303415</v>
      </c>
      <c r="BE174">
        <f t="shared" si="978"/>
        <v>4.1076226882773464E-5</v>
      </c>
      <c r="BF174">
        <f t="shared" si="979"/>
        <v>0.99976934118750438</v>
      </c>
      <c r="BG174">
        <f t="shared" si="980"/>
        <v>1.8958258561280062E-4</v>
      </c>
      <c r="BH174">
        <f t="shared" si="981"/>
        <v>4739.9923209999997</v>
      </c>
      <c r="BI174">
        <f t="shared" si="982"/>
        <v>4737.8061095444082</v>
      </c>
      <c r="BJ174" s="11">
        <f t="shared" si="1008"/>
        <v>-0.16703055779865197</v>
      </c>
      <c r="BK174" s="32">
        <f t="shared" si="1009"/>
        <v>-3.4343896426969374</v>
      </c>
      <c r="BL174" s="32">
        <f t="shared" si="1010"/>
        <v>1.0859296081699756</v>
      </c>
    </row>
    <row r="175" spans="1:64" x14ac:dyDescent="0.3">
      <c r="A175" s="2">
        <v>44538</v>
      </c>
      <c r="B175" s="4">
        <v>1.51532</v>
      </c>
      <c r="C175" s="8">
        <f t="shared" si="983"/>
        <v>-0.29027596579613513</v>
      </c>
      <c r="D175" s="11">
        <f>('Upbit (in $)'!C175/Krak!C175)-1</f>
        <v>-1.2301437175407293</v>
      </c>
      <c r="E175" s="4">
        <v>54813.176999999996</v>
      </c>
      <c r="F175" s="8">
        <f t="shared" si="983"/>
        <v>-1.5739315989905249</v>
      </c>
      <c r="G175" s="11">
        <f>('Upbit (in $)'!F175/Krak!F175)-1</f>
        <v>4.8972966845590502</v>
      </c>
      <c r="H175" s="4">
        <v>0.19470099999999999</v>
      </c>
      <c r="I175" s="8">
        <f t="shared" ref="I175" si="1305">LN(H175/H174)*100</f>
        <v>0</v>
      </c>
      <c r="J175" s="11">
        <f>('Upbit (in $)'!I175/Krak!I175)-1</f>
        <v>-1</v>
      </c>
      <c r="K175" s="4">
        <v>3.9556899999999997</v>
      </c>
      <c r="L175" s="8">
        <f t="shared" ref="L175" si="1306">LN(K175/K174)*100</f>
        <v>10.808632579557129</v>
      </c>
      <c r="M175" s="11">
        <f>('Upbit (in $)'!L175/Krak!L175)-1</f>
        <v>-0.1358824887624045</v>
      </c>
      <c r="N175" s="4">
        <v>44.525739999999999</v>
      </c>
      <c r="O175" s="8">
        <f t="shared" ref="O175" si="1307">LN(N175/N174)*100</f>
        <v>2.1398676720430867</v>
      </c>
      <c r="P175" s="11">
        <f>('Upbit (in $)'!O175/Krak!O175)-1</f>
        <v>-0.31862815653812293</v>
      </c>
      <c r="Q175" s="4">
        <v>4812.0219999999999</v>
      </c>
      <c r="R175" s="8">
        <f t="shared" ref="R175" si="1308">LN(Q175/Q174)*100</f>
        <v>1.5312539760407953</v>
      </c>
      <c r="S175" s="11">
        <f>('Upbit (in $)'!R175/Krak!R175)-1</f>
        <v>-0.49061923002837426</v>
      </c>
      <c r="T175" s="4">
        <v>179.28349999999998</v>
      </c>
      <c r="U175" s="8">
        <f t="shared" ref="U175" si="1309">LN(T175/T174)*100</f>
        <v>0.56671335607750306</v>
      </c>
      <c r="V175" s="11">
        <f>('Upbit (in $)'!U175/Krak!U175)-1</f>
        <v>-0.71469100241143024</v>
      </c>
      <c r="W175" s="4">
        <v>7.7395849999999999</v>
      </c>
      <c r="X175" s="8">
        <f t="shared" ref="X175" si="1310">LN(W175/W174)*100</f>
        <v>-0.62411550104915314</v>
      </c>
      <c r="Y175" s="11">
        <f>('Upbit (in $)'!X175/Krak!X175)-1</f>
        <v>-1.5234608491956978</v>
      </c>
      <c r="Z175" s="4">
        <v>0.9382649999999999</v>
      </c>
      <c r="AA175" s="8">
        <f t="shared" ref="AA175" si="1311">LN(Z175/Z174)*100</f>
        <v>4.3172171865208577</v>
      </c>
      <c r="AB175" s="11">
        <f>('Upbit (in $)'!AA175/Krak!AA175)-1</f>
        <v>-0.20358733578133903</v>
      </c>
      <c r="AC175" s="2">
        <v>44538</v>
      </c>
      <c r="AD175">
        <f t="shared" si="991"/>
        <v>18352.924701808257</v>
      </c>
      <c r="AE175">
        <f t="shared" si="992"/>
        <v>10409.806940977858</v>
      </c>
      <c r="AF175">
        <f t="shared" si="993"/>
        <v>13789.013495362628</v>
      </c>
      <c r="AG175">
        <f t="shared" si="994"/>
        <v>42551.745138148741</v>
      </c>
      <c r="AH175" s="27">
        <f t="shared" si="995"/>
        <v>2.0256044222682021</v>
      </c>
      <c r="AI175">
        <f t="shared" si="996"/>
        <v>20.898788333333336</v>
      </c>
      <c r="AJ175">
        <f t="shared" si="997"/>
        <v>16.548947638755212</v>
      </c>
      <c r="AK175">
        <f t="shared" si="998"/>
        <v>32.66415017304189</v>
      </c>
      <c r="AL175">
        <f t="shared" si="999"/>
        <v>70.111886145130441</v>
      </c>
      <c r="AM175" s="27">
        <f t="shared" si="1000"/>
        <v>0.12146791507522021</v>
      </c>
      <c r="AN175">
        <f t="shared" si="1001"/>
        <v>494.45344673658997</v>
      </c>
      <c r="AO175">
        <f t="shared" si="1002"/>
        <v>1604.7899678548429</v>
      </c>
      <c r="AP175">
        <f t="shared" si="1003"/>
        <v>877.46575895767182</v>
      </c>
      <c r="AQ175">
        <f t="shared" si="1004"/>
        <v>2976.7091735491049</v>
      </c>
      <c r="AR175" s="27">
        <f t="shared" si="1005"/>
        <v>2.0863860018207316</v>
      </c>
      <c r="AS175">
        <f t="shared" si="968"/>
        <v>0.99666816126041835</v>
      </c>
      <c r="AT175">
        <f t="shared" si="969"/>
        <v>7.1926323095926806E-5</v>
      </c>
      <c r="AU175">
        <f t="shared" si="970"/>
        <v>3.2599124164857693E-3</v>
      </c>
      <c r="AV175">
        <f t="shared" si="971"/>
        <v>54996.416189999996</v>
      </c>
      <c r="AW175">
        <f t="shared" si="972"/>
        <v>54630.599342857196</v>
      </c>
      <c r="AX175" s="11">
        <f t="shared" si="1006"/>
        <v>-1.5816528567604491</v>
      </c>
      <c r="AY175">
        <f t="shared" si="973"/>
        <v>2.8175935785076583E-2</v>
      </c>
      <c r="AZ175">
        <f t="shared" si="974"/>
        <v>0.82791383405684327</v>
      </c>
      <c r="BA175">
        <f t="shared" si="975"/>
        <v>0.1439102301580801</v>
      </c>
      <c r="BB175">
        <f t="shared" si="976"/>
        <v>53.780645</v>
      </c>
      <c r="BC175">
        <f t="shared" si="977"/>
        <v>38.019977135310015</v>
      </c>
      <c r="BD175" s="11">
        <f t="shared" si="1007"/>
        <v>2.4394303152641319</v>
      </c>
      <c r="BE175">
        <f t="shared" si="978"/>
        <v>4.0451845281392918E-5</v>
      </c>
      <c r="BF175">
        <f t="shared" si="979"/>
        <v>0.99976461052926757</v>
      </c>
      <c r="BG175">
        <f t="shared" si="980"/>
        <v>1.9493762545105635E-4</v>
      </c>
      <c r="BH175">
        <f t="shared" si="981"/>
        <v>4813.1549660000001</v>
      </c>
      <c r="BI175">
        <f t="shared" si="982"/>
        <v>4810.8894914674329</v>
      </c>
      <c r="BJ175" s="11">
        <f t="shared" si="1008"/>
        <v>1.53078100090748</v>
      </c>
      <c r="BK175" s="32">
        <f t="shared" si="1009"/>
        <v>1.9041365071929819</v>
      </c>
      <c r="BL175" s="32">
        <f t="shared" si="1010"/>
        <v>-3.1124338576679289</v>
      </c>
    </row>
    <row r="176" spans="1:64" x14ac:dyDescent="0.3">
      <c r="A176" s="2">
        <v>44539</v>
      </c>
      <c r="B176" s="4">
        <v>1.414005</v>
      </c>
      <c r="C176" s="8">
        <f t="shared" si="983"/>
        <v>-6.9200534243382492</v>
      </c>
      <c r="D176" s="11">
        <f>('Upbit (in $)'!C176/Krak!C176)-1</f>
        <v>-0.11701217215425452</v>
      </c>
      <c r="E176" s="4">
        <v>52353.424999999996</v>
      </c>
      <c r="F176" s="8">
        <f t="shared" si="983"/>
        <v>-4.5913261053089727</v>
      </c>
      <c r="G176" s="11">
        <f>('Upbit (in $)'!F176/Krak!F176)-1</f>
        <v>-0.2325555629382724</v>
      </c>
      <c r="H176" s="4">
        <v>0.18677199999999999</v>
      </c>
      <c r="I176" s="8">
        <f t="shared" ref="I176" si="1312">LN(H176/H175)*100</f>
        <v>-4.1576426845740331</v>
      </c>
      <c r="J176" s="11">
        <f>('Upbit (in $)'!I176/Krak!I176)-1</f>
        <v>-0.27553056002886489</v>
      </c>
      <c r="K176" s="4">
        <v>3.54162</v>
      </c>
      <c r="L176" s="8">
        <f t="shared" ref="L176" si="1313">LN(K176/K175)*100</f>
        <v>-11.057079912323314</v>
      </c>
      <c r="M176" s="11">
        <f>('Upbit (in $)'!L176/Krak!L176)-1</f>
        <v>-0.11907717658831996</v>
      </c>
      <c r="N176" s="4">
        <v>41.33652</v>
      </c>
      <c r="O176" s="8">
        <f t="shared" ref="O176" si="1314">LN(N176/N175)*100</f>
        <v>-7.4321078174773385</v>
      </c>
      <c r="P176" s="11">
        <f>('Upbit (in $)'!O176/Krak!O176)-1</f>
        <v>-5.6888159607626387E-2</v>
      </c>
      <c r="Q176" s="4">
        <v>4517.768</v>
      </c>
      <c r="R176" s="8">
        <f t="shared" ref="R176" si="1315">LN(Q176/Q175)*100</f>
        <v>-6.3099303433144334</v>
      </c>
      <c r="S176" s="11">
        <f>('Upbit (in $)'!R176/Krak!R176)-1</f>
        <v>-0.1916271616986901</v>
      </c>
      <c r="T176" s="4">
        <v>166.50899999999999</v>
      </c>
      <c r="U176" s="8">
        <f t="shared" ref="U176" si="1316">LN(T176/T175)*100</f>
        <v>-7.3918989823007282</v>
      </c>
      <c r="V176" s="11">
        <f>('Upbit (in $)'!U176/Krak!U176)-1</f>
        <v>-0.15234347489127587</v>
      </c>
      <c r="W176" s="4">
        <v>7.0259749999999999</v>
      </c>
      <c r="X176" s="8">
        <f t="shared" ref="X176" si="1317">LN(W176/W175)*100</f>
        <v>-9.6734072968152205</v>
      </c>
      <c r="Y176" s="11">
        <f>('Upbit (in $)'!X176/Krak!X176)-1</f>
        <v>-0.13534200832452281</v>
      </c>
      <c r="Z176" s="4">
        <v>0.9426699999999999</v>
      </c>
      <c r="AA176" s="8">
        <f t="shared" ref="AA176" si="1318">LN(Z176/Z175)*100</f>
        <v>0.46838493124264374</v>
      </c>
      <c r="AB176" s="11">
        <f>('Upbit (in $)'!AA176/Krak!AA176)-1</f>
        <v>-2.2144698326338039</v>
      </c>
      <c r="AC176" s="2">
        <v>44539</v>
      </c>
      <c r="AD176">
        <f t="shared" si="991"/>
        <v>17529.33362915209</v>
      </c>
      <c r="AE176">
        <f t="shared" si="992"/>
        <v>9320.1389538376388</v>
      </c>
      <c r="AF176">
        <f t="shared" si="993"/>
        <v>12806.503934267994</v>
      </c>
      <c r="AG176">
        <f t="shared" si="994"/>
        <v>39655.976517257724</v>
      </c>
      <c r="AH176" s="27">
        <f t="shared" si="995"/>
        <v>-7.0479199443916647</v>
      </c>
      <c r="AI176">
        <f t="shared" si="996"/>
        <v>19.501485625000001</v>
      </c>
      <c r="AJ176">
        <f t="shared" si="997"/>
        <v>15.363605524542828</v>
      </c>
      <c r="AK176">
        <f t="shared" si="998"/>
        <v>29.652430009107466</v>
      </c>
      <c r="AL176">
        <f t="shared" si="999"/>
        <v>64.517521158650297</v>
      </c>
      <c r="AM176" s="27">
        <f t="shared" si="1000"/>
        <v>-8.3155506728625905</v>
      </c>
      <c r="AN176">
        <f t="shared" si="1001"/>
        <v>474.31733352107278</v>
      </c>
      <c r="AO176">
        <f t="shared" si="1002"/>
        <v>1506.6574432734592</v>
      </c>
      <c r="AP176">
        <f t="shared" si="1003"/>
        <v>881.5853165114637</v>
      </c>
      <c r="AQ176">
        <f t="shared" si="1004"/>
        <v>2862.5600933059955</v>
      </c>
      <c r="AR176" s="27">
        <f t="shared" si="1005"/>
        <v>-3.9102024191361391</v>
      </c>
      <c r="AS176">
        <f t="shared" si="968"/>
        <v>0.99676238828461594</v>
      </c>
      <c r="AT176">
        <f t="shared" si="969"/>
        <v>6.7429277255433843E-5</v>
      </c>
      <c r="AU176">
        <f t="shared" si="970"/>
        <v>3.170182438128606E-3</v>
      </c>
      <c r="AV176">
        <f t="shared" si="971"/>
        <v>52523.475619999997</v>
      </c>
      <c r="AW176">
        <f t="shared" si="972"/>
        <v>52183.964701706798</v>
      </c>
      <c r="AX176" s="11">
        <f t="shared" si="1006"/>
        <v>-4.5818895221138449</v>
      </c>
      <c r="AY176">
        <f t="shared" si="973"/>
        <v>2.8407079646017696E-2</v>
      </c>
      <c r="AZ176">
        <f t="shared" si="974"/>
        <v>0.83044247787610614</v>
      </c>
      <c r="BA176">
        <f t="shared" si="975"/>
        <v>0.14115044247787609</v>
      </c>
      <c r="BB176">
        <f t="shared" si="976"/>
        <v>49.776500000000006</v>
      </c>
      <c r="BC176">
        <f t="shared" si="977"/>
        <v>35.359489328318581</v>
      </c>
      <c r="BD176" s="11">
        <f t="shared" si="1007"/>
        <v>-7.2544940081536478</v>
      </c>
      <c r="BE176">
        <f t="shared" si="978"/>
        <v>4.1331320835937659E-5</v>
      </c>
      <c r="BF176">
        <f t="shared" si="979"/>
        <v>0.99975006248437881</v>
      </c>
      <c r="BG176">
        <f t="shared" si="980"/>
        <v>2.0860619478515701E-4</v>
      </c>
      <c r="BH176">
        <f t="shared" si="981"/>
        <v>4518.8974420000004</v>
      </c>
      <c r="BI176">
        <f t="shared" si="982"/>
        <v>4516.6390446562627</v>
      </c>
      <c r="BJ176" s="11">
        <f t="shared" si="1008"/>
        <v>-6.3113849417428369</v>
      </c>
      <c r="BK176" s="32">
        <f t="shared" si="1009"/>
        <v>1.2676307284709258</v>
      </c>
      <c r="BL176" s="32">
        <f t="shared" si="1010"/>
        <v>1.729495419628992</v>
      </c>
    </row>
    <row r="177" spans="1:64" x14ac:dyDescent="0.3">
      <c r="A177" s="2">
        <v>44540</v>
      </c>
      <c r="B177" s="4">
        <v>1.3567399999999998</v>
      </c>
      <c r="C177" s="8">
        <f t="shared" si="983"/>
        <v>-4.1341340156441513</v>
      </c>
      <c r="D177" s="11">
        <f>('Upbit (in $)'!C177/Krak!C177)-1</f>
        <v>-0.37390751667069766</v>
      </c>
      <c r="E177" s="4">
        <v>52580.722999999998</v>
      </c>
      <c r="F177" s="8">
        <f t="shared" si="983"/>
        <v>0.43322094823641305</v>
      </c>
      <c r="G177" s="11">
        <f>('Upbit (in $)'!F177/Krak!F177)-1</f>
        <v>-1.5652229771080941</v>
      </c>
      <c r="H177" s="4">
        <v>0.18324799999999999</v>
      </c>
      <c r="I177" s="8">
        <f t="shared" ref="I177" si="1319">LN(H177/H176)*100</f>
        <v>-1.9048194970694474</v>
      </c>
      <c r="J177" s="11">
        <f>('Upbit (in $)'!I177/Krak!I177)-1</f>
        <v>-0.37798591909305179</v>
      </c>
      <c r="K177" s="4">
        <v>3.4006599999999998</v>
      </c>
      <c r="L177" s="8">
        <f t="shared" ref="L177" si="1320">LN(K177/K176)*100</f>
        <v>-4.0614719154190242</v>
      </c>
      <c r="M177" s="11">
        <f>('Upbit (in $)'!L177/Krak!L177)-1</f>
        <v>-0.3246871027809527</v>
      </c>
      <c r="N177" s="4">
        <v>40.631719999999994</v>
      </c>
      <c r="O177" s="8">
        <f t="shared" ref="O177" si="1321">LN(N177/N176)*100</f>
        <v>-1.7197328384416546</v>
      </c>
      <c r="P177" s="11">
        <f>('Upbit (in $)'!O177/Krak!O177)-1</f>
        <v>-0.55384405471725462</v>
      </c>
      <c r="Q177" s="4">
        <v>4365.3549999999996</v>
      </c>
      <c r="R177" s="8">
        <f t="shared" ref="R177" si="1322">LN(Q177/Q176)*100</f>
        <v>-3.4318551836417752</v>
      </c>
      <c r="S177" s="11">
        <f>('Upbit (in $)'!R177/Krak!R177)-1</f>
        <v>-0.32834222219519005</v>
      </c>
      <c r="T177" s="4">
        <v>165.62799999999999</v>
      </c>
      <c r="U177" s="8">
        <f t="shared" ref="U177" si="1323">LN(T177/T176)*100</f>
        <v>-0.5305052229693229</v>
      </c>
      <c r="V177" s="11">
        <f>('Upbit (in $)'!U177/Krak!U177)-1</f>
        <v>-0.70835647975069471</v>
      </c>
      <c r="W177" s="4">
        <v>6.7528649999999999</v>
      </c>
      <c r="X177" s="8">
        <f t="shared" ref="X177" si="1324">LN(W177/W176)*100</f>
        <v>-3.9647136347130871</v>
      </c>
      <c r="Y177" s="11">
        <f>('Upbit (in $)'!X177/Krak!X177)-1</f>
        <v>-0.30895100573938061</v>
      </c>
      <c r="Z177" s="4">
        <v>0.88980999999999999</v>
      </c>
      <c r="AA177" s="8">
        <f t="shared" ref="AA177" si="1325">LN(Z177/Z176)*100</f>
        <v>-5.7708317620646614</v>
      </c>
      <c r="AB177" s="11">
        <f>('Upbit (in $)'!AA177/Krak!AA177)-1</f>
        <v>-0.20899269240370233</v>
      </c>
      <c r="AC177" s="2">
        <v>44540</v>
      </c>
      <c r="AD177">
        <f t="shared" si="991"/>
        <v>17605.439107929058</v>
      </c>
      <c r="AE177">
        <f t="shared" si="992"/>
        <v>8949.1881497047962</v>
      </c>
      <c r="AF177">
        <f t="shared" si="993"/>
        <v>12738.744654192502</v>
      </c>
      <c r="AG177">
        <f t="shared" si="994"/>
        <v>39293.371911826354</v>
      </c>
      <c r="AH177" s="27">
        <f t="shared" si="995"/>
        <v>-0.91858175484594362</v>
      </c>
      <c r="AI177">
        <f t="shared" si="996"/>
        <v>18.711705833333333</v>
      </c>
      <c r="AJ177">
        <f t="shared" si="997"/>
        <v>15.101651466153349</v>
      </c>
      <c r="AK177">
        <f t="shared" si="998"/>
        <v>28.499796366120215</v>
      </c>
      <c r="AL177">
        <f t="shared" si="999"/>
        <v>62.313153665606897</v>
      </c>
      <c r="AM177" s="27">
        <f t="shared" si="1000"/>
        <v>-3.4764294996108211</v>
      </c>
      <c r="AN177">
        <f t="shared" si="1001"/>
        <v>465.36794986973177</v>
      </c>
      <c r="AO177">
        <f t="shared" si="1002"/>
        <v>1455.8283212597485</v>
      </c>
      <c r="AP177">
        <f t="shared" si="1003"/>
        <v>832.15062586596116</v>
      </c>
      <c r="AQ177">
        <f t="shared" si="1004"/>
        <v>2753.3468969954415</v>
      </c>
      <c r="AR177" s="27">
        <f t="shared" si="1005"/>
        <v>-3.8899136832499055</v>
      </c>
      <c r="AS177">
        <f t="shared" si="968"/>
        <v>0.99679565012761628</v>
      </c>
      <c r="AT177">
        <f t="shared" si="969"/>
        <v>6.4467791657466921E-5</v>
      </c>
      <c r="AU177">
        <f t="shared" si="970"/>
        <v>3.1398820807263684E-3</v>
      </c>
      <c r="AV177">
        <f t="shared" si="971"/>
        <v>52749.751659999994</v>
      </c>
      <c r="AW177">
        <f t="shared" si="972"/>
        <v>52412.272278095115</v>
      </c>
      <c r="AX177" s="11">
        <f t="shared" si="1006"/>
        <v>0.43655096122927139</v>
      </c>
      <c r="AY177">
        <f t="shared" si="973"/>
        <v>2.7835517397198372E-2</v>
      </c>
      <c r="AZ177">
        <f t="shared" si="974"/>
        <v>0.8336195210122006</v>
      </c>
      <c r="BA177">
        <f t="shared" si="975"/>
        <v>0.13854496159060101</v>
      </c>
      <c r="BB177">
        <f t="shared" si="976"/>
        <v>48.741324999999996</v>
      </c>
      <c r="BC177">
        <f t="shared" si="977"/>
        <v>34.844735946226841</v>
      </c>
      <c r="BD177" s="11">
        <f t="shared" si="1007"/>
        <v>-1.4664718683972451</v>
      </c>
      <c r="BE177">
        <f t="shared" si="978"/>
        <v>4.1967484077576899E-5</v>
      </c>
      <c r="BF177">
        <f t="shared" si="979"/>
        <v>0.99975424809804569</v>
      </c>
      <c r="BG177">
        <f t="shared" si="980"/>
        <v>2.0378441787669553E-4</v>
      </c>
      <c r="BH177">
        <f t="shared" si="981"/>
        <v>4366.4280579999995</v>
      </c>
      <c r="BI177">
        <f t="shared" si="982"/>
        <v>4364.2823947259139</v>
      </c>
      <c r="BJ177" s="11">
        <f t="shared" si="1008"/>
        <v>-3.4314367121905991</v>
      </c>
      <c r="BK177" s="32">
        <f t="shared" si="1009"/>
        <v>2.5578477447648775</v>
      </c>
      <c r="BL177" s="32">
        <f t="shared" si="1010"/>
        <v>3.8679876734198704</v>
      </c>
    </row>
    <row r="178" spans="1:64" x14ac:dyDescent="0.3">
      <c r="A178" s="2">
        <v>44541</v>
      </c>
      <c r="B178" s="4">
        <v>1.4800799999999998</v>
      </c>
      <c r="C178" s="8">
        <f t="shared" si="983"/>
        <v>8.7011376989629703</v>
      </c>
      <c r="D178" s="11">
        <f>('Upbit (in $)'!C178/Krak!C178)-1</f>
        <v>-0.23017783675026182</v>
      </c>
      <c r="E178" s="4">
        <v>54117.186999999998</v>
      </c>
      <c r="F178" s="8">
        <f t="shared" si="983"/>
        <v>2.880225518111486</v>
      </c>
      <c r="G178" s="11">
        <f>('Upbit (in $)'!F178/Krak!F178)-1</f>
        <v>-0.352826761735062</v>
      </c>
      <c r="H178" s="4">
        <v>0.18500999999999998</v>
      </c>
      <c r="I178" s="8">
        <f t="shared" ref="I178" si="1326">LN(H178/H177)*100</f>
        <v>0.9569451016150673</v>
      </c>
      <c r="J178" s="11">
        <f>('Upbit (in $)'!I178/Krak!I178)-1</f>
        <v>-0.65796956469843149</v>
      </c>
      <c r="K178" s="4">
        <v>3.7398449999999999</v>
      </c>
      <c r="L178" s="8">
        <f t="shared" ref="L178" si="1327">LN(K178/K177)*100</f>
        <v>9.5074636286571277</v>
      </c>
      <c r="M178" s="11">
        <f>('Upbit (in $)'!L178/Krak!L178)-1</f>
        <v>-0.18914441526777581</v>
      </c>
      <c r="N178" s="4">
        <v>41.680109999999999</v>
      </c>
      <c r="O178" s="8">
        <f t="shared" ref="O178" si="1328">LN(N178/N177)*100</f>
        <v>2.5474994242198483</v>
      </c>
      <c r="P178" s="11">
        <f>('Upbit (in $)'!O178/Krak!O178)-1</f>
        <v>-0.39194294311061062</v>
      </c>
      <c r="Q178" s="4">
        <v>4483.4089999999997</v>
      </c>
      <c r="R178" s="8">
        <f t="shared" ref="R178" si="1329">LN(Q178/Q177)*100</f>
        <v>2.6684179824744292</v>
      </c>
      <c r="S178" s="11">
        <f>('Upbit (in $)'!R178/Krak!R178)-1</f>
        <v>-0.42967793884686922</v>
      </c>
      <c r="T178" s="4">
        <v>172.94029999999998</v>
      </c>
      <c r="U178" s="8">
        <f t="shared" ref="U178" si="1330">LN(T178/T177)*100</f>
        <v>4.3202138452466166</v>
      </c>
      <c r="V178" s="11">
        <f>('Upbit (in $)'!U178/Krak!U178)-1</f>
        <v>-0.27023034648089095</v>
      </c>
      <c r="W178" s="4">
        <v>6.9775199999999993</v>
      </c>
      <c r="X178" s="8">
        <f t="shared" ref="X178" si="1331">LN(W178/W177)*100</f>
        <v>3.2726693502556983</v>
      </c>
      <c r="Y178" s="11">
        <f>('Upbit (in $)'!X178/Krak!X178)-1</f>
        <v>-0.38144215171602025</v>
      </c>
      <c r="Z178" s="4">
        <v>0.91623999999999994</v>
      </c>
      <c r="AA178" s="8">
        <f t="shared" ref="AA178" si="1332">LN(Z178/Z177)*100</f>
        <v>2.9270382300113238</v>
      </c>
      <c r="AB178" s="11">
        <f>('Upbit (in $)'!AA178/Krak!AA178)-1</f>
        <v>-0.38043002800534531</v>
      </c>
      <c r="AC178" s="2">
        <v>44541</v>
      </c>
      <c r="AD178">
        <f t="shared" si="991"/>
        <v>18119.888545863283</v>
      </c>
      <c r="AE178">
        <f t="shared" si="992"/>
        <v>9841.7885221494453</v>
      </c>
      <c r="AF178">
        <f t="shared" si="993"/>
        <v>13301.146678819085</v>
      </c>
      <c r="AG178">
        <f t="shared" si="994"/>
        <v>41262.823746831811</v>
      </c>
      <c r="AH178" s="27">
        <f t="shared" si="995"/>
        <v>4.8906092170495086</v>
      </c>
      <c r="AI178">
        <f t="shared" si="996"/>
        <v>20.412769999999998</v>
      </c>
      <c r="AJ178">
        <f t="shared" si="997"/>
        <v>15.491308128007699</v>
      </c>
      <c r="AK178">
        <f t="shared" si="998"/>
        <v>29.447930491803273</v>
      </c>
      <c r="AL178">
        <f t="shared" si="999"/>
        <v>65.352008619810974</v>
      </c>
      <c r="AM178" s="27">
        <f t="shared" si="1000"/>
        <v>4.76156381506497</v>
      </c>
      <c r="AN178">
        <f t="shared" si="1001"/>
        <v>469.84264169540222</v>
      </c>
      <c r="AO178">
        <f t="shared" si="1002"/>
        <v>1495.1988550738365</v>
      </c>
      <c r="AP178">
        <f t="shared" si="1003"/>
        <v>856.86797118871243</v>
      </c>
      <c r="AQ178">
        <f t="shared" si="1004"/>
        <v>2821.9094679579512</v>
      </c>
      <c r="AR178" s="27">
        <f t="shared" si="1005"/>
        <v>2.4596546985184746</v>
      </c>
      <c r="AS178">
        <f t="shared" si="968"/>
        <v>0.99674585447140562</v>
      </c>
      <c r="AT178">
        <f t="shared" si="969"/>
        <v>6.8881536657025683E-5</v>
      </c>
      <c r="AU178">
        <f t="shared" si="970"/>
        <v>3.1852639919373715E-3</v>
      </c>
      <c r="AV178">
        <f t="shared" si="971"/>
        <v>54293.867144999997</v>
      </c>
      <c r="AW178">
        <f t="shared" si="972"/>
        <v>53941.126348409533</v>
      </c>
      <c r="AX178" s="11">
        <f t="shared" si="1006"/>
        <v>2.8752431313107665</v>
      </c>
      <c r="AY178">
        <f t="shared" si="973"/>
        <v>2.9520295202952029E-2</v>
      </c>
      <c r="AZ178">
        <f t="shared" si="974"/>
        <v>0.83131259884027409</v>
      </c>
      <c r="BA178">
        <f t="shared" si="975"/>
        <v>0.13916710595677384</v>
      </c>
      <c r="BB178">
        <f t="shared" si="976"/>
        <v>50.137709999999998</v>
      </c>
      <c r="BC178">
        <f t="shared" si="977"/>
        <v>35.663934227727992</v>
      </c>
      <c r="BD178" s="11">
        <f t="shared" si="1007"/>
        <v>2.3237855512789896</v>
      </c>
      <c r="BE178">
        <f t="shared" si="978"/>
        <v>4.1255341093266544E-5</v>
      </c>
      <c r="BF178">
        <f t="shared" si="979"/>
        <v>0.9997544324934925</v>
      </c>
      <c r="BG178">
        <f t="shared" si="980"/>
        <v>2.043121654142724E-4</v>
      </c>
      <c r="BH178">
        <f t="shared" si="981"/>
        <v>4484.5102499999994</v>
      </c>
      <c r="BI178">
        <f t="shared" si="982"/>
        <v>4482.3082152628458</v>
      </c>
      <c r="BJ178" s="11">
        <f t="shared" si="1008"/>
        <v>2.6684364421667017</v>
      </c>
      <c r="BK178" s="32">
        <f t="shared" si="1009"/>
        <v>0.12904540198453862</v>
      </c>
      <c r="BL178" s="32">
        <f t="shared" si="1010"/>
        <v>0.20680668914406475</v>
      </c>
    </row>
    <row r="179" spans="1:64" x14ac:dyDescent="0.3">
      <c r="A179" s="2">
        <v>44542</v>
      </c>
      <c r="B179" s="4">
        <v>1.4712699999999999</v>
      </c>
      <c r="C179" s="8">
        <f t="shared" si="983"/>
        <v>-0.59701669865037965</v>
      </c>
      <c r="D179" s="11">
        <f>('Upbit (in $)'!C179/Krak!C179)-1</f>
        <v>0.63136624112600592</v>
      </c>
      <c r="E179" s="4">
        <v>54665.168999999994</v>
      </c>
      <c r="F179" s="8">
        <f t="shared" si="983"/>
        <v>1.0074917575559761</v>
      </c>
      <c r="G179" s="11">
        <f>('Upbit (in $)'!F179/Krak!F179)-1</f>
        <v>-0.32825868433335359</v>
      </c>
      <c r="H179" s="4">
        <v>0.185891</v>
      </c>
      <c r="I179" s="8">
        <f t="shared" ref="I179" si="1333">LN(H179/H178)*100</f>
        <v>0.47506027585980193</v>
      </c>
      <c r="J179" s="11">
        <f>('Upbit (in $)'!I179/Krak!I179)-1</f>
        <v>-0.26226505092275521</v>
      </c>
      <c r="K179" s="4">
        <v>3.6429349999999996</v>
      </c>
      <c r="L179" s="8">
        <f t="shared" ref="L179" si="1334">LN(K179/K178)*100</f>
        <v>-2.6254491287656077</v>
      </c>
      <c r="M179" s="11">
        <f>('Upbit (in $)'!L179/Krak!L179)-1</f>
        <v>0.15537039579430489</v>
      </c>
      <c r="N179" s="4">
        <v>41.442239999999998</v>
      </c>
      <c r="O179" s="8">
        <f t="shared" ref="O179" si="1335">LN(N179/N178)*100</f>
        <v>-0.57233860526852209</v>
      </c>
      <c r="P179" s="11">
        <f>('Upbit (in $)'!O179/Krak!O179)-1</f>
        <v>1.8948495665690031</v>
      </c>
      <c r="Q179" s="4">
        <v>4509.8389999999999</v>
      </c>
      <c r="R179" s="8">
        <f t="shared" ref="R179" si="1336">LN(Q179/Q178)*100</f>
        <v>0.58777598687505961</v>
      </c>
      <c r="S179" s="11">
        <f>('Upbit (in $)'!R179/Krak!R179)-1</f>
        <v>-0.45989647843320725</v>
      </c>
      <c r="T179" s="4">
        <v>173.86534999999998</v>
      </c>
      <c r="U179" s="8">
        <f t="shared" ref="U179" si="1337">LN(T179/T178)*100</f>
        <v>0.53347008264406548</v>
      </c>
      <c r="V179" s="11">
        <f>('Upbit (in $)'!U179/Krak!U179)-1</f>
        <v>-0.32392620274036732</v>
      </c>
      <c r="W179" s="4">
        <v>7.0347849999999994</v>
      </c>
      <c r="X179" s="8">
        <f t="shared" ref="X179" si="1338">LN(W179/W178)*100</f>
        <v>0.81735758406412806</v>
      </c>
      <c r="Y179" s="11">
        <f>('Upbit (in $)'!X179/Krak!X179)-1</f>
        <v>-0.38944010523847206</v>
      </c>
      <c r="Z179" s="4">
        <v>0.91623999999999994</v>
      </c>
      <c r="AA179" s="8">
        <f t="shared" ref="AA179" si="1339">LN(Z179/Z178)*100</f>
        <v>0</v>
      </c>
      <c r="AB179" s="11">
        <f>('Upbit (in $)'!AA179/Krak!AA179)-1</f>
        <v>-1</v>
      </c>
      <c r="AC179" s="2">
        <v>44542</v>
      </c>
      <c r="AD179">
        <f t="shared" si="991"/>
        <v>18303.367645860464</v>
      </c>
      <c r="AE179">
        <f t="shared" si="992"/>
        <v>9586.759844308117</v>
      </c>
      <c r="AF179">
        <f t="shared" si="993"/>
        <v>13372.293922898352</v>
      </c>
      <c r="AG179">
        <f t="shared" si="994"/>
        <v>41262.421413066935</v>
      </c>
      <c r="AH179" s="27">
        <f t="shared" si="995"/>
        <v>-9.7505621243127144E-4</v>
      </c>
      <c r="AI179">
        <f t="shared" si="996"/>
        <v>20.291265416666665</v>
      </c>
      <c r="AJ179">
        <f t="shared" si="997"/>
        <v>15.40289863330125</v>
      </c>
      <c r="AK179">
        <f t="shared" si="998"/>
        <v>29.689611739526406</v>
      </c>
      <c r="AL179">
        <f t="shared" si="999"/>
        <v>65.383775789494322</v>
      </c>
      <c r="AM179" s="27">
        <f t="shared" si="1000"/>
        <v>4.8597513606689187E-2</v>
      </c>
      <c r="AN179">
        <f t="shared" si="1001"/>
        <v>472.0799876082375</v>
      </c>
      <c r="AO179">
        <f t="shared" si="1002"/>
        <v>1504.013153688931</v>
      </c>
      <c r="AP179">
        <f t="shared" si="1003"/>
        <v>856.86797118871243</v>
      </c>
      <c r="AQ179">
        <f t="shared" si="1004"/>
        <v>2832.9611124858811</v>
      </c>
      <c r="AR179" s="27">
        <f t="shared" si="1005"/>
        <v>0.39087220269306017</v>
      </c>
      <c r="AS179">
        <f t="shared" si="968"/>
        <v>0.99676331839021004</v>
      </c>
      <c r="AT179">
        <f t="shared" si="969"/>
        <v>6.642518528168896E-5</v>
      </c>
      <c r="AU179">
        <f t="shared" si="970"/>
        <v>3.1702564245081784E-3</v>
      </c>
      <c r="AV179">
        <f t="shared" si="971"/>
        <v>54842.677284999998</v>
      </c>
      <c r="AW179">
        <f t="shared" si="972"/>
        <v>54488.277325196701</v>
      </c>
      <c r="AX179" s="11">
        <f t="shared" si="1006"/>
        <v>1.0092384583321254</v>
      </c>
      <c r="AY179">
        <f t="shared" si="973"/>
        <v>2.9455860305141548E-2</v>
      </c>
      <c r="AZ179">
        <f t="shared" si="974"/>
        <v>0.82970279566099314</v>
      </c>
      <c r="BA179">
        <f t="shared" si="975"/>
        <v>0.14084134403386542</v>
      </c>
      <c r="BB179">
        <f t="shared" si="976"/>
        <v>49.948294999999995</v>
      </c>
      <c r="BC179">
        <f t="shared" si="977"/>
        <v>35.418868484434263</v>
      </c>
      <c r="BD179" s="11">
        <f t="shared" si="1007"/>
        <v>-0.6895246245266442</v>
      </c>
      <c r="BE179">
        <f t="shared" si="978"/>
        <v>4.1208917297218438E-5</v>
      </c>
      <c r="BF179">
        <f t="shared" si="979"/>
        <v>0.99975567604010041</v>
      </c>
      <c r="BG179">
        <f t="shared" si="980"/>
        <v>2.0311504260240367E-4</v>
      </c>
      <c r="BH179">
        <f t="shared" si="981"/>
        <v>4510.9411309999996</v>
      </c>
      <c r="BI179">
        <f t="shared" si="982"/>
        <v>4508.7373320395036</v>
      </c>
      <c r="BJ179" s="11">
        <f t="shared" si="1008"/>
        <v>0.58790032281174531</v>
      </c>
      <c r="BK179" s="32">
        <f t="shared" si="1009"/>
        <v>-4.9572569819120456E-2</v>
      </c>
      <c r="BL179" s="32">
        <f t="shared" si="1010"/>
        <v>0.42133813552038013</v>
      </c>
    </row>
    <row r="180" spans="1:64" x14ac:dyDescent="0.3">
      <c r="A180" s="2">
        <v>44543</v>
      </c>
      <c r="B180" s="4">
        <v>1.3567399999999998</v>
      </c>
      <c r="C180" s="8">
        <f t="shared" si="983"/>
        <v>-8.1041210003126007</v>
      </c>
      <c r="D180" s="11">
        <f>('Upbit (in $)'!C180/Krak!C180)-1</f>
        <v>-0.15757905036785647</v>
      </c>
      <c r="E180" s="4">
        <v>51649.505999999994</v>
      </c>
      <c r="F180" s="8">
        <f t="shared" si="983"/>
        <v>-5.6746111295035098</v>
      </c>
      <c r="G180" s="11">
        <f>('Upbit (in $)'!F180/Krak!F180)-1</f>
        <v>-0.18761217950696485</v>
      </c>
      <c r="H180" s="4">
        <v>0.17443799999999998</v>
      </c>
      <c r="I180" s="8">
        <f t="shared" ref="I180" si="1340">LN(H180/H179)*100</f>
        <v>-6.3591102781531355</v>
      </c>
      <c r="J180" s="11">
        <f>('Upbit (in $)'!I180/Krak!I180)-1</f>
        <v>-0.16655523961379015</v>
      </c>
      <c r="K180" s="4">
        <v>3.4182799999999998</v>
      </c>
      <c r="L180" s="8">
        <f t="shared" ref="L180" si="1341">LN(K180/K179)*100</f>
        <v>-6.3652174840472515</v>
      </c>
      <c r="M180" s="11">
        <f>('Upbit (in $)'!L180/Krak!L180)-1</f>
        <v>-0.15010673498047589</v>
      </c>
      <c r="N180" s="4">
        <v>37.83014</v>
      </c>
      <c r="O180" s="8">
        <f t="shared" ref="O180" si="1342">LN(N180/N179)*100</f>
        <v>-9.1194511139736445</v>
      </c>
      <c r="P180" s="11">
        <f>('Upbit (in $)'!O180/Krak!O180)-1</f>
        <v>-8.4216263297966831E-2</v>
      </c>
      <c r="Q180" s="4">
        <v>4182.107</v>
      </c>
      <c r="R180" s="8">
        <f t="shared" ref="R180" si="1343">LN(Q180/Q179)*100</f>
        <v>-7.5446267906265154</v>
      </c>
      <c r="S180" s="11">
        <f>('Upbit (in $)'!R180/Krak!R180)-1</f>
        <v>-0.1476576756216551</v>
      </c>
      <c r="T180" s="4">
        <v>159.76935</v>
      </c>
      <c r="U180" s="8">
        <f t="shared" ref="U180" si="1344">LN(T180/T179)*100</f>
        <v>-8.4549936379944626</v>
      </c>
      <c r="V180" s="11">
        <f>('Upbit (in $)'!U180/Krak!U180)-1</f>
        <v>-0.10913649705628692</v>
      </c>
      <c r="W180" s="4">
        <v>6.3387949999999993</v>
      </c>
      <c r="X180" s="8">
        <f t="shared" ref="X180" si="1345">LN(W180/W179)*100</f>
        <v>-10.417844132764465</v>
      </c>
      <c r="Y180" s="11">
        <f>('Upbit (in $)'!X180/Krak!X180)-1</f>
        <v>-9.5662375490656371E-2</v>
      </c>
      <c r="Z180" s="4">
        <v>0.86514199999999997</v>
      </c>
      <c r="AA180" s="8">
        <f t="shared" ref="AA180" si="1346">LN(Z180/Z179)*100</f>
        <v>-5.7384683780952486</v>
      </c>
      <c r="AB180" s="11">
        <f>('Upbit (in $)'!AA180/Krak!AA180)-1</f>
        <v>-0.19994155503407107</v>
      </c>
      <c r="AC180" s="2">
        <v>44543</v>
      </c>
      <c r="AD180">
        <f t="shared" si="991"/>
        <v>17293.642630924198</v>
      </c>
      <c r="AE180">
        <f t="shared" si="992"/>
        <v>8995.5570002214008</v>
      </c>
      <c r="AF180">
        <f t="shared" si="993"/>
        <v>12288.145441690482</v>
      </c>
      <c r="AG180">
        <f t="shared" si="994"/>
        <v>38577.345072836077</v>
      </c>
      <c r="AH180" s="27">
        <f t="shared" si="995"/>
        <v>-6.7287003659735376</v>
      </c>
      <c r="AI180">
        <f t="shared" si="996"/>
        <v>18.711705833333333</v>
      </c>
      <c r="AJ180">
        <f t="shared" si="997"/>
        <v>14.060384084055181</v>
      </c>
      <c r="AK180">
        <f t="shared" si="998"/>
        <v>26.752255036429869</v>
      </c>
      <c r="AL180">
        <f t="shared" si="999"/>
        <v>59.524344953818385</v>
      </c>
      <c r="AM180" s="27">
        <f t="shared" si="1000"/>
        <v>-9.3888763317207502</v>
      </c>
      <c r="AN180">
        <f t="shared" si="1001"/>
        <v>442.99449074137925</v>
      </c>
      <c r="AO180">
        <f t="shared" si="1002"/>
        <v>1394.7158508617611</v>
      </c>
      <c r="AP180">
        <f t="shared" si="1003"/>
        <v>809.08110356472662</v>
      </c>
      <c r="AQ180">
        <f t="shared" si="1004"/>
        <v>2646.7914451678671</v>
      </c>
      <c r="AR180" s="27">
        <f t="shared" si="1005"/>
        <v>-6.7974363125249058</v>
      </c>
      <c r="AS180">
        <f t="shared" si="968"/>
        <v>0.99685043145671326</v>
      </c>
      <c r="AT180">
        <f t="shared" si="969"/>
        <v>6.597379446068379E-5</v>
      </c>
      <c r="AU180">
        <f t="shared" si="970"/>
        <v>3.0835947488260323E-3</v>
      </c>
      <c r="AV180">
        <f t="shared" si="971"/>
        <v>51812.693629999994</v>
      </c>
      <c r="AW180">
        <f t="shared" si="972"/>
        <v>51486.868371314966</v>
      </c>
      <c r="AX180" s="11">
        <f t="shared" si="1006"/>
        <v>-5.6658791507727884</v>
      </c>
      <c r="AY180">
        <f t="shared" si="973"/>
        <v>2.9801644895984514E-2</v>
      </c>
      <c r="AZ180">
        <f t="shared" si="974"/>
        <v>0.83096274794388003</v>
      </c>
      <c r="BA180">
        <f t="shared" si="975"/>
        <v>0.13923560716013544</v>
      </c>
      <c r="BB180">
        <f t="shared" si="976"/>
        <v>45.525675</v>
      </c>
      <c r="BC180">
        <f t="shared" si="977"/>
        <v>32.358456143686503</v>
      </c>
      <c r="BD180" s="11">
        <f t="shared" si="1007"/>
        <v>-9.0369303910031817</v>
      </c>
      <c r="BE180">
        <f t="shared" si="978"/>
        <v>4.1700188282668303E-5</v>
      </c>
      <c r="BF180">
        <f t="shared" si="979"/>
        <v>0.99975148372639633</v>
      </c>
      <c r="BG180">
        <f t="shared" si="980"/>
        <v>2.0681608532111253E-4</v>
      </c>
      <c r="BH180">
        <f t="shared" si="981"/>
        <v>4183.1465799999996</v>
      </c>
      <c r="BI180">
        <f t="shared" si="982"/>
        <v>4181.0678645519274</v>
      </c>
      <c r="BJ180" s="11">
        <f t="shared" si="1008"/>
        <v>-7.5450459694255869</v>
      </c>
      <c r="BK180" s="32">
        <f t="shared" si="1009"/>
        <v>2.6601759657472126</v>
      </c>
      <c r="BL180" s="32">
        <f t="shared" si="1010"/>
        <v>1.8791668186527986</v>
      </c>
    </row>
    <row r="181" spans="1:64" x14ac:dyDescent="0.3">
      <c r="A181" s="2">
        <v>44544</v>
      </c>
      <c r="B181" s="4">
        <v>1.38317</v>
      </c>
      <c r="C181" s="8">
        <f t="shared" si="983"/>
        <v>1.929320293467907</v>
      </c>
      <c r="D181" s="11">
        <f>('Upbit (in $)'!C181/Krak!C181)-1</f>
        <v>-0.44219313963005225</v>
      </c>
      <c r="E181" s="4">
        <v>52798.329999999994</v>
      </c>
      <c r="F181" s="8">
        <f t="shared" si="983"/>
        <v>2.1998930279832725</v>
      </c>
      <c r="G181" s="11">
        <f>('Upbit (in $)'!F181/Krak!F181)-1</f>
        <v>-0.37235308504531783</v>
      </c>
      <c r="H181" s="4">
        <v>0.20967799999999998</v>
      </c>
      <c r="I181" s="8">
        <f t="shared" ref="I181" si="1347">LN(H181/H180)*100</f>
        <v>18.400364297693944</v>
      </c>
      <c r="J181" s="11">
        <f>('Upbit (in $)'!I181/Krak!I181)-1</f>
        <v>-5.0813136170679285E-2</v>
      </c>
      <c r="K181" s="4">
        <v>3.6517449999999996</v>
      </c>
      <c r="L181" s="8">
        <f t="shared" ref="L181" si="1348">LN(K181/K180)*100</f>
        <v>6.6067634952076206</v>
      </c>
      <c r="M181" s="11">
        <f>('Upbit (in $)'!L181/Krak!L181)-1</f>
        <v>-0.21452079242679489</v>
      </c>
      <c r="N181" s="4">
        <v>38.649470000000001</v>
      </c>
      <c r="O181" s="8">
        <f t="shared" ref="O181" si="1349">LN(N181/N180)*100</f>
        <v>2.1426922727487643</v>
      </c>
      <c r="P181" s="11">
        <f>('Upbit (in $)'!O181/Krak!O181)-1</f>
        <v>-0.29915278608624929</v>
      </c>
      <c r="Q181" s="4">
        <v>4212.0609999999997</v>
      </c>
      <c r="R181" s="8">
        <f t="shared" ref="R181" si="1350">LN(Q181/Q180)*100</f>
        <v>0.71368900747852992</v>
      </c>
      <c r="S181" s="11">
        <f>('Upbit (in $)'!R181/Krak!R181)-1</f>
        <v>-0.65282495722470424</v>
      </c>
      <c r="T181" s="4">
        <v>164.26245</v>
      </c>
      <c r="U181" s="8">
        <f t="shared" ref="U181" si="1351">LN(T181/T180)*100</f>
        <v>2.7734240895918481</v>
      </c>
      <c r="V181" s="11">
        <f>('Upbit (in $)'!U181/Krak!U181)-1</f>
        <v>-0.30515881064296213</v>
      </c>
      <c r="W181" s="4">
        <v>6.5326149999999998</v>
      </c>
      <c r="X181" s="8">
        <f t="shared" ref="X181" si="1352">LN(W181/W180)*100</f>
        <v>3.0118635250564347</v>
      </c>
      <c r="Y181" s="11">
        <f>('Upbit (in $)'!X181/Krak!X181)-1</f>
        <v>-0.21263012088678912</v>
      </c>
      <c r="Z181" s="4">
        <v>0.885405</v>
      </c>
      <c r="AA181" s="8">
        <f t="shared" ref="AA181" si="1353">LN(Z181/Z180)*100</f>
        <v>2.315151213871022</v>
      </c>
      <c r="AB181" s="11">
        <f>('Upbit (in $)'!AA181/Krak!AA181)-1</f>
        <v>-0.37080309621624319</v>
      </c>
      <c r="AC181" s="2">
        <v>44544</v>
      </c>
      <c r="AD181">
        <f t="shared" si="991"/>
        <v>17678.299779471348</v>
      </c>
      <c r="AE181">
        <f t="shared" si="992"/>
        <v>9609.9442695664184</v>
      </c>
      <c r="AF181">
        <f t="shared" si="993"/>
        <v>12633.717770075491</v>
      </c>
      <c r="AG181">
        <f t="shared" si="994"/>
        <v>39921.961819113261</v>
      </c>
      <c r="AH181" s="27">
        <f t="shared" si="995"/>
        <v>3.4261405043979587</v>
      </c>
      <c r="AI181">
        <f t="shared" si="996"/>
        <v>19.076219583333334</v>
      </c>
      <c r="AJ181">
        <f t="shared" si="997"/>
        <v>14.364905676932949</v>
      </c>
      <c r="AK181">
        <f t="shared" si="998"/>
        <v>27.570253105646628</v>
      </c>
      <c r="AL181">
        <f t="shared" si="999"/>
        <v>61.011378365912911</v>
      </c>
      <c r="AM181" s="27">
        <f t="shared" si="1000"/>
        <v>2.4674989610764326</v>
      </c>
      <c r="AN181">
        <f t="shared" si="1001"/>
        <v>532.48832725478917</v>
      </c>
      <c r="AO181">
        <f t="shared" si="1002"/>
        <v>1404.7053892922013</v>
      </c>
      <c r="AP181">
        <f t="shared" si="1003"/>
        <v>828.03106831216928</v>
      </c>
      <c r="AQ181">
        <f t="shared" si="1004"/>
        <v>2765.2247848591596</v>
      </c>
      <c r="AR181" s="27">
        <f t="shared" si="1005"/>
        <v>4.3773797174134144</v>
      </c>
      <c r="AS181">
        <f t="shared" si="968"/>
        <v>0.99682978852754189</v>
      </c>
      <c r="AT181">
        <f t="shared" si="969"/>
        <v>6.8944760110907074E-5</v>
      </c>
      <c r="AU181">
        <f t="shared" si="970"/>
        <v>3.1012667123470751E-3</v>
      </c>
      <c r="AV181">
        <f t="shared" si="971"/>
        <v>52966.244194999999</v>
      </c>
      <c r="AW181">
        <f t="shared" si="972"/>
        <v>52630.989484648067</v>
      </c>
      <c r="AX181" s="11">
        <f t="shared" si="1006"/>
        <v>2.1978307886577109</v>
      </c>
      <c r="AY181">
        <f t="shared" si="973"/>
        <v>2.9703906915145208E-2</v>
      </c>
      <c r="AZ181">
        <f t="shared" si="974"/>
        <v>0.83000662189007668</v>
      </c>
      <c r="BA181">
        <f t="shared" si="975"/>
        <v>0.14028947119477816</v>
      </c>
      <c r="BB181">
        <f t="shared" si="976"/>
        <v>46.565255000000001</v>
      </c>
      <c r="BC181">
        <f t="shared" si="977"/>
        <v>33.036858689338757</v>
      </c>
      <c r="BD181" s="11">
        <f t="shared" si="1007"/>
        <v>2.0748485877996763</v>
      </c>
      <c r="BE181">
        <f t="shared" si="978"/>
        <v>4.9767441763206087E-5</v>
      </c>
      <c r="BF181">
        <f t="shared" si="979"/>
        <v>0.99974008012558124</v>
      </c>
      <c r="BG181">
        <f t="shared" si="980"/>
        <v>2.1015243265555514E-4</v>
      </c>
      <c r="BH181">
        <f t="shared" si="981"/>
        <v>4213.1560829999999</v>
      </c>
      <c r="BI181">
        <f t="shared" si="982"/>
        <v>4210.9663981389876</v>
      </c>
      <c r="BJ181" s="11">
        <f t="shared" si="1008"/>
        <v>0.71254857053988119</v>
      </c>
      <c r="BK181" s="32">
        <f t="shared" si="1009"/>
        <v>0.95864154332152607</v>
      </c>
      <c r="BL181" s="32">
        <f t="shared" si="1010"/>
        <v>1.4852822181178298</v>
      </c>
    </row>
    <row r="182" spans="1:64" x14ac:dyDescent="0.3">
      <c r="A182" s="2">
        <v>44545</v>
      </c>
      <c r="B182" s="4">
        <v>1.4492449999999999</v>
      </c>
      <c r="C182" s="8">
        <f t="shared" si="983"/>
        <v>4.6664764857118408</v>
      </c>
      <c r="D182" s="11">
        <f>('Upbit (in $)'!C182/Krak!C182)-1</f>
        <v>0.36947159742315461</v>
      </c>
      <c r="E182" s="4">
        <v>53915.437999999995</v>
      </c>
      <c r="F182" s="8">
        <f t="shared" si="983"/>
        <v>2.0937294775630133</v>
      </c>
      <c r="G182" s="11">
        <f>('Upbit (in $)'!F182/Krak!F182)-1</f>
        <v>1.112397666464322</v>
      </c>
      <c r="H182" s="4">
        <v>0.199987</v>
      </c>
      <c r="I182" s="8">
        <f t="shared" ref="I182" si="1354">LN(H182/H181)*100</f>
        <v>-4.7320656190071961</v>
      </c>
      <c r="J182" s="11">
        <f>('Upbit (in $)'!I182/Krak!I182)-1</f>
        <v>-0.11823167934181855</v>
      </c>
      <c r="K182" s="4">
        <v>3.7134149999999999</v>
      </c>
      <c r="L182" s="8">
        <f t="shared" ref="L182" si="1355">LN(K182/K181)*100</f>
        <v>1.6746802866560606</v>
      </c>
      <c r="M182" s="11">
        <f>('Upbit (in $)'!L182/Krak!L182)-1</f>
        <v>-14.420965822541604</v>
      </c>
      <c r="N182" s="4">
        <v>39.865249999999996</v>
      </c>
      <c r="O182" s="8">
        <f t="shared" ref="O182" si="1356">LN(N182/N181)*100</f>
        <v>3.0971954967812296</v>
      </c>
      <c r="P182" s="11">
        <f>('Upbit (in $)'!O182/Krak!O182)-1</f>
        <v>0.5140351593104453</v>
      </c>
      <c r="Q182" s="4">
        <v>4437.5969999999998</v>
      </c>
      <c r="R182" s="8">
        <f t="shared" ref="R182" si="1357">LN(Q182/Q181)*100</f>
        <v>5.2160937119547262</v>
      </c>
      <c r="S182" s="11">
        <f>('Upbit (in $)'!R182/Krak!R182)-1</f>
        <v>0.30215732180567945</v>
      </c>
      <c r="T182" s="4">
        <v>169.32819999999998</v>
      </c>
      <c r="U182" s="8">
        <f t="shared" ref="U182" si="1358">LN(T182/T181)*100</f>
        <v>3.0373389911362207</v>
      </c>
      <c r="V182" s="11">
        <f>('Upbit (in $)'!U182/Krak!U182)-1</f>
        <v>0.51418719635930499</v>
      </c>
      <c r="W182" s="4">
        <v>6.682385</v>
      </c>
      <c r="X182" s="8">
        <f t="shared" ref="X182" si="1359">LN(W182/W181)*100</f>
        <v>2.2667637210600113</v>
      </c>
      <c r="Y182" s="11">
        <f>('Upbit (in $)'!X182/Krak!X182)-1</f>
        <v>1.2005711964998018</v>
      </c>
      <c r="Z182" s="4">
        <v>0.91183499999999995</v>
      </c>
      <c r="AA182" s="8">
        <f t="shared" ref="AA182" si="1360">LN(Z182/Z181)*100</f>
        <v>2.9413885206293191</v>
      </c>
      <c r="AB182" s="11">
        <f>('Upbit (in $)'!AA182/Krak!AA182)-1</f>
        <v>0.58933275951849318</v>
      </c>
      <c r="AC182" s="2">
        <v>44545</v>
      </c>
      <c r="AD182">
        <f t="shared" si="991"/>
        <v>18052.337558886826</v>
      </c>
      <c r="AE182">
        <f t="shared" si="992"/>
        <v>9772.2352463745374</v>
      </c>
      <c r="AF182">
        <f t="shared" si="993"/>
        <v>13023.333630509569</v>
      </c>
      <c r="AG182">
        <f t="shared" si="994"/>
        <v>40847.906435770929</v>
      </c>
      <c r="AH182" s="27">
        <f t="shared" si="995"/>
        <v>2.2928975949245993</v>
      </c>
      <c r="AI182">
        <f t="shared" si="996"/>
        <v>19.987503958333335</v>
      </c>
      <c r="AJ182">
        <f t="shared" si="997"/>
        <v>14.816776427654794</v>
      </c>
      <c r="AK182">
        <f t="shared" si="998"/>
        <v>28.202342522768667</v>
      </c>
      <c r="AL182">
        <f t="shared" si="999"/>
        <v>63.006622908756796</v>
      </c>
      <c r="AM182" s="27">
        <f t="shared" si="1000"/>
        <v>3.2179469034672734</v>
      </c>
      <c r="AN182">
        <f t="shared" si="1001"/>
        <v>507.87752221360148</v>
      </c>
      <c r="AO182">
        <f t="shared" si="1002"/>
        <v>1479.9207374743396</v>
      </c>
      <c r="AP182">
        <f t="shared" si="1003"/>
        <v>852.74841363492055</v>
      </c>
      <c r="AQ182">
        <f t="shared" si="1004"/>
        <v>2840.5466733228614</v>
      </c>
      <c r="AR182" s="27">
        <f t="shared" si="1005"/>
        <v>2.6874596072642216</v>
      </c>
      <c r="AS182">
        <f t="shared" si="968"/>
        <v>0.99680076762682723</v>
      </c>
      <c r="AT182">
        <f t="shared" si="969"/>
        <v>6.8654453340747697E-5</v>
      </c>
      <c r="AU182">
        <f t="shared" si="970"/>
        <v>3.1305779198319587E-3</v>
      </c>
      <c r="AV182">
        <f t="shared" si="971"/>
        <v>54088.479614999997</v>
      </c>
      <c r="AW182">
        <f t="shared" si="972"/>
        <v>53742.993154287316</v>
      </c>
      <c r="AX182" s="11">
        <f t="shared" si="1006"/>
        <v>2.0908198628651622</v>
      </c>
      <c r="AY182">
        <f t="shared" si="973"/>
        <v>3.019456681350955E-2</v>
      </c>
      <c r="AZ182">
        <f t="shared" si="974"/>
        <v>0.83058002936857567</v>
      </c>
      <c r="BA182">
        <f t="shared" si="975"/>
        <v>0.13922540381791487</v>
      </c>
      <c r="BB182">
        <f t="shared" si="976"/>
        <v>47.99687999999999</v>
      </c>
      <c r="BC182">
        <f t="shared" si="977"/>
        <v>34.085397590859031</v>
      </c>
      <c r="BD182" s="11">
        <f t="shared" si="1007"/>
        <v>3.1245201289561426</v>
      </c>
      <c r="BE182">
        <f t="shared" si="978"/>
        <v>4.5055219438766787E-5</v>
      </c>
      <c r="BF182">
        <f t="shared" si="979"/>
        <v>0.99974951679765767</v>
      </c>
      <c r="BG182">
        <f t="shared" si="980"/>
        <v>2.0542798290362828E-4</v>
      </c>
      <c r="BH182">
        <f t="shared" si="981"/>
        <v>4438.7088219999996</v>
      </c>
      <c r="BI182">
        <f t="shared" si="982"/>
        <v>4436.4856528196187</v>
      </c>
      <c r="BJ182" s="11">
        <f t="shared" si="1008"/>
        <v>5.2170373788188948</v>
      </c>
      <c r="BK182" s="32">
        <f t="shared" si="1009"/>
        <v>-0.92504930854267409</v>
      </c>
      <c r="BL182" s="32">
        <f t="shared" si="1010"/>
        <v>-3.1262175159537327</v>
      </c>
    </row>
    <row r="183" spans="1:64" x14ac:dyDescent="0.3">
      <c r="A183" s="2">
        <v>44546</v>
      </c>
      <c r="B183" s="4">
        <v>1.37436</v>
      </c>
      <c r="C183" s="8">
        <f t="shared" si="983"/>
        <v>-5.3054562955889395</v>
      </c>
      <c r="D183" s="11">
        <f>('Upbit (in $)'!C183/Krak!C183)-1</f>
        <v>-4.7599822038372097E-2</v>
      </c>
      <c r="E183" s="4">
        <v>52698.776999999995</v>
      </c>
      <c r="F183" s="8">
        <f t="shared" si="983"/>
        <v>-2.2824607752852102</v>
      </c>
      <c r="G183" s="11">
        <f>('Upbit (in $)'!F183/Krak!F183)-1</f>
        <v>-0.11911855071963529</v>
      </c>
      <c r="H183" s="4">
        <v>0.19205799999999998</v>
      </c>
      <c r="I183" s="8">
        <f t="shared" ref="I183" si="1361">LN(H183/H182)*100</f>
        <v>-4.0454954692313754</v>
      </c>
      <c r="J183" s="11">
        <f>('Upbit (in $)'!I183/Krak!I183)-1</f>
        <v>-8.398588396513762E-2</v>
      </c>
      <c r="K183" s="4">
        <v>3.5460249999999998</v>
      </c>
      <c r="L183" s="8">
        <f t="shared" ref="L183" si="1362">LN(K183/K182)*100</f>
        <v>-4.6124680583292168</v>
      </c>
      <c r="M183" s="11">
        <f>('Upbit (in $)'!L183/Krak!L183)-1</f>
        <v>-5.232199907987245E-2</v>
      </c>
      <c r="N183" s="4">
        <v>38.860909999999997</v>
      </c>
      <c r="O183" s="8">
        <f t="shared" ref="O183" si="1363">LN(N183/N182)*100</f>
        <v>-2.5516156029086763</v>
      </c>
      <c r="P183" s="11">
        <f>('Upbit (in $)'!O183/Krak!O183)-1</f>
        <v>-0.11237076719595429</v>
      </c>
      <c r="Q183" s="4">
        <v>4374.165</v>
      </c>
      <c r="R183" s="8">
        <f t="shared" ref="R183" si="1364">LN(Q183/Q182)*100</f>
        <v>-1.4397369266377495</v>
      </c>
      <c r="S183" s="11">
        <f>('Upbit (in $)'!R183/Krak!R183)-1</f>
        <v>-5.4706342760057147E-2</v>
      </c>
      <c r="T183" s="4">
        <v>164.3065</v>
      </c>
      <c r="U183" s="8">
        <f t="shared" ref="U183" si="1365">LN(T183/T182)*100</f>
        <v>-3.0105257452321794</v>
      </c>
      <c r="V183" s="11">
        <f>('Upbit (in $)'!U183/Krak!U183)-1</f>
        <v>-2.718893236235731E-2</v>
      </c>
      <c r="W183" s="4">
        <v>6.7440549999999995</v>
      </c>
      <c r="X183" s="8">
        <f t="shared" ref="X183" si="1366">LN(W183/W182)*100</f>
        <v>0.91864163091513529</v>
      </c>
      <c r="Y183" s="11">
        <f>('Upbit (in $)'!X183/Krak!X183)-1</f>
        <v>-0.19291600536587661</v>
      </c>
      <c r="Z183" s="4">
        <v>0.885405</v>
      </c>
      <c r="AA183" s="8">
        <f t="shared" ref="AA183" si="1367">LN(Z183/Z182)*100</f>
        <v>-2.9413885206293227</v>
      </c>
      <c r="AB183" s="11">
        <f>('Upbit (in $)'!AA183/Krak!AA183)-1</f>
        <v>9.5634997408713396E-2</v>
      </c>
      <c r="AC183" s="2">
        <v>44546</v>
      </c>
      <c r="AD183">
        <f t="shared" si="991"/>
        <v>17644.966759696941</v>
      </c>
      <c r="AE183">
        <f t="shared" si="992"/>
        <v>9331.7311664667886</v>
      </c>
      <c r="AF183">
        <f t="shared" si="993"/>
        <v>12637.105734079265</v>
      </c>
      <c r="AG183">
        <f t="shared" si="994"/>
        <v>39613.803660242993</v>
      </c>
      <c r="AH183" s="27">
        <f t="shared" si="995"/>
        <v>-3.0677935150003255</v>
      </c>
      <c r="AI183">
        <f t="shared" si="996"/>
        <v>18.954715000000004</v>
      </c>
      <c r="AJ183">
        <f t="shared" si="997"/>
        <v>14.443491894449791</v>
      </c>
      <c r="AK183">
        <f t="shared" si="998"/>
        <v>28.462614635701271</v>
      </c>
      <c r="AL183">
        <f t="shared" si="999"/>
        <v>61.860821530151064</v>
      </c>
      <c r="AM183" s="27">
        <f t="shared" si="1000"/>
        <v>-1.8352798758838458</v>
      </c>
      <c r="AN183">
        <f t="shared" si="1001"/>
        <v>487.74140899808424</v>
      </c>
      <c r="AO183">
        <f t="shared" si="1002"/>
        <v>1458.7664207981134</v>
      </c>
      <c r="AP183">
        <f t="shared" si="1003"/>
        <v>828.03106831216928</v>
      </c>
      <c r="AQ183">
        <f t="shared" si="1004"/>
        <v>2774.538898108367</v>
      </c>
      <c r="AR183" s="27">
        <f t="shared" si="1005"/>
        <v>-2.3511953707824929</v>
      </c>
      <c r="AS183">
        <f t="shared" si="968"/>
        <v>0.99682498153356591</v>
      </c>
      <c r="AT183">
        <f t="shared" si="969"/>
        <v>6.7074921020322036E-5</v>
      </c>
      <c r="AU183">
        <f t="shared" si="970"/>
        <v>3.1079435454136797E-3</v>
      </c>
      <c r="AV183">
        <f t="shared" si="971"/>
        <v>52866.629524999997</v>
      </c>
      <c r="AW183">
        <f t="shared" si="972"/>
        <v>52531.496490060206</v>
      </c>
      <c r="AX183" s="11">
        <f t="shared" si="1006"/>
        <v>-2.2800375736306431</v>
      </c>
      <c r="AY183">
        <f t="shared" si="973"/>
        <v>2.9254571026722923E-2</v>
      </c>
      <c r="AZ183">
        <f t="shared" si="974"/>
        <v>0.82719174871073597</v>
      </c>
      <c r="BA183">
        <f t="shared" si="975"/>
        <v>0.14355368026254101</v>
      </c>
      <c r="BB183">
        <f t="shared" si="976"/>
        <v>46.979325000000003</v>
      </c>
      <c r="BC183">
        <f t="shared" si="977"/>
        <v>33.153764326769803</v>
      </c>
      <c r="BD183" s="11">
        <f t="shared" si="1007"/>
        <v>-2.771280489669965</v>
      </c>
      <c r="BE183">
        <f t="shared" si="978"/>
        <v>4.3896538677381179E-5</v>
      </c>
      <c r="BF183">
        <f t="shared" si="979"/>
        <v>0.99975373639081455</v>
      </c>
      <c r="BG183">
        <f t="shared" si="980"/>
        <v>2.0236707050811051E-4</v>
      </c>
      <c r="BH183">
        <f t="shared" si="981"/>
        <v>4375.2424629999996</v>
      </c>
      <c r="BI183">
        <f t="shared" si="982"/>
        <v>4373.0879899474248</v>
      </c>
      <c r="BJ183" s="11">
        <f t="shared" si="1008"/>
        <v>-1.439314997725657</v>
      </c>
      <c r="BK183" s="32">
        <f t="shared" si="1009"/>
        <v>-1.2325136391164797</v>
      </c>
      <c r="BL183" s="32">
        <f t="shared" si="1010"/>
        <v>-0.84072257590498611</v>
      </c>
    </row>
    <row r="184" spans="1:64" x14ac:dyDescent="0.3">
      <c r="A184" s="2">
        <v>44547</v>
      </c>
      <c r="B184" s="4">
        <v>1.3523349999999998</v>
      </c>
      <c r="C184" s="8">
        <f t="shared" si="983"/>
        <v>-1.6155440222285371</v>
      </c>
      <c r="D184" s="11">
        <f>('Upbit (in $)'!C184/Krak!C184)-1</f>
        <v>-0.10750872786195897</v>
      </c>
      <c r="E184" s="4">
        <v>51173.765999999996</v>
      </c>
      <c r="F184" s="8">
        <f t="shared" si="983"/>
        <v>-2.9365230526882424</v>
      </c>
      <c r="G184" s="11">
        <f>('Upbit (in $)'!F184/Krak!F184)-1</f>
        <v>-5.8516856830925001E-2</v>
      </c>
      <c r="H184" s="4">
        <v>0.18677199999999999</v>
      </c>
      <c r="I184" s="8">
        <f t="shared" ref="I184" si="1368">LN(H184/H183)*100</f>
        <v>-2.7908788117076502</v>
      </c>
      <c r="J184" s="11">
        <f>('Upbit (in $)'!I184/Krak!I184)-1</f>
        <v>-1.6514942035035229E-3</v>
      </c>
      <c r="K184" s="4">
        <v>3.4887599999999996</v>
      </c>
      <c r="L184" s="8">
        <f t="shared" ref="L184" si="1369">LN(K184/K183)*100</f>
        <v>-1.6280885604137503</v>
      </c>
      <c r="M184" s="11">
        <f>('Upbit (in $)'!L184/Krak!L184)-1</f>
        <v>4.7299505136051412E-3</v>
      </c>
      <c r="N184" s="4">
        <v>38.023959999999995</v>
      </c>
      <c r="O184" s="8">
        <f t="shared" ref="O184" si="1370">LN(N184/N183)*100</f>
        <v>-2.1772373726914465</v>
      </c>
      <c r="P184" s="11">
        <f>('Upbit (in $)'!O184/Krak!O184)-1</f>
        <v>0.18991603276151969</v>
      </c>
      <c r="Q184" s="4">
        <v>4292.232</v>
      </c>
      <c r="R184" s="8">
        <f t="shared" ref="R184" si="1371">LN(Q184/Q183)*100</f>
        <v>-1.8908767089540039</v>
      </c>
      <c r="S184" s="11">
        <f>('Upbit (in $)'!R184/Krak!R184)-1</f>
        <v>-9.1403226071859578E-2</v>
      </c>
      <c r="T184" s="4">
        <v>159.54909999999998</v>
      </c>
      <c r="U184" s="8">
        <f t="shared" ref="U184" si="1372">LN(T184/T183)*100</f>
        <v>-2.9381874194502688</v>
      </c>
      <c r="V184" s="11">
        <f>('Upbit (in $)'!U184/Krak!U184)-1</f>
        <v>-0.12192366858185366</v>
      </c>
      <c r="W184" s="4">
        <v>6.5678549999999998</v>
      </c>
      <c r="X184" s="8">
        <f t="shared" ref="X184" si="1373">LN(W184/W183)*100</f>
        <v>-2.6474080892945269</v>
      </c>
      <c r="Y184" s="11">
        <f>('Upbit (in $)'!X184/Krak!X184)-1</f>
        <v>4.8886507200187612E-2</v>
      </c>
      <c r="Z184" s="4">
        <v>0.88099999999999989</v>
      </c>
      <c r="AA184" s="8">
        <f t="shared" ref="AA184" si="1374">LN(Z184/Z183)*100</f>
        <v>-0.49875415110391624</v>
      </c>
      <c r="AB184" s="11">
        <f>('Upbit (in $)'!AA184/Krak!AA184)-1</f>
        <v>-0.49243142726223921</v>
      </c>
      <c r="AC184" s="2">
        <v>44547</v>
      </c>
      <c r="AD184">
        <f t="shared" si="991"/>
        <v>17134.352093949154</v>
      </c>
      <c r="AE184">
        <f t="shared" si="992"/>
        <v>9181.0324022878212</v>
      </c>
      <c r="AF184">
        <f t="shared" si="993"/>
        <v>12271.205621671606</v>
      </c>
      <c r="AG184">
        <f t="shared" si="994"/>
        <v>38586.590117908585</v>
      </c>
      <c r="AH184" s="27">
        <f t="shared" si="995"/>
        <v>-2.6272824960904986</v>
      </c>
      <c r="AI184">
        <f t="shared" si="996"/>
        <v>18.650953541666667</v>
      </c>
      <c r="AJ184">
        <f t="shared" si="997"/>
        <v>14.132421450112286</v>
      </c>
      <c r="AK184">
        <f t="shared" si="998"/>
        <v>27.718980027322402</v>
      </c>
      <c r="AL184">
        <f t="shared" si="999"/>
        <v>60.502355019101358</v>
      </c>
      <c r="AM184" s="27">
        <f t="shared" si="1000"/>
        <v>-2.2204757428453696</v>
      </c>
      <c r="AN184">
        <f t="shared" si="1001"/>
        <v>474.31733352107278</v>
      </c>
      <c r="AO184">
        <f t="shared" si="1002"/>
        <v>1431.4420950913209</v>
      </c>
      <c r="AP184">
        <f t="shared" si="1003"/>
        <v>823.91151075837729</v>
      </c>
      <c r="AQ184">
        <f t="shared" si="1004"/>
        <v>2729.6709393707706</v>
      </c>
      <c r="AR184" s="27">
        <f t="shared" si="1005"/>
        <v>-1.6303503645075095</v>
      </c>
      <c r="AS184">
        <f t="shared" si="968"/>
        <v>0.99682415250383305</v>
      </c>
      <c r="AT184">
        <f t="shared" si="969"/>
        <v>6.7958262643583289E-5</v>
      </c>
      <c r="AU184">
        <f t="shared" si="970"/>
        <v>3.1078892335234679E-3</v>
      </c>
      <c r="AV184">
        <f t="shared" si="971"/>
        <v>51336.803859999993</v>
      </c>
      <c r="AW184">
        <f t="shared" si="972"/>
        <v>51011.283750886498</v>
      </c>
      <c r="AX184" s="11">
        <f t="shared" si="1006"/>
        <v>-2.9366064584104392</v>
      </c>
      <c r="AY184">
        <f t="shared" si="973"/>
        <v>2.9434324065196551E-2</v>
      </c>
      <c r="AZ184">
        <f t="shared" si="974"/>
        <v>0.8276126558005753</v>
      </c>
      <c r="BA184">
        <f t="shared" si="975"/>
        <v>0.1429530201342282</v>
      </c>
      <c r="BB184">
        <f t="shared" si="976"/>
        <v>45.944149999999993</v>
      </c>
      <c r="BC184">
        <f t="shared" si="977"/>
        <v>32.447810294343235</v>
      </c>
      <c r="BD184" s="11">
        <f t="shared" si="1007"/>
        <v>-2.1523303036920529</v>
      </c>
      <c r="BE184">
        <f t="shared" si="978"/>
        <v>4.3503135098575637E-5</v>
      </c>
      <c r="BF184">
        <f t="shared" si="979"/>
        <v>0.99975129339745528</v>
      </c>
      <c r="BG184">
        <f t="shared" si="980"/>
        <v>2.0520346744611149E-4</v>
      </c>
      <c r="BH184">
        <f t="shared" si="981"/>
        <v>4293.2997720000003</v>
      </c>
      <c r="BI184">
        <f t="shared" si="982"/>
        <v>4291.164682471368</v>
      </c>
      <c r="BJ184" s="11">
        <f t="shared" si="1008"/>
        <v>-1.8911209565237341</v>
      </c>
      <c r="BK184" s="32">
        <f t="shared" si="1009"/>
        <v>-0.40680675324512894</v>
      </c>
      <c r="BL184" s="32">
        <f t="shared" si="1010"/>
        <v>-1.0454855018867051</v>
      </c>
    </row>
    <row r="185" spans="1:64" x14ac:dyDescent="0.3">
      <c r="A185" s="2">
        <v>44548</v>
      </c>
      <c r="B185" s="4">
        <v>1.3611449999999998</v>
      </c>
      <c r="C185" s="8">
        <f t="shared" si="983"/>
        <v>0.64935293105483116</v>
      </c>
      <c r="D185" s="11">
        <f>('Upbit (in $)'!C185/Krak!C185)-1</f>
        <v>-0.6755076469547594</v>
      </c>
      <c r="E185" s="4">
        <v>51452.161999999997</v>
      </c>
      <c r="F185" s="8">
        <f t="shared" si="983"/>
        <v>0.54254648571338882</v>
      </c>
      <c r="G185" s="11">
        <f>('Upbit (in $)'!F185/Krak!F185)-1</f>
        <v>-0.63740252512856355</v>
      </c>
      <c r="H185" s="4">
        <v>0.189415</v>
      </c>
      <c r="I185" s="8">
        <f t="shared" ref="I185" si="1375">LN(H185/H184)*100</f>
        <v>1.4051753455650287</v>
      </c>
      <c r="J185" s="11">
        <f>('Upbit (in $)'!I185/Krak!I185)-1</f>
        <v>-0.38072817287435357</v>
      </c>
      <c r="K185" s="4">
        <v>3.5548349999999997</v>
      </c>
      <c r="L185" s="8">
        <f t="shared" ref="L185" si="1376">LN(K185/K184)*100</f>
        <v>1.8762276455523035</v>
      </c>
      <c r="M185" s="11">
        <f>('Upbit (in $)'!L185/Krak!L185)-1</f>
        <v>-0.35941517293281389</v>
      </c>
      <c r="N185" s="4">
        <v>38.4116</v>
      </c>
      <c r="O185" s="8">
        <f t="shared" ref="O185" si="1377">LN(N185/N184)*100</f>
        <v>1.0143009965054766</v>
      </c>
      <c r="P185" s="11">
        <f>('Upbit (in $)'!O185/Krak!O185)-1</f>
        <v>-0.47508537959538688</v>
      </c>
      <c r="Q185" s="4">
        <v>4345.973</v>
      </c>
      <c r="R185" s="8">
        <f t="shared" ref="R185" si="1378">LN(Q185/Q184)*100</f>
        <v>1.2442791844005268</v>
      </c>
      <c r="S185" s="11">
        <f>('Upbit (in $)'!R185/Krak!R185)-1</f>
        <v>-0.41840513614012464</v>
      </c>
      <c r="T185" s="4">
        <v>163.20524999999998</v>
      </c>
      <c r="U185" s="8">
        <f t="shared" ref="U185" si="1379">LN(T185/T184)*100</f>
        <v>2.265689928682852</v>
      </c>
      <c r="V185" s="11">
        <f>('Upbit (in $)'!U185/Krak!U185)-1</f>
        <v>-0.31879728373872329</v>
      </c>
      <c r="W185" s="4">
        <v>6.6295249999999992</v>
      </c>
      <c r="X185" s="8">
        <f t="shared" ref="X185" si="1380">LN(W185/W184)*100</f>
        <v>0.93458624182375993</v>
      </c>
      <c r="Y185" s="11">
        <f>('Upbit (in $)'!X185/Krak!X185)-1</f>
        <v>-0.45246605572842591</v>
      </c>
      <c r="Z185" s="4">
        <v>0.90302499999999997</v>
      </c>
      <c r="AA185" s="8">
        <f t="shared" ref="AA185" si="1381">LN(Z185/Z184)*100</f>
        <v>2.4692612590371632</v>
      </c>
      <c r="AB185" s="11">
        <f>('Upbit (in $)'!AA185/Krak!AA185)-1</f>
        <v>-0.3275642627456522</v>
      </c>
      <c r="AC185" s="2">
        <v>44548</v>
      </c>
      <c r="AD185">
        <f t="shared" si="991"/>
        <v>17227.566556327143</v>
      </c>
      <c r="AE185">
        <f t="shared" si="992"/>
        <v>9354.9155917250919</v>
      </c>
      <c r="AF185">
        <f t="shared" si="993"/>
        <v>12552.406633984898</v>
      </c>
      <c r="AG185">
        <f t="shared" si="994"/>
        <v>39134.888782037131</v>
      </c>
      <c r="AH185" s="27">
        <f t="shared" si="995"/>
        <v>1.410955550804186</v>
      </c>
      <c r="AI185">
        <f t="shared" si="996"/>
        <v>18.772458125</v>
      </c>
      <c r="AJ185">
        <f t="shared" si="997"/>
        <v>14.276496182226499</v>
      </c>
      <c r="AK185">
        <f t="shared" si="998"/>
        <v>27.979252140255003</v>
      </c>
      <c r="AL185">
        <f t="shared" si="999"/>
        <v>61.028206447481494</v>
      </c>
      <c r="AM185" s="27">
        <f t="shared" si="1000"/>
        <v>0.86538678626401577</v>
      </c>
      <c r="AN185">
        <f t="shared" si="1001"/>
        <v>481.02937125957851</v>
      </c>
      <c r="AO185">
        <f t="shared" si="1002"/>
        <v>1449.364502275346</v>
      </c>
      <c r="AP185">
        <f t="shared" si="1003"/>
        <v>844.5092985273368</v>
      </c>
      <c r="AQ185">
        <f t="shared" si="1004"/>
        <v>2774.9031720622615</v>
      </c>
      <c r="AR185" s="27">
        <f t="shared" si="1005"/>
        <v>1.6434786736171998</v>
      </c>
      <c r="AS185">
        <f t="shared" si="968"/>
        <v>0.99676940009081549</v>
      </c>
      <c r="AT185">
        <f t="shared" si="969"/>
        <v>6.8866897184453277E-5</v>
      </c>
      <c r="AU185">
        <f t="shared" si="970"/>
        <v>3.1617330119999925E-3</v>
      </c>
      <c r="AV185">
        <f t="shared" si="971"/>
        <v>51618.922084999998</v>
      </c>
      <c r="AW185">
        <f t="shared" si="972"/>
        <v>51285.9806044672</v>
      </c>
      <c r="AX185" s="11">
        <f t="shared" si="1006"/>
        <v>0.53705739947145836</v>
      </c>
      <c r="AY185">
        <f t="shared" si="973"/>
        <v>2.9333586481868231E-2</v>
      </c>
      <c r="AZ185">
        <f t="shared" si="974"/>
        <v>0.82779570913233336</v>
      </c>
      <c r="BA185">
        <f t="shared" si="975"/>
        <v>0.14287070438579835</v>
      </c>
      <c r="BB185">
        <f t="shared" si="976"/>
        <v>46.402270000000001</v>
      </c>
      <c r="BC185">
        <f t="shared" si="977"/>
        <v>32.784049831972659</v>
      </c>
      <c r="BD185" s="11">
        <f t="shared" si="1007"/>
        <v>1.0309150004141752</v>
      </c>
      <c r="BE185">
        <f t="shared" si="978"/>
        <v>4.3573073056843613E-5</v>
      </c>
      <c r="BF185">
        <f t="shared" si="979"/>
        <v>0.99974869483446294</v>
      </c>
      <c r="BG185">
        <f t="shared" si="980"/>
        <v>2.0773209248030095E-4</v>
      </c>
      <c r="BH185">
        <f t="shared" si="981"/>
        <v>4347.0654399999994</v>
      </c>
      <c r="BI185">
        <f t="shared" si="982"/>
        <v>4344.8810303764822</v>
      </c>
      <c r="BJ185" s="11">
        <f t="shared" si="1008"/>
        <v>1.2440193682200611</v>
      </c>
      <c r="BK185" s="32">
        <f t="shared" si="1009"/>
        <v>0.54556876454017023</v>
      </c>
      <c r="BL185" s="32">
        <f t="shared" si="1010"/>
        <v>-0.70696196874860273</v>
      </c>
    </row>
    <row r="186" spans="1:64" x14ac:dyDescent="0.3">
      <c r="A186" s="2">
        <v>44549</v>
      </c>
      <c r="B186" s="4">
        <v>1.3655499999999998</v>
      </c>
      <c r="C186" s="8">
        <f t="shared" si="983"/>
        <v>0.32310205814465398</v>
      </c>
      <c r="D186" s="11">
        <f>('Upbit (in $)'!C186/Krak!C186)-1</f>
        <v>2.615510335915376</v>
      </c>
      <c r="E186" s="4">
        <v>51387.848999999995</v>
      </c>
      <c r="F186" s="8">
        <f t="shared" si="983"/>
        <v>-0.12507390413249683</v>
      </c>
      <c r="G186" s="11">
        <f>('Upbit (in $)'!F186/Krak!F186)-1</f>
        <v>-0.66739659913293825</v>
      </c>
      <c r="H186" s="4">
        <v>0.185891</v>
      </c>
      <c r="I186" s="8">
        <f t="shared" ref="I186" si="1382">LN(H186/H185)*100</f>
        <v>-1.8779894651596245</v>
      </c>
      <c r="J186" s="11">
        <f>('Upbit (in $)'!I186/Krak!I186)-1</f>
        <v>0.14419269583513539</v>
      </c>
      <c r="K186" s="4">
        <v>3.5063799999999996</v>
      </c>
      <c r="L186" s="8">
        <f t="shared" ref="L186" si="1383">LN(K186/K185)*100</f>
        <v>-1.3724482425565792</v>
      </c>
      <c r="M186" s="11">
        <f>('Upbit (in $)'!L186/Krak!L186)-1</f>
        <v>-0.22799420207455434</v>
      </c>
      <c r="N186" s="4">
        <v>38.314689999999999</v>
      </c>
      <c r="O186" s="8">
        <f t="shared" ref="O186" si="1384">LN(N186/N185)*100</f>
        <v>-0.25261237454416374</v>
      </c>
      <c r="P186" s="11">
        <f>('Upbit (in $)'!O186/Krak!O186)-1</f>
        <v>-1.8380766650660623</v>
      </c>
      <c r="Q186" s="4">
        <v>4316.0189999999993</v>
      </c>
      <c r="R186" s="8">
        <f t="shared" ref="R186" si="1385">LN(Q186/Q185)*100</f>
        <v>-0.69162195951636241</v>
      </c>
      <c r="S186" s="11">
        <f>('Upbit (in $)'!R186/Krak!R186)-1</f>
        <v>-0.26258827222531789</v>
      </c>
      <c r="T186" s="4">
        <v>168.40314999999998</v>
      </c>
      <c r="U186" s="8">
        <f t="shared" ref="U186" si="1386">LN(T186/T185)*100</f>
        <v>3.135219596622548</v>
      </c>
      <c r="V186" s="11">
        <f>('Upbit (in $)'!U186/Krak!U186)-1</f>
        <v>8.8566692394471458E-2</v>
      </c>
      <c r="W186" s="4">
        <v>6.5105899999999997</v>
      </c>
      <c r="X186" s="8">
        <f t="shared" ref="X186" si="1387">LN(W186/W185)*100</f>
        <v>-1.8103075674828981</v>
      </c>
      <c r="Y186" s="11">
        <f>('Upbit (in $)'!X186/Krak!X186)-1</f>
        <v>0.13165012708038559</v>
      </c>
      <c r="Z186" s="4">
        <v>0.91623999999999994</v>
      </c>
      <c r="AA186" s="8">
        <f t="shared" ref="AA186" si="1388">LN(Z186/Z185)*100</f>
        <v>1.4528100562909807</v>
      </c>
      <c r="AB186" s="11">
        <f>('Upbit (in $)'!AA186/Krak!AA186)-1</f>
        <v>0.82996889466137791</v>
      </c>
      <c r="AC186" s="2">
        <v>44549</v>
      </c>
      <c r="AD186">
        <f t="shared" si="991"/>
        <v>17206.032835587925</v>
      </c>
      <c r="AE186">
        <f t="shared" si="992"/>
        <v>9227.4012528044259</v>
      </c>
      <c r="AF186">
        <f t="shared" si="993"/>
        <v>12952.186386430301</v>
      </c>
      <c r="AG186">
        <f t="shared" si="994"/>
        <v>39385.620474822652</v>
      </c>
      <c r="AH186" s="27">
        <f t="shared" si="995"/>
        <v>0.6386421773398635</v>
      </c>
      <c r="AI186">
        <f t="shared" si="996"/>
        <v>18.833210416666667</v>
      </c>
      <c r="AJ186">
        <f t="shared" si="997"/>
        <v>14.240477499197945</v>
      </c>
      <c r="AK186">
        <f t="shared" si="998"/>
        <v>27.47729877959927</v>
      </c>
      <c r="AL186">
        <f t="shared" si="999"/>
        <v>60.550986695463877</v>
      </c>
      <c r="AM186" s="27">
        <f t="shared" si="1000"/>
        <v>-0.78503926625344189</v>
      </c>
      <c r="AN186">
        <f t="shared" si="1001"/>
        <v>472.0799876082375</v>
      </c>
      <c r="AO186">
        <f t="shared" si="1002"/>
        <v>1439.3749638449056</v>
      </c>
      <c r="AP186">
        <f t="shared" si="1003"/>
        <v>856.86797118871243</v>
      </c>
      <c r="AQ186">
        <f t="shared" si="1004"/>
        <v>2768.3229226418557</v>
      </c>
      <c r="AR186" s="27">
        <f t="shared" si="1005"/>
        <v>-0.23741598841022249</v>
      </c>
      <c r="AS186">
        <f t="shared" si="968"/>
        <v>0.99666581972256574</v>
      </c>
      <c r="AT186">
        <f t="shared" si="969"/>
        <v>6.8006136955816343E-5</v>
      </c>
      <c r="AU186">
        <f t="shared" si="970"/>
        <v>3.2661741404784663E-3</v>
      </c>
      <c r="AV186">
        <f t="shared" si="971"/>
        <v>51559.758529999992</v>
      </c>
      <c r="AW186">
        <f t="shared" si="972"/>
        <v>51216.552803997933</v>
      </c>
      <c r="AX186" s="11">
        <f t="shared" si="1006"/>
        <v>-0.13546555148993705</v>
      </c>
      <c r="AY186">
        <f t="shared" si="973"/>
        <v>2.9563227160022885E-2</v>
      </c>
      <c r="AZ186">
        <f t="shared" si="974"/>
        <v>0.8294869349609002</v>
      </c>
      <c r="BA186">
        <f t="shared" si="975"/>
        <v>0.14094983787907686</v>
      </c>
      <c r="BB186">
        <f t="shared" si="976"/>
        <v>46.190829999999998</v>
      </c>
      <c r="BC186">
        <f t="shared" si="977"/>
        <v>32.739571441922557</v>
      </c>
      <c r="BD186" s="11">
        <f t="shared" si="1007"/>
        <v>-0.13576293866879791</v>
      </c>
      <c r="BE186">
        <f t="shared" si="978"/>
        <v>4.3059018813526091E-5</v>
      </c>
      <c r="BF186">
        <f t="shared" si="979"/>
        <v>0.99974470695480711</v>
      </c>
      <c r="BG186">
        <f t="shared" si="980"/>
        <v>2.122340263794651E-4</v>
      </c>
      <c r="BH186">
        <f t="shared" si="981"/>
        <v>4317.121130999999</v>
      </c>
      <c r="BI186">
        <f t="shared" si="982"/>
        <v>4314.9173528279671</v>
      </c>
      <c r="BJ186" s="11">
        <f t="shared" si="1008"/>
        <v>-0.69202066377732441</v>
      </c>
      <c r="BK186" s="32">
        <f t="shared" si="1009"/>
        <v>1.4236814435933054</v>
      </c>
      <c r="BL186" s="32">
        <f t="shared" si="1010"/>
        <v>0.5565551122873873</v>
      </c>
    </row>
    <row r="187" spans="1:64" x14ac:dyDescent="0.3">
      <c r="A187" s="2">
        <v>44550</v>
      </c>
      <c r="B187" s="4">
        <v>1.3479299999999999</v>
      </c>
      <c r="C187" s="8">
        <f t="shared" si="983"/>
        <v>-1.298719552681119</v>
      </c>
      <c r="D187" s="11">
        <f>('Upbit (in $)'!C187/Krak!C187)-1</f>
        <v>1.5693271567373461</v>
      </c>
      <c r="E187" s="4">
        <v>51107.690999999999</v>
      </c>
      <c r="F187" s="8">
        <f t="shared" si="983"/>
        <v>-0.54667490452336842</v>
      </c>
      <c r="G187" s="11">
        <f>('Upbit (in $)'!F187/Krak!F187)-1</f>
        <v>-2.2198689873354045</v>
      </c>
      <c r="H187" s="4">
        <v>0.182367</v>
      </c>
      <c r="I187" s="8">
        <f t="shared" ref="I187" si="1389">LN(H187/H186)*100</f>
        <v>-1.9139340210697395</v>
      </c>
      <c r="J187" s="11">
        <f>('Upbit (in $)'!I187/Krak!I187)-1</f>
        <v>0.37013254217939706</v>
      </c>
      <c r="K187" s="4">
        <v>3.4711399999999997</v>
      </c>
      <c r="L187" s="8">
        <f t="shared" ref="L187" si="1390">LN(K187/K186)*100</f>
        <v>-1.0101095986503821</v>
      </c>
      <c r="M187" s="11">
        <f>('Upbit (in $)'!L187/Krak!L187)-1</f>
        <v>31.207344288970802</v>
      </c>
      <c r="N187" s="4">
        <v>37.60989</v>
      </c>
      <c r="O187" s="8">
        <f t="shared" ref="O187" si="1391">LN(N187/N186)*100</f>
        <v>-1.8566325839676312</v>
      </c>
      <c r="P187" s="11">
        <f>('Upbit (in $)'!O187/Krak!O187)-1</f>
        <v>-6.2995446194112792E-2</v>
      </c>
      <c r="Q187" s="4">
        <v>4286.9459999999999</v>
      </c>
      <c r="R187" s="8">
        <f t="shared" ref="R187" si="1392">LN(Q187/Q186)*100</f>
        <v>-0.67588582951066978</v>
      </c>
      <c r="S187" s="11">
        <f>('Upbit (in $)'!R187/Krak!R187)-1</f>
        <v>-2.523391871627894</v>
      </c>
      <c r="T187" s="4">
        <v>166.28874999999999</v>
      </c>
      <c r="U187" s="8">
        <f t="shared" ref="U187" si="1393">LN(T187/T186)*100</f>
        <v>-1.2635072013287627</v>
      </c>
      <c r="V187" s="11">
        <f>('Upbit (in $)'!U187/Krak!U187)-1</f>
        <v>3.1127127055376498</v>
      </c>
      <c r="W187" s="4">
        <v>6.3784399999999994</v>
      </c>
      <c r="X187" s="8">
        <f t="shared" ref="X187" si="1394">LN(W187/W186)*100</f>
        <v>-2.0506528562485435</v>
      </c>
      <c r="Y187" s="11">
        <f>('Upbit (in $)'!X187/Krak!X187)-1</f>
        <v>0.30359033236574096</v>
      </c>
      <c r="Z187" s="4">
        <v>0.96028999999999998</v>
      </c>
      <c r="AA187" s="8">
        <f t="shared" ref="AA187" si="1395">LN(Z187/Z186)*100</f>
        <v>4.695698308777108</v>
      </c>
      <c r="AB187" s="11">
        <f>('Upbit (in $)'!AA187/Krak!AA187)-1</f>
        <v>-0.13769061864814591</v>
      </c>
      <c r="AC187" s="2">
        <v>44550</v>
      </c>
      <c r="AD187">
        <f t="shared" si="991"/>
        <v>17112.228408258175</v>
      </c>
      <c r="AE187">
        <f t="shared" si="992"/>
        <v>9134.6635517712166</v>
      </c>
      <c r="AF187">
        <f t="shared" si="993"/>
        <v>12789.564114249122</v>
      </c>
      <c r="AG187">
        <f t="shared" si="994"/>
        <v>39036.456074278511</v>
      </c>
      <c r="AH187" s="27">
        <f t="shared" si="995"/>
        <v>-0.89048064823574447</v>
      </c>
      <c r="AI187">
        <f t="shared" si="996"/>
        <v>18.59020125</v>
      </c>
      <c r="AJ187">
        <f t="shared" si="997"/>
        <v>13.97852344080847</v>
      </c>
      <c r="AK187">
        <f t="shared" si="998"/>
        <v>26.919572823315114</v>
      </c>
      <c r="AL187">
        <f t="shared" si="999"/>
        <v>59.48829751412358</v>
      </c>
      <c r="AM187" s="27">
        <f t="shared" si="1000"/>
        <v>-1.7706152642313542</v>
      </c>
      <c r="AN187">
        <f t="shared" si="1001"/>
        <v>463.13060395689655</v>
      </c>
      <c r="AO187">
        <f t="shared" si="1002"/>
        <v>1429.679235368302</v>
      </c>
      <c r="AP187">
        <f t="shared" si="1003"/>
        <v>898.06354672663133</v>
      </c>
      <c r="AQ187">
        <f t="shared" si="1004"/>
        <v>2790.8733860518296</v>
      </c>
      <c r="AR187" s="27">
        <f t="shared" si="1005"/>
        <v>0.81128946866288998</v>
      </c>
      <c r="AS187">
        <f t="shared" si="968"/>
        <v>0.99668938515753891</v>
      </c>
      <c r="AT187">
        <f t="shared" si="969"/>
        <v>6.7693302606759112E-5</v>
      </c>
      <c r="AU187">
        <f t="shared" si="970"/>
        <v>3.24292153985426E-3</v>
      </c>
      <c r="AV187">
        <f t="shared" si="971"/>
        <v>51277.45089</v>
      </c>
      <c r="AW187">
        <f t="shared" si="972"/>
        <v>50938.53219296637</v>
      </c>
      <c r="AX187" s="11">
        <f t="shared" si="1006"/>
        <v>-0.54431220425804572</v>
      </c>
      <c r="AY187">
        <f t="shared" si="973"/>
        <v>2.9731830547998446E-2</v>
      </c>
      <c r="AZ187">
        <f t="shared" si="974"/>
        <v>0.82957636999611362</v>
      </c>
      <c r="BA187">
        <f t="shared" si="975"/>
        <v>0.14069179945588806</v>
      </c>
      <c r="BB187">
        <f t="shared" si="976"/>
        <v>45.336259999999996</v>
      </c>
      <c r="BC187">
        <f t="shared" si="977"/>
        <v>32.137746649825111</v>
      </c>
      <c r="BD187" s="11">
        <f t="shared" si="1007"/>
        <v>-1.8553234725818386</v>
      </c>
      <c r="BE187">
        <f t="shared" si="978"/>
        <v>4.2528738229863514E-5</v>
      </c>
      <c r="BF187">
        <f t="shared" si="979"/>
        <v>0.99973352766432777</v>
      </c>
      <c r="BG187">
        <f t="shared" si="980"/>
        <v>2.2394359744227647E-4</v>
      </c>
      <c r="BH187">
        <f t="shared" si="981"/>
        <v>4288.0886570000002</v>
      </c>
      <c r="BI187">
        <f t="shared" si="982"/>
        <v>4285.8038702931153</v>
      </c>
      <c r="BJ187" s="11">
        <f t="shared" si="1008"/>
        <v>-0.67700354370150639</v>
      </c>
      <c r="BK187" s="32">
        <f t="shared" si="1009"/>
        <v>0.88013461599560971</v>
      </c>
      <c r="BL187" s="32">
        <f t="shared" si="1010"/>
        <v>0.13269133944346068</v>
      </c>
    </row>
    <row r="188" spans="1:64" x14ac:dyDescent="0.3">
      <c r="A188" s="2">
        <v>44551</v>
      </c>
      <c r="B188" s="4">
        <v>1.38317</v>
      </c>
      <c r="C188" s="8">
        <f t="shared" si="983"/>
        <v>2.5807883955872724</v>
      </c>
      <c r="D188" s="11">
        <f>('Upbit (in $)'!C188/Krak!C188)-1</f>
        <v>-0.23689097580574781</v>
      </c>
      <c r="E188" s="4">
        <v>52880.262999999999</v>
      </c>
      <c r="F188" s="8">
        <f t="shared" si="983"/>
        <v>3.4095174365418117</v>
      </c>
      <c r="G188" s="11">
        <f>('Upbit (in $)'!F188/Krak!F188)-1</f>
        <v>-0.19453391953717647</v>
      </c>
      <c r="H188" s="4">
        <v>0.18500999999999998</v>
      </c>
      <c r="I188" s="8">
        <f t="shared" ref="I188" si="1396">LN(H188/H187)*100</f>
        <v>1.4388737452099452</v>
      </c>
      <c r="J188" s="11">
        <f>('Upbit (in $)'!I188/Krak!I188)-1</f>
        <v>-0.34744438422251034</v>
      </c>
      <c r="K188" s="4">
        <v>3.5856699999999999</v>
      </c>
      <c r="L188" s="8">
        <f t="shared" ref="L188" si="1397">LN(K188/K187)*100</f>
        <v>3.2462276144661324</v>
      </c>
      <c r="M188" s="11">
        <f>('Upbit (in $)'!L188/Krak!L188)-1</f>
        <v>-0.16770925803292813</v>
      </c>
      <c r="N188" s="4">
        <v>38.297069999999998</v>
      </c>
      <c r="O188" s="8">
        <f t="shared" ref="O188" si="1398">LN(N188/N187)*100</f>
        <v>1.8106344230829881</v>
      </c>
      <c r="P188" s="11">
        <f>('Upbit (in $)'!O188/Krak!O188)-1</f>
        <v>-0.20556166896010353</v>
      </c>
      <c r="Q188" s="4">
        <v>4348.616</v>
      </c>
      <c r="R188" s="8">
        <f t="shared" ref="R188" si="1399">LN(Q188/Q187)*100</f>
        <v>1.4283042241755772</v>
      </c>
      <c r="S188" s="11">
        <f>('Upbit (in $)'!R188/Krak!R188)-1</f>
        <v>-0.25576189795175497</v>
      </c>
      <c r="T188" s="4">
        <v>167.65429999999998</v>
      </c>
      <c r="U188" s="8">
        <f t="shared" ref="U188" si="1400">LN(T188/T187)*100</f>
        <v>0.81783861729696417</v>
      </c>
      <c r="V188" s="11">
        <f>('Upbit (in $)'!U188/Krak!U188)-1</f>
        <v>-0.35527920201880947</v>
      </c>
      <c r="W188" s="4">
        <v>6.6295249999999992</v>
      </c>
      <c r="X188" s="8">
        <f t="shared" ref="X188" si="1401">LN(W188/W187)*100</f>
        <v>3.860960423731437</v>
      </c>
      <c r="Y188" s="11">
        <f>('Upbit (in $)'!X188/Krak!X188)-1</f>
        <v>-0.15014439696603255</v>
      </c>
      <c r="Z188" s="4">
        <v>1.02196</v>
      </c>
      <c r="AA188" s="8">
        <f t="shared" ref="AA188" si="1402">LN(Z188/Z187)*100</f>
        <v>6.2242308877220998</v>
      </c>
      <c r="AB188" s="11">
        <f>('Upbit (in $)'!AA188/Krak!AA188)-1</f>
        <v>-0.15307051270699934</v>
      </c>
      <c r="AC188" s="2">
        <v>44551</v>
      </c>
      <c r="AD188">
        <f t="shared" si="991"/>
        <v>17705.733149728163</v>
      </c>
      <c r="AE188">
        <f t="shared" si="992"/>
        <v>9436.0610801291514</v>
      </c>
      <c r="AF188">
        <f t="shared" si="993"/>
        <v>12894.590998366133</v>
      </c>
      <c r="AG188">
        <f t="shared" si="994"/>
        <v>40036.385228223444</v>
      </c>
      <c r="AH188" s="27">
        <f t="shared" si="995"/>
        <v>2.5292690717694515</v>
      </c>
      <c r="AI188">
        <f t="shared" si="996"/>
        <v>19.076219583333334</v>
      </c>
      <c r="AJ188">
        <f t="shared" si="997"/>
        <v>14.233928647738209</v>
      </c>
      <c r="AK188">
        <f t="shared" si="998"/>
        <v>27.979252140255003</v>
      </c>
      <c r="AL188">
        <f t="shared" si="999"/>
        <v>61.28940037132655</v>
      </c>
      <c r="AM188" s="27">
        <f t="shared" si="1000"/>
        <v>2.982730121053855</v>
      </c>
      <c r="AN188">
        <f t="shared" si="1001"/>
        <v>469.84264169540222</v>
      </c>
      <c r="AO188">
        <f t="shared" si="1002"/>
        <v>1450.2459321368556</v>
      </c>
      <c r="AP188">
        <f t="shared" si="1003"/>
        <v>955.73735247971774</v>
      </c>
      <c r="AQ188">
        <f t="shared" si="1004"/>
        <v>2875.8259263119753</v>
      </c>
      <c r="AR188" s="27">
        <f t="shared" si="1005"/>
        <v>2.9985323268278128</v>
      </c>
      <c r="AS188">
        <f t="shared" si="968"/>
        <v>0.99677219380388082</v>
      </c>
      <c r="AT188">
        <f t="shared" si="969"/>
        <v>6.7588471565596431E-5</v>
      </c>
      <c r="AU188">
        <f t="shared" si="970"/>
        <v>3.1602177245535629E-3</v>
      </c>
      <c r="AV188">
        <f t="shared" si="971"/>
        <v>53051.502970000001</v>
      </c>
      <c r="AW188">
        <f t="shared" si="972"/>
        <v>52709.616390448216</v>
      </c>
      <c r="AX188" s="11">
        <f t="shared" si="1006"/>
        <v>3.4178258396210421</v>
      </c>
      <c r="AY188">
        <f t="shared" si="973"/>
        <v>2.9867782745172645E-2</v>
      </c>
      <c r="AZ188">
        <f t="shared" si="974"/>
        <v>0.82697612479786931</v>
      </c>
      <c r="BA188">
        <f t="shared" si="975"/>
        <v>0.14315609245695804</v>
      </c>
      <c r="BB188">
        <f t="shared" si="976"/>
        <v>46.309764999999999</v>
      </c>
      <c r="BC188">
        <f t="shared" si="977"/>
        <v>32.661131654618096</v>
      </c>
      <c r="BD188" s="11">
        <f t="shared" si="1007"/>
        <v>1.6154489109875305</v>
      </c>
      <c r="BE188">
        <f t="shared" si="978"/>
        <v>4.2532765419646486E-5</v>
      </c>
      <c r="BF188">
        <f t="shared" si="979"/>
        <v>0.99972252433988129</v>
      </c>
      <c r="BG188">
        <f t="shared" si="980"/>
        <v>2.3494289469899965E-4</v>
      </c>
      <c r="BH188">
        <f t="shared" si="981"/>
        <v>4349.8229700000002</v>
      </c>
      <c r="BI188">
        <f t="shared" si="982"/>
        <v>4347.4096128760248</v>
      </c>
      <c r="BJ188" s="11">
        <f t="shared" si="1008"/>
        <v>1.4272040975594964</v>
      </c>
      <c r="BK188" s="32">
        <f t="shared" si="1009"/>
        <v>-0.45346104928440356</v>
      </c>
      <c r="BL188" s="32">
        <f t="shared" si="1010"/>
        <v>1.9906217420615457</v>
      </c>
    </row>
    <row r="189" spans="1:64" x14ac:dyDescent="0.3">
      <c r="A189" s="2">
        <v>44552</v>
      </c>
      <c r="B189" s="4">
        <v>1.4360299999999999</v>
      </c>
      <c r="C189" s="8">
        <f t="shared" si="983"/>
        <v>3.7504395458454272</v>
      </c>
      <c r="D189" s="11">
        <f>('Upbit (in $)'!C189/Krak!C189)-1</f>
        <v>5.142353460695781E-2</v>
      </c>
      <c r="E189" s="4">
        <v>52642.392999999996</v>
      </c>
      <c r="F189" s="8">
        <f t="shared" si="983"/>
        <v>-0.45084233457816897</v>
      </c>
      <c r="G189" s="11">
        <f>('Upbit (in $)'!F189/Krak!F189)-1</f>
        <v>-0.26943702928121582</v>
      </c>
      <c r="H189" s="4">
        <v>0.18765299999999999</v>
      </c>
      <c r="I189" s="8">
        <f t="shared" ref="I189" si="1403">LN(H189/H188)*100</f>
        <v>1.4184634991956382</v>
      </c>
      <c r="J189" s="11">
        <f>('Upbit (in $)'!I189/Krak!I189)-1</f>
        <v>6.9406345599519748E-2</v>
      </c>
      <c r="K189" s="4">
        <v>3.6253149999999996</v>
      </c>
      <c r="L189" s="8">
        <f t="shared" ref="L189" si="1404">LN(K189/K188)*100</f>
        <v>1.0995834674529521</v>
      </c>
      <c r="M189" s="11">
        <f>('Upbit (in $)'!L189/Krak!L189)-1</f>
        <v>1.361975011687111E-3</v>
      </c>
      <c r="N189" s="4">
        <v>38.702329999999996</v>
      </c>
      <c r="O189" s="8">
        <f t="shared" ref="O189" si="1405">LN(N189/N188)*100</f>
        <v>1.0526412986987383</v>
      </c>
      <c r="P189" s="11">
        <f>('Upbit (in $)'!O189/Krak!O189)-1</f>
        <v>-2.1328587757822093E-2</v>
      </c>
      <c r="Q189" s="4">
        <v>4310.7330000000002</v>
      </c>
      <c r="R189" s="8">
        <f t="shared" ref="R189" si="1406">LN(Q189/Q188)*100</f>
        <v>-0.87496742961001395</v>
      </c>
      <c r="S189" s="11">
        <f>('Upbit (in $)'!R189/Krak!R189)-1</f>
        <v>-7.3292175446198371E-2</v>
      </c>
      <c r="T189" s="4">
        <v>168.18289999999999</v>
      </c>
      <c r="U189" s="8">
        <f t="shared" ref="U189" si="1407">LN(T189/T188)*100</f>
        <v>0.31479564295981921</v>
      </c>
      <c r="V189" s="11">
        <f>('Upbit (in $)'!U189/Krak!U189)-1</f>
        <v>-0.31252742066352823</v>
      </c>
      <c r="W189" s="4">
        <v>7.0876449999999993</v>
      </c>
      <c r="X189" s="8">
        <f t="shared" ref="X189" si="1408">LN(W189/W188)*100</f>
        <v>6.6819969809407036</v>
      </c>
      <c r="Y189" s="11">
        <f>('Upbit (in $)'!X189/Krak!X189)-1</f>
        <v>4.6038546519898915E-2</v>
      </c>
      <c r="Z189" s="4">
        <v>1.03077</v>
      </c>
      <c r="AA189" s="8">
        <f t="shared" ref="AA189" si="1409">LN(Z189/Z188)*100</f>
        <v>0.85837436913914344</v>
      </c>
      <c r="AB189" s="11">
        <f>('Upbit (in $)'!AA189/Krak!AA189)-1</f>
        <v>9.4088024222084954E-2</v>
      </c>
      <c r="AC189" s="2">
        <v>44552</v>
      </c>
      <c r="AD189">
        <f t="shared" si="991"/>
        <v>17626.087881240637</v>
      </c>
      <c r="AE189">
        <f t="shared" si="992"/>
        <v>9540.3909937915123</v>
      </c>
      <c r="AF189">
        <f t="shared" si="993"/>
        <v>12935.24656641143</v>
      </c>
      <c r="AG189">
        <f t="shared" si="994"/>
        <v>40101.725441443581</v>
      </c>
      <c r="AH189" s="27">
        <f t="shared" si="995"/>
        <v>0.16306904955271526</v>
      </c>
      <c r="AI189">
        <f t="shared" si="996"/>
        <v>19.805247083333335</v>
      </c>
      <c r="AJ189">
        <f t="shared" si="997"/>
        <v>14.384552231312158</v>
      </c>
      <c r="AK189">
        <f t="shared" si="998"/>
        <v>29.912702122040066</v>
      </c>
      <c r="AL189">
        <f t="shared" si="999"/>
        <v>64.102501436685557</v>
      </c>
      <c r="AM189" s="27">
        <f t="shared" si="1000"/>
        <v>4.4876473155370853</v>
      </c>
      <c r="AN189">
        <f t="shared" si="1001"/>
        <v>476.55467943390801</v>
      </c>
      <c r="AO189">
        <f t="shared" si="1002"/>
        <v>1437.6121041218869</v>
      </c>
      <c r="AP189">
        <f t="shared" si="1003"/>
        <v>963.9764675873015</v>
      </c>
      <c r="AQ189">
        <f t="shared" si="1004"/>
        <v>2878.1432511430962</v>
      </c>
      <c r="AR189" s="27">
        <f t="shared" si="1005"/>
        <v>8.0547006246987143E-2</v>
      </c>
      <c r="AS189">
        <f t="shared" si="968"/>
        <v>0.99674693148722282</v>
      </c>
      <c r="AT189">
        <f t="shared" si="969"/>
        <v>6.8642806605022708E-5</v>
      </c>
      <c r="AU189">
        <f t="shared" si="970"/>
        <v>3.1844257061722564E-3</v>
      </c>
      <c r="AV189">
        <f t="shared" si="971"/>
        <v>52814.201214999994</v>
      </c>
      <c r="AW189">
        <f t="shared" si="972"/>
        <v>52471.185541511244</v>
      </c>
      <c r="AX189" s="11">
        <f t="shared" si="1006"/>
        <v>-0.45337410053105393</v>
      </c>
      <c r="AY189">
        <f t="shared" si="973"/>
        <v>3.0407611230295679E-2</v>
      </c>
      <c r="AZ189">
        <f t="shared" si="974"/>
        <v>0.8195131051207909</v>
      </c>
      <c r="BA189">
        <f t="shared" si="975"/>
        <v>0.15007928364891332</v>
      </c>
      <c r="BB189">
        <f t="shared" si="976"/>
        <v>47.226005000000001</v>
      </c>
      <c r="BC189">
        <f t="shared" si="977"/>
        <v>32.824441560022379</v>
      </c>
      <c r="BD189" s="11">
        <f t="shared" si="1007"/>
        <v>0.49876709003376046</v>
      </c>
      <c r="BE189">
        <f t="shared" si="978"/>
        <v>4.3519275054690234E-5</v>
      </c>
      <c r="BF189">
        <f t="shared" si="979"/>
        <v>0.9997174311859125</v>
      </c>
      <c r="BG189">
        <f t="shared" si="980"/>
        <v>2.3904953903280553E-4</v>
      </c>
      <c r="BH189">
        <f t="shared" si="981"/>
        <v>4311.9514230000004</v>
      </c>
      <c r="BI189">
        <f t="shared" si="982"/>
        <v>4309.5151758599577</v>
      </c>
      <c r="BJ189" s="11">
        <f t="shared" si="1008"/>
        <v>-0.87547668435258141</v>
      </c>
      <c r="BK189" s="32">
        <f t="shared" si="1009"/>
        <v>-4.3245782659843703</v>
      </c>
      <c r="BL189" s="32">
        <f t="shared" si="1010"/>
        <v>0.42210258382152749</v>
      </c>
    </row>
    <row r="190" spans="1:64" x14ac:dyDescent="0.3">
      <c r="A190" s="2">
        <v>44553</v>
      </c>
      <c r="B190" s="4">
        <v>1.5725849999999999</v>
      </c>
      <c r="C190" s="8">
        <f t="shared" si="983"/>
        <v>9.0838400412931346</v>
      </c>
      <c r="D190" s="11">
        <f>('Upbit (in $)'!C190/Krak!C190)-1</f>
        <v>-0.13449476554454098</v>
      </c>
      <c r="E190" s="4">
        <v>54172.689999999995</v>
      </c>
      <c r="F190" s="8">
        <f t="shared" si="983"/>
        <v>2.865516120917734</v>
      </c>
      <c r="G190" s="11">
        <f>('Upbit (in $)'!F190/Krak!F190)-1</f>
        <v>-0.35067394144703323</v>
      </c>
      <c r="H190" s="4">
        <v>0.196463</v>
      </c>
      <c r="I190" s="8">
        <f t="shared" ref="I190" si="1410">LN(H190/H189)*100</f>
        <v>4.5879605750693653</v>
      </c>
      <c r="J190" s="11">
        <f>('Upbit (in $)'!I190/Krak!I190)-1</f>
        <v>-0.30084926834419801</v>
      </c>
      <c r="K190" s="4">
        <v>3.7310349999999999</v>
      </c>
      <c r="L190" s="8">
        <f t="shared" ref="L190" si="1411">LN(K190/K189)*100</f>
        <v>2.8744493974984597</v>
      </c>
      <c r="M190" s="11">
        <f>('Upbit (in $)'!L190/Krak!L190)-1</f>
        <v>-0.35112057351069448</v>
      </c>
      <c r="N190" s="4">
        <v>40.023829999999997</v>
      </c>
      <c r="O190" s="8">
        <f t="shared" ref="O190" si="1412">LN(N190/N189)*100</f>
        <v>3.3575221783623785</v>
      </c>
      <c r="P190" s="11">
        <f>('Upbit (in $)'!O190/Krak!O190)-1</f>
        <v>-0.31396325095495103</v>
      </c>
      <c r="Q190" s="4">
        <v>4379.451</v>
      </c>
      <c r="R190" s="8">
        <f t="shared" ref="R190" si="1413">LN(Q190/Q189)*100</f>
        <v>1.5815414805548984</v>
      </c>
      <c r="S190" s="11">
        <f>('Upbit (in $)'!R190/Krak!R190)-1</f>
        <v>-0.51311889764433849</v>
      </c>
      <c r="T190" s="4">
        <v>174.92255</v>
      </c>
      <c r="U190" s="8">
        <f t="shared" ref="U190" si="1414">LN(T190/T189)*100</f>
        <v>3.9291226845558658</v>
      </c>
      <c r="V190" s="11">
        <f>('Upbit (in $)'!U190/Krak!U190)-1</f>
        <v>-0.23494872055671923</v>
      </c>
      <c r="W190" s="4">
        <v>7.3563499999999999</v>
      </c>
      <c r="X190" s="8">
        <f t="shared" ref="X190" si="1415">LN(W190/W189)*100</f>
        <v>3.7210758418417673</v>
      </c>
      <c r="Y190" s="11">
        <f>('Upbit (in $)'!X190/Krak!X190)-1</f>
        <v>-0.31241345524378339</v>
      </c>
      <c r="Z190" s="4">
        <v>1.0616049999999999</v>
      </c>
      <c r="AA190" s="8">
        <f t="shared" ref="AA190" si="1416">LN(Z190/Z189)*100</f>
        <v>2.9475818132953466</v>
      </c>
      <c r="AB190" s="11">
        <f>('Upbit (in $)'!AA190/Krak!AA190)-1</f>
        <v>-0.26277885871847795</v>
      </c>
      <c r="AC190" s="2">
        <v>44553</v>
      </c>
      <c r="AD190">
        <f t="shared" si="991"/>
        <v>18138.472441843704</v>
      </c>
      <c r="AE190">
        <f t="shared" si="992"/>
        <v>9818.6040968911439</v>
      </c>
      <c r="AF190">
        <f t="shared" si="993"/>
        <v>13453.605058988944</v>
      </c>
      <c r="AG190">
        <f t="shared" si="994"/>
        <v>41410.681597723793</v>
      </c>
      <c r="AH190" s="27">
        <f t="shared" si="995"/>
        <v>3.2119495307616051</v>
      </c>
      <c r="AI190">
        <f t="shared" si="996"/>
        <v>21.688568125</v>
      </c>
      <c r="AJ190">
        <f t="shared" si="997"/>
        <v>14.875716090792427</v>
      </c>
      <c r="AK190">
        <f t="shared" si="998"/>
        <v>31.046744899817849</v>
      </c>
      <c r="AL190">
        <f t="shared" si="999"/>
        <v>67.611029115610279</v>
      </c>
      <c r="AM190" s="27">
        <f t="shared" si="1000"/>
        <v>5.3287735200303405</v>
      </c>
      <c r="AN190">
        <f t="shared" si="1001"/>
        <v>498.92813856226053</v>
      </c>
      <c r="AO190">
        <f t="shared" si="1002"/>
        <v>1460.5292805211323</v>
      </c>
      <c r="AP190">
        <f t="shared" si="1003"/>
        <v>992.81337046384465</v>
      </c>
      <c r="AQ190">
        <f t="shared" si="1004"/>
        <v>2952.2707895472377</v>
      </c>
      <c r="AR190" s="27">
        <f t="shared" si="1005"/>
        <v>2.5429251635278884</v>
      </c>
      <c r="AS190">
        <f t="shared" si="968"/>
        <v>0.99671298677795139</v>
      </c>
      <c r="AT190">
        <f t="shared" si="969"/>
        <v>6.8646601057157665E-5</v>
      </c>
      <c r="AU190">
        <f t="shared" si="970"/>
        <v>3.2183666209914179E-3</v>
      </c>
      <c r="AV190">
        <f t="shared" si="971"/>
        <v>54351.343584999995</v>
      </c>
      <c r="AW190">
        <f t="shared" si="972"/>
        <v>53994.668453361795</v>
      </c>
      <c r="AX190" s="11">
        <f t="shared" si="1006"/>
        <v>2.8621137247096167</v>
      </c>
      <c r="AY190">
        <f t="shared" si="973"/>
        <v>3.2124538828399177E-2</v>
      </c>
      <c r="AZ190">
        <f t="shared" si="974"/>
        <v>0.81760100782866918</v>
      </c>
      <c r="BA190">
        <f t="shared" si="975"/>
        <v>0.15027445334293171</v>
      </c>
      <c r="BB190">
        <f t="shared" si="976"/>
        <v>48.952764999999992</v>
      </c>
      <c r="BC190">
        <f t="shared" si="977"/>
        <v>33.879513787906049</v>
      </c>
      <c r="BD190" s="11">
        <f t="shared" si="1007"/>
        <v>3.1637111272539711</v>
      </c>
      <c r="BE190">
        <f t="shared" si="978"/>
        <v>4.4847305984118827E-5</v>
      </c>
      <c r="BF190">
        <f t="shared" si="979"/>
        <v>0.99971281635450526</v>
      </c>
      <c r="BG190">
        <f t="shared" si="980"/>
        <v>2.4233633951059721E-4</v>
      </c>
      <c r="BH190">
        <f t="shared" si="981"/>
        <v>4380.7090680000001</v>
      </c>
      <c r="BI190">
        <f t="shared" si="982"/>
        <v>4378.1935593728604</v>
      </c>
      <c r="BJ190" s="11">
        <f t="shared" si="1008"/>
        <v>1.5810800360206201</v>
      </c>
      <c r="BK190" s="32">
        <f t="shared" si="1009"/>
        <v>-2.1168239892687355</v>
      </c>
      <c r="BL190" s="32">
        <f t="shared" si="1010"/>
        <v>1.2810336886889966</v>
      </c>
    </row>
    <row r="191" spans="1:64" x14ac:dyDescent="0.3">
      <c r="A191" s="2">
        <v>44554</v>
      </c>
      <c r="B191" s="4">
        <v>1.4932949999999998</v>
      </c>
      <c r="C191" s="8">
        <f t="shared" si="983"/>
        <v>-5.1735674399188865</v>
      </c>
      <c r="D191" s="11">
        <f>('Upbit (in $)'!C191/Krak!C191)-1</f>
        <v>-0.10659052976289807</v>
      </c>
      <c r="E191" s="4">
        <v>54568.258999999998</v>
      </c>
      <c r="F191" s="8">
        <f t="shared" si="983"/>
        <v>0.72754697932332579</v>
      </c>
      <c r="G191" s="11">
        <f>('Upbit (in $)'!F191/Krak!F191)-1</f>
        <v>22.857227506666089</v>
      </c>
      <c r="H191" s="4">
        <v>0.199987</v>
      </c>
      <c r="I191" s="8">
        <f t="shared" ref="I191" si="1417">LN(H191/H190)*100</f>
        <v>1.7778246021283968</v>
      </c>
      <c r="J191" s="11">
        <f>('Upbit (in $)'!I191/Krak!I191)-1</f>
        <v>1.3882386183237307</v>
      </c>
      <c r="K191" s="4">
        <v>3.6341249999999996</v>
      </c>
      <c r="L191" s="8">
        <f t="shared" ref="L191" si="1418">LN(K191/K190)*100</f>
        <v>-2.6317308317373533</v>
      </c>
      <c r="M191" s="11">
        <f>('Upbit (in $)'!L191/Krak!L191)-1</f>
        <v>-0.28957588789088318</v>
      </c>
      <c r="N191" s="4">
        <v>40.182409999999997</v>
      </c>
      <c r="O191" s="8">
        <f t="shared" ref="O191" si="1419">LN(N191/N190)*100</f>
        <v>0.39543109522971942</v>
      </c>
      <c r="P191" s="11">
        <f>('Upbit (in $)'!O191/Krak!O191)-1</f>
        <v>-2.784513103352896</v>
      </c>
      <c r="Q191" s="4">
        <v>4349.4969999999994</v>
      </c>
      <c r="R191" s="8">
        <f t="shared" ref="R191" si="1420">LN(Q191/Q190)*100</f>
        <v>-0.6863167835809888</v>
      </c>
      <c r="S191" s="11">
        <f>('Upbit (in $)'!R191/Krak!R191)-1</f>
        <v>-0.54065913065142523</v>
      </c>
      <c r="T191" s="4">
        <v>173.2927</v>
      </c>
      <c r="U191" s="8">
        <f t="shared" ref="U191" si="1421">LN(T191/T190)*100</f>
        <v>-0.93612321822470856</v>
      </c>
      <c r="V191" s="11">
        <f>('Upbit (in $)'!U191/Krak!U191)-1</f>
        <v>-0.35849048703990027</v>
      </c>
      <c r="W191" s="4">
        <v>7.1757449999999992</v>
      </c>
      <c r="X191" s="8">
        <f t="shared" ref="X191" si="1422">LN(W191/W190)*100</f>
        <v>-2.4857296808755756</v>
      </c>
      <c r="Y191" s="11">
        <f>('Upbit (in $)'!X191/Krak!X191)-1</f>
        <v>-0.2435407701767992</v>
      </c>
      <c r="Z191" s="4">
        <v>0.98231499999999994</v>
      </c>
      <c r="AA191" s="8">
        <f t="shared" ref="AA191" si="1423">LN(Z191/Z190)*100</f>
        <v>-7.7625162030536199</v>
      </c>
      <c r="AB191" s="11">
        <f>('Upbit (in $)'!AA191/Krak!AA191)-1</f>
        <v>-9.9190407911244671E-2</v>
      </c>
      <c r="AC191" s="2">
        <v>44554</v>
      </c>
      <c r="AD191">
        <f t="shared" si="991"/>
        <v>18270.919573513696</v>
      </c>
      <c r="AE191">
        <f t="shared" si="992"/>
        <v>9563.5754190498137</v>
      </c>
      <c r="AF191">
        <f t="shared" si="993"/>
        <v>13328.250390849284</v>
      </c>
      <c r="AG191">
        <f t="shared" si="994"/>
        <v>41162.745383412795</v>
      </c>
      <c r="AH191" s="27">
        <f t="shared" si="995"/>
        <v>-0.60052481406059255</v>
      </c>
      <c r="AI191">
        <f t="shared" si="996"/>
        <v>20.595026874999999</v>
      </c>
      <c r="AJ191">
        <f t="shared" si="997"/>
        <v>14.934655753930059</v>
      </c>
      <c r="AK191">
        <f t="shared" si="998"/>
        <v>30.284519426229501</v>
      </c>
      <c r="AL191">
        <f t="shared" si="999"/>
        <v>65.814202055159569</v>
      </c>
      <c r="AM191" s="27">
        <f t="shared" si="1000"/>
        <v>-2.6935470592332167</v>
      </c>
      <c r="AN191">
        <f t="shared" si="1001"/>
        <v>507.87752221360148</v>
      </c>
      <c r="AO191">
        <f t="shared" si="1002"/>
        <v>1450.5397420906918</v>
      </c>
      <c r="AP191">
        <f t="shared" si="1003"/>
        <v>918.66133449559072</v>
      </c>
      <c r="AQ191">
        <f t="shared" si="1004"/>
        <v>2877.0785987998838</v>
      </c>
      <c r="AR191" s="27">
        <f t="shared" si="1005"/>
        <v>-2.5799229503418815</v>
      </c>
      <c r="AS191">
        <f t="shared" si="968"/>
        <v>0.99676817564259323</v>
      </c>
      <c r="AT191">
        <f t="shared" si="969"/>
        <v>6.6382549355425451E-5</v>
      </c>
      <c r="AU191">
        <f t="shared" si="970"/>
        <v>3.1654418080514393E-3</v>
      </c>
      <c r="AV191">
        <f t="shared" si="971"/>
        <v>54745.185824999993</v>
      </c>
      <c r="AW191">
        <f t="shared" si="972"/>
        <v>54391.945776983608</v>
      </c>
      <c r="AX191" s="11">
        <f t="shared" si="1006"/>
        <v>0.73307779856711397</v>
      </c>
      <c r="AY191">
        <f t="shared" si="973"/>
        <v>3.0568079350766456E-2</v>
      </c>
      <c r="AZ191">
        <f t="shared" si="974"/>
        <v>0.82254283137962136</v>
      </c>
      <c r="BA191">
        <f t="shared" si="975"/>
        <v>0.14688908926961228</v>
      </c>
      <c r="BB191">
        <f t="shared" si="976"/>
        <v>48.851449999999993</v>
      </c>
      <c r="BC191">
        <f t="shared" si="977"/>
        <v>34.151439100991887</v>
      </c>
      <c r="BD191" s="11">
        <f t="shared" si="1007"/>
        <v>0.79942070397614939</v>
      </c>
      <c r="BE191">
        <f t="shared" si="978"/>
        <v>4.5966844742628197E-5</v>
      </c>
      <c r="BF191">
        <f t="shared" si="979"/>
        <v>0.99972824887381229</v>
      </c>
      <c r="BG191">
        <f t="shared" si="980"/>
        <v>2.2578428144506802E-4</v>
      </c>
      <c r="BH191">
        <f t="shared" si="981"/>
        <v>4350.6793019999996</v>
      </c>
      <c r="BI191">
        <f t="shared" si="982"/>
        <v>4348.3152502759567</v>
      </c>
      <c r="BJ191" s="11">
        <f t="shared" si="1008"/>
        <v>-0.68477386551343433</v>
      </c>
      <c r="BK191" s="32">
        <f t="shared" si="1009"/>
        <v>2.0930222451726239</v>
      </c>
      <c r="BL191" s="32">
        <f t="shared" si="1010"/>
        <v>1.4178516640805483</v>
      </c>
    </row>
    <row r="192" spans="1:64" x14ac:dyDescent="0.3">
      <c r="A192" s="2">
        <v>44555</v>
      </c>
      <c r="B192" s="4">
        <v>1.5505599999999999</v>
      </c>
      <c r="C192" s="8">
        <f t="shared" si="983"/>
        <v>3.7631068217646813</v>
      </c>
      <c r="D192" s="11">
        <f>('Upbit (in $)'!C192/Krak!C192)-1</f>
        <v>-0.17565052263705816</v>
      </c>
      <c r="E192" s="4">
        <v>53896.936999999998</v>
      </c>
      <c r="F192" s="8">
        <f t="shared" si="983"/>
        <v>-1.2378727870699779</v>
      </c>
      <c r="G192" s="11">
        <f>('Upbit (in $)'!F192/Krak!F192)-1</f>
        <v>0.5736769033110356</v>
      </c>
      <c r="H192" s="4">
        <v>0.203511</v>
      </c>
      <c r="I192" s="8">
        <f t="shared" ref="I192" si="1424">LN(H192/H191)*100</f>
        <v>1.7467693040390779</v>
      </c>
      <c r="J192" s="11">
        <f>('Upbit (in $)'!I192/Krak!I192)-1</f>
        <v>-0.2570799534260495</v>
      </c>
      <c r="K192" s="4">
        <v>3.6429349999999996</v>
      </c>
      <c r="L192" s="8">
        <f t="shared" ref="L192" si="1425">LN(K192/K191)*100</f>
        <v>0.24213086890103452</v>
      </c>
      <c r="M192" s="11">
        <f>('Upbit (in $)'!L192/Krak!L192)-1</f>
        <v>-0.82186884436212748</v>
      </c>
      <c r="N192" s="4">
        <v>40.640529999999998</v>
      </c>
      <c r="O192" s="8">
        <f t="shared" ref="O192" si="1426">LN(N192/N191)*100</f>
        <v>1.1336506846120218</v>
      </c>
      <c r="P192" s="11">
        <f>('Upbit (in $)'!O192/Krak!O192)-1</f>
        <v>-0.44062321121311465</v>
      </c>
      <c r="Q192" s="4">
        <v>4364.4740000000002</v>
      </c>
      <c r="R192" s="8">
        <f t="shared" ref="R192" si="1427">LN(Q192/Q191)*100</f>
        <v>0.34374717904421487</v>
      </c>
      <c r="S192" s="11">
        <f>('Upbit (in $)'!R192/Krak!R192)-1</f>
        <v>-0.70276705302824738</v>
      </c>
      <c r="T192" s="4">
        <v>169.24009999999998</v>
      </c>
      <c r="U192" s="8">
        <f t="shared" ref="U192" si="1428">LN(T192/T191)*100</f>
        <v>-2.3663655620502491</v>
      </c>
      <c r="V192" s="11">
        <f>('Upbit (in $)'!U192/Krak!U192)-1</f>
        <v>8.1331664621411726E-2</v>
      </c>
      <c r="W192" s="4">
        <v>7.2726549999999994</v>
      </c>
      <c r="X192" s="8">
        <f t="shared" ref="X192" si="1429">LN(W192/W191)*100</f>
        <v>1.3414835318082845</v>
      </c>
      <c r="Y192" s="11">
        <f>('Upbit (in $)'!X192/Krak!X192)-1</f>
        <v>-0.49356405303741446</v>
      </c>
      <c r="Z192" s="4">
        <v>0.98671999999999993</v>
      </c>
      <c r="AA192" s="8">
        <f t="shared" ref="AA192" si="1430">LN(Z192/Z191)*100</f>
        <v>0.44742803949211069</v>
      </c>
      <c r="AB192" s="11">
        <f>('Upbit (in $)'!AA192/Krak!AA192)-1</f>
        <v>-0.72164789308828747</v>
      </c>
      <c r="AC192" s="2">
        <v>44555</v>
      </c>
      <c r="AD192">
        <f t="shared" si="991"/>
        <v>18046.142926893353</v>
      </c>
      <c r="AE192">
        <f t="shared" si="992"/>
        <v>9586.759844308117</v>
      </c>
      <c r="AF192">
        <f t="shared" si="993"/>
        <v>13016.557702502019</v>
      </c>
      <c r="AG192">
        <f t="shared" si="994"/>
        <v>40649.46047370349</v>
      </c>
      <c r="AH192" s="27">
        <f t="shared" si="995"/>
        <v>-1.2548045592642563</v>
      </c>
      <c r="AI192">
        <f t="shared" si="996"/>
        <v>21.384806666666666</v>
      </c>
      <c r="AJ192">
        <f t="shared" si="997"/>
        <v>15.104925891883219</v>
      </c>
      <c r="AK192">
        <f t="shared" si="998"/>
        <v>30.693518460837883</v>
      </c>
      <c r="AL192">
        <f t="shared" si="999"/>
        <v>67.183251019387768</v>
      </c>
      <c r="AM192" s="27">
        <f t="shared" si="1000"/>
        <v>2.058832393410412</v>
      </c>
      <c r="AN192">
        <f t="shared" si="1001"/>
        <v>516.82690586494255</v>
      </c>
      <c r="AO192">
        <f t="shared" si="1002"/>
        <v>1455.5345113059122</v>
      </c>
      <c r="AP192">
        <f t="shared" si="1003"/>
        <v>922.7808920493826</v>
      </c>
      <c r="AQ192">
        <f t="shared" si="1004"/>
        <v>2895.1423092202376</v>
      </c>
      <c r="AR192" s="27">
        <f t="shared" si="1005"/>
        <v>0.625886281075685</v>
      </c>
      <c r="AS192">
        <f t="shared" si="968"/>
        <v>0.99680259644126623</v>
      </c>
      <c r="AT192">
        <f t="shared" si="969"/>
        <v>6.7374646293290541E-5</v>
      </c>
      <c r="AU192">
        <f t="shared" si="970"/>
        <v>3.1300289124404144E-3</v>
      </c>
      <c r="AV192">
        <f t="shared" si="971"/>
        <v>54069.820035000004</v>
      </c>
      <c r="AW192">
        <f t="shared" si="972"/>
        <v>53724.648280368092</v>
      </c>
      <c r="AX192" s="11">
        <f t="shared" si="1006"/>
        <v>-1.2344191489309859</v>
      </c>
      <c r="AY192">
        <f t="shared" si="973"/>
        <v>3.1347404043102683E-2</v>
      </c>
      <c r="AZ192">
        <f t="shared" si="974"/>
        <v>0.82162258437973112</v>
      </c>
      <c r="BA192">
        <f t="shared" si="975"/>
        <v>0.14703001157716628</v>
      </c>
      <c r="BB192">
        <f t="shared" si="976"/>
        <v>49.463744999999996</v>
      </c>
      <c r="BC192">
        <f t="shared" si="977"/>
        <v>34.509081868821809</v>
      </c>
      <c r="BD192" s="11">
        <f t="shared" si="1007"/>
        <v>1.041780625528868</v>
      </c>
      <c r="BE192">
        <f t="shared" si="978"/>
        <v>4.6616274003597327E-5</v>
      </c>
      <c r="BF192">
        <f t="shared" si="979"/>
        <v>0.99972736542779728</v>
      </c>
      <c r="BG192">
        <f t="shared" si="980"/>
        <v>2.2601829819925975E-4</v>
      </c>
      <c r="BH192">
        <f t="shared" si="981"/>
        <v>4365.6642309999997</v>
      </c>
      <c r="BI192">
        <f t="shared" si="982"/>
        <v>4363.2843260018208</v>
      </c>
      <c r="BJ192" s="11">
        <f t="shared" si="1008"/>
        <v>0.34365882699342082</v>
      </c>
      <c r="BK192" s="32">
        <f t="shared" si="1009"/>
        <v>-3.3136369526746683</v>
      </c>
      <c r="BL192" s="32">
        <f t="shared" si="1010"/>
        <v>-1.5780779759244068</v>
      </c>
    </row>
    <row r="193" spans="1:64" x14ac:dyDescent="0.3">
      <c r="A193" s="2">
        <v>44556</v>
      </c>
      <c r="B193" s="4">
        <v>1.5505599999999999</v>
      </c>
      <c r="C193" s="8">
        <f t="shared" si="983"/>
        <v>0</v>
      </c>
      <c r="D193" s="11">
        <f>('Upbit (in $)'!C193/Krak!C193)-1</f>
        <v>-1</v>
      </c>
      <c r="E193" s="4">
        <v>54152.426999999996</v>
      </c>
      <c r="F193" s="8">
        <f t="shared" si="983"/>
        <v>0.47291435452598651</v>
      </c>
      <c r="G193" s="11">
        <f>('Upbit (in $)'!F193/Krak!F193)-1</f>
        <v>-0.33746917443787716</v>
      </c>
      <c r="H193" s="4">
        <v>0.20262999999999998</v>
      </c>
      <c r="I193" s="8">
        <f t="shared" ref="I193" si="1431">LN(H193/H192)*100</f>
        <v>-0.43384015985982416</v>
      </c>
      <c r="J193" s="11">
        <f>('Upbit (in $)'!I193/Krak!I193)-1</f>
        <v>0.13051861198249903</v>
      </c>
      <c r="K193" s="4">
        <v>3.6209099999999999</v>
      </c>
      <c r="L193" s="8">
        <f t="shared" ref="L193" si="1432">LN(K193/K192)*100</f>
        <v>-0.60642999675113651</v>
      </c>
      <c r="M193" s="11">
        <f>('Upbit (in $)'!L193/Krak!L193)-1</f>
        <v>-0.13110145480667101</v>
      </c>
      <c r="N193" s="4">
        <v>40.481949999999998</v>
      </c>
      <c r="O193" s="8">
        <f t="shared" ref="O193" si="1433">LN(N193/N192)*100</f>
        <v>-0.39096487680331438</v>
      </c>
      <c r="P193" s="11">
        <f>('Upbit (in $)'!O193/Krak!O193)-1</f>
        <v>-0.48183777180134268</v>
      </c>
      <c r="Q193" s="4">
        <v>4331.8769999999995</v>
      </c>
      <c r="R193" s="8">
        <f t="shared" ref="R193" si="1434">LN(Q193/Q192)*100</f>
        <v>-0.74967426373656387</v>
      </c>
      <c r="S193" s="11">
        <f>('Upbit (in $)'!R193/Krak!R193)-1</f>
        <v>-9.1319568538837825E-2</v>
      </c>
      <c r="T193" s="4">
        <v>166.42089999999999</v>
      </c>
      <c r="U193" s="8">
        <f t="shared" ref="U193" si="1435">LN(T193/T192)*100</f>
        <v>-1.6798295267047099</v>
      </c>
      <c r="V193" s="11">
        <f>('Upbit (in $)'!U193/Krak!U193)-1</f>
        <v>0.5144376787250089</v>
      </c>
      <c r="W193" s="4">
        <v>7.2770599999999996</v>
      </c>
      <c r="X193" s="8">
        <f t="shared" ref="X193" si="1436">LN(W193/W192)*100</f>
        <v>6.0551016079548388E-2</v>
      </c>
      <c r="Y193" s="11">
        <f>('Upbit (in $)'!X193/Krak!X193)-1</f>
        <v>-1.0983831072516341</v>
      </c>
      <c r="Z193" s="4">
        <v>0.98671999999999993</v>
      </c>
      <c r="AA193" s="8">
        <f t="shared" ref="AA193" si="1437">LN(Z193/Z192)*100</f>
        <v>0</v>
      </c>
      <c r="AB193" s="11">
        <f>('Upbit (in $)'!AA193/Krak!AA193)-1</f>
        <v>-1</v>
      </c>
      <c r="AC193" s="2">
        <v>44556</v>
      </c>
      <c r="AD193">
        <f t="shared" si="991"/>
        <v>18131.687844898472</v>
      </c>
      <c r="AE193">
        <f t="shared" si="992"/>
        <v>9528.7987811623607</v>
      </c>
      <c r="AF193">
        <f t="shared" si="993"/>
        <v>12799.728006260446</v>
      </c>
      <c r="AG193">
        <f t="shared" si="994"/>
        <v>40460.21463232128</v>
      </c>
      <c r="AH193" s="27">
        <f t="shared" si="995"/>
        <v>-0.46664268977917156</v>
      </c>
      <c r="AI193">
        <f t="shared" si="996"/>
        <v>21.384806666666666</v>
      </c>
      <c r="AJ193">
        <f t="shared" si="997"/>
        <v>15.045986228745587</v>
      </c>
      <c r="AK193">
        <f t="shared" si="998"/>
        <v>30.712109326047354</v>
      </c>
      <c r="AL193">
        <f t="shared" si="999"/>
        <v>67.142902221459607</v>
      </c>
      <c r="AM193" s="27">
        <f t="shared" si="1000"/>
        <v>-6.0075864853127853E-2</v>
      </c>
      <c r="AN193">
        <f t="shared" si="1001"/>
        <v>514.58955995210715</v>
      </c>
      <c r="AO193">
        <f t="shared" si="1002"/>
        <v>1444.6635430139622</v>
      </c>
      <c r="AP193">
        <f t="shared" si="1003"/>
        <v>922.7808920493826</v>
      </c>
      <c r="AQ193">
        <f t="shared" si="1004"/>
        <v>2882.0339950154521</v>
      </c>
      <c r="AR193" s="27">
        <f t="shared" si="1005"/>
        <v>-0.45379735738200017</v>
      </c>
      <c r="AS193">
        <f t="shared" si="968"/>
        <v>0.99686977021249279</v>
      </c>
      <c r="AT193">
        <f t="shared" si="969"/>
        <v>6.6655843876768761E-5</v>
      </c>
      <c r="AU193">
        <f t="shared" si="970"/>
        <v>3.0635739436305643E-3</v>
      </c>
      <c r="AV193">
        <f t="shared" si="971"/>
        <v>54322.468809999991</v>
      </c>
      <c r="AW193">
        <f t="shared" si="972"/>
        <v>53982.957626423762</v>
      </c>
      <c r="AX193" s="11">
        <f t="shared" si="1006"/>
        <v>0.47965014004720019</v>
      </c>
      <c r="AY193">
        <f t="shared" si="973"/>
        <v>3.144541718777917E-2</v>
      </c>
      <c r="AZ193">
        <f t="shared" si="974"/>
        <v>0.82097552260139361</v>
      </c>
      <c r="BA193">
        <f t="shared" si="975"/>
        <v>0.14757906021082723</v>
      </c>
      <c r="BB193">
        <f t="shared" si="976"/>
        <v>49.309569999999994</v>
      </c>
      <c r="BC193">
        <f t="shared" si="977"/>
        <v>34.357389739145972</v>
      </c>
      <c r="BD193" s="11">
        <f t="shared" si="1007"/>
        <v>-0.44054057501586136</v>
      </c>
      <c r="BE193">
        <f t="shared" si="978"/>
        <v>4.6763650411215147E-5</v>
      </c>
      <c r="BF193">
        <f t="shared" si="979"/>
        <v>0.99972551770410811</v>
      </c>
      <c r="BG193">
        <f t="shared" si="980"/>
        <v>2.2771864548069986E-4</v>
      </c>
      <c r="BH193">
        <f t="shared" si="981"/>
        <v>4333.0663499999991</v>
      </c>
      <c r="BI193">
        <f t="shared" si="982"/>
        <v>4330.6882106257781</v>
      </c>
      <c r="BJ193" s="11">
        <f t="shared" si="1008"/>
        <v>-0.74985900807531947</v>
      </c>
      <c r="BK193" s="32">
        <f t="shared" si="1009"/>
        <v>-0.40656682492604368</v>
      </c>
      <c r="BL193" s="32">
        <f t="shared" si="1010"/>
        <v>1.2295091481225198</v>
      </c>
    </row>
    <row r="194" spans="1:64" x14ac:dyDescent="0.3">
      <c r="A194" s="2">
        <v>44557</v>
      </c>
      <c r="B194" s="4">
        <v>1.6166349999999998</v>
      </c>
      <c r="C194" s="8">
        <f t="shared" si="983"/>
        <v>4.1730672456473066</v>
      </c>
      <c r="D194" s="11">
        <f>('Upbit (in $)'!C194/Krak!C194)-1</f>
        <v>6.6881014433723518E-2</v>
      </c>
      <c r="E194" s="4">
        <v>54188.547999999995</v>
      </c>
      <c r="F194" s="8">
        <f t="shared" si="983"/>
        <v>6.6680222027460684E-2</v>
      </c>
      <c r="G194" s="11">
        <f>('Upbit (in $)'!F194/Krak!F194)-1</f>
        <v>-1.307871687129927</v>
      </c>
      <c r="H194" s="4">
        <v>0.199987</v>
      </c>
      <c r="I194" s="8">
        <f t="shared" ref="I194" si="1438">LN(H194/H193)*100</f>
        <v>-1.3129291441792623</v>
      </c>
      <c r="J194" s="11">
        <f>('Upbit (in $)'!I194/Krak!I194)-1</f>
        <v>0.12567173648874319</v>
      </c>
      <c r="K194" s="4">
        <v>3.6297199999999998</v>
      </c>
      <c r="L194" s="8">
        <f t="shared" ref="L194" si="1439">LN(K194/K193)*100</f>
        <v>0.24301348532916692</v>
      </c>
      <c r="M194" s="11">
        <f>('Upbit (in $)'!L194/Krak!L194)-1</f>
        <v>-2.6180168359576266</v>
      </c>
      <c r="N194" s="4">
        <v>40.270509999999994</v>
      </c>
      <c r="O194" s="8">
        <f t="shared" ref="O194" si="1440">LN(N194/N193)*100</f>
        <v>-0.52367564580431814</v>
      </c>
      <c r="P194" s="11">
        <f>('Upbit (in $)'!O194/Krak!O194)-1</f>
        <v>-0.31597241391182673</v>
      </c>
      <c r="Q194" s="4">
        <v>4313.3759999999993</v>
      </c>
      <c r="R194" s="8">
        <f t="shared" ref="R194" si="1441">LN(Q194/Q193)*100</f>
        <v>-0.42800432197774008</v>
      </c>
      <c r="S194" s="11">
        <f>('Upbit (in $)'!R194/Krak!R194)-1</f>
        <v>-0.32183300162475359</v>
      </c>
      <c r="T194" s="4">
        <v>166.50899999999999</v>
      </c>
      <c r="U194" s="8">
        <f t="shared" ref="U194" si="1442">LN(T194/T193)*100</f>
        <v>5.2924055217849202E-2</v>
      </c>
      <c r="V194" s="11">
        <f>('Upbit (in $)'!U194/Krak!U194)-1</f>
        <v>-1.5157448728405285</v>
      </c>
      <c r="W194" s="4">
        <v>7.3343249999999998</v>
      </c>
      <c r="X194" s="8">
        <f t="shared" ref="X194" si="1443">LN(W194/W193)*100</f>
        <v>0.78384483336207433</v>
      </c>
      <c r="Y194" s="11">
        <f>('Upbit (in $)'!X194/Krak!X194)-1</f>
        <v>-4.3333017964815257E-2</v>
      </c>
      <c r="Z194" s="4">
        <v>0.99112499999999992</v>
      </c>
      <c r="AA194" s="8">
        <f t="shared" ref="AA194" si="1444">LN(Z194/Z193)*100</f>
        <v>0.44543503493803749</v>
      </c>
      <c r="AB194" s="11">
        <f>('Upbit (in $)'!AA194/Krak!AA194)-1</f>
        <v>-0.45272210872323082</v>
      </c>
      <c r="AC194" s="2">
        <v>44557</v>
      </c>
      <c r="AD194">
        <f t="shared" si="991"/>
        <v>18143.78212640954</v>
      </c>
      <c r="AE194">
        <f t="shared" si="992"/>
        <v>9551.9832064206639</v>
      </c>
      <c r="AF194">
        <f t="shared" si="993"/>
        <v>12806.503934267994</v>
      </c>
      <c r="AG194">
        <f t="shared" si="994"/>
        <v>40502.2692670982</v>
      </c>
      <c r="AH194" s="27">
        <f t="shared" si="995"/>
        <v>0.10388673008461566</v>
      </c>
      <c r="AI194">
        <f t="shared" si="996"/>
        <v>22.296091041666667</v>
      </c>
      <c r="AJ194">
        <f t="shared" si="997"/>
        <v>14.967400011228744</v>
      </c>
      <c r="AK194">
        <f t="shared" si="998"/>
        <v>30.95379057377049</v>
      </c>
      <c r="AL194">
        <f t="shared" si="999"/>
        <v>68.217281626665908</v>
      </c>
      <c r="AM194" s="27">
        <f t="shared" si="1000"/>
        <v>1.5874712003417459</v>
      </c>
      <c r="AN194">
        <f t="shared" si="1001"/>
        <v>507.87752221360148</v>
      </c>
      <c r="AO194">
        <f t="shared" si="1002"/>
        <v>1438.4935339833962</v>
      </c>
      <c r="AP194">
        <f t="shared" si="1003"/>
        <v>926.90044960317448</v>
      </c>
      <c r="AQ194">
        <f t="shared" si="1004"/>
        <v>2873.2715058001722</v>
      </c>
      <c r="AR194" s="27">
        <f t="shared" si="1005"/>
        <v>-0.30450150681334104</v>
      </c>
      <c r="AS194">
        <f t="shared" si="968"/>
        <v>0.99687007302298569</v>
      </c>
      <c r="AT194">
        <f t="shared" si="969"/>
        <v>6.677350427350428E-5</v>
      </c>
      <c r="AU194">
        <f t="shared" si="970"/>
        <v>3.0631534727408516E-3</v>
      </c>
      <c r="AV194">
        <f t="shared" si="971"/>
        <v>54358.686719999991</v>
      </c>
      <c r="AW194">
        <f t="shared" si="972"/>
        <v>54018.982158410014</v>
      </c>
      <c r="AX194" s="11">
        <f t="shared" si="1006"/>
        <v>6.6710900552413507E-2</v>
      </c>
      <c r="AY194">
        <f t="shared" si="973"/>
        <v>3.2844102380526222E-2</v>
      </c>
      <c r="AZ194">
        <f t="shared" si="974"/>
        <v>0.81814927510291746</v>
      </c>
      <c r="BA194">
        <f t="shared" si="975"/>
        <v>0.1490066225165563</v>
      </c>
      <c r="BB194">
        <f t="shared" si="976"/>
        <v>49.221469999999997</v>
      </c>
      <c r="BC194">
        <f t="shared" si="977"/>
        <v>34.093248486665466</v>
      </c>
      <c r="BD194" s="11">
        <f t="shared" si="1007"/>
        <v>-0.77177531262936561</v>
      </c>
      <c r="BE194">
        <f t="shared" si="978"/>
        <v>4.6351579384124333E-5</v>
      </c>
      <c r="BF194">
        <f t="shared" si="979"/>
        <v>0.999723932443492</v>
      </c>
      <c r="BG194">
        <f t="shared" si="980"/>
        <v>2.2971597712396417E-4</v>
      </c>
      <c r="BH194">
        <f t="shared" si="981"/>
        <v>4314.5671119999988</v>
      </c>
      <c r="BI194">
        <f t="shared" si="982"/>
        <v>4312.1854537743402</v>
      </c>
      <c r="BJ194" s="11">
        <f t="shared" si="1008"/>
        <v>-0.42816280409625673</v>
      </c>
      <c r="BK194" s="32">
        <f t="shared" si="1009"/>
        <v>-1.4835844702571304</v>
      </c>
      <c r="BL194" s="32">
        <f t="shared" si="1010"/>
        <v>0.49487370464867025</v>
      </c>
    </row>
    <row r="195" spans="1:64" x14ac:dyDescent="0.3">
      <c r="A195" s="2">
        <v>44558</v>
      </c>
      <c r="B195" s="4">
        <v>1.510915</v>
      </c>
      <c r="C195" s="8">
        <f t="shared" si="983"/>
        <v>-6.7631400888630209</v>
      </c>
      <c r="D195" s="11">
        <f>('Upbit (in $)'!C195/Krak!C195)-1</f>
        <v>-0.15482446405854533</v>
      </c>
      <c r="E195" s="4">
        <v>51339.394</v>
      </c>
      <c r="F195" s="8">
        <f t="shared" si="983"/>
        <v>-5.4011222896020339</v>
      </c>
      <c r="G195" s="11">
        <f>('Upbit (in $)'!F195/Krak!F195)-1</f>
        <v>-0.15522364552498236</v>
      </c>
      <c r="H195" s="4">
        <v>0.18853399999999998</v>
      </c>
      <c r="I195" s="8">
        <f t="shared" ref="I195" si="1445">LN(H195/H194)*100</f>
        <v>-5.8974002459551311</v>
      </c>
      <c r="J195" s="11">
        <f>('Upbit (in $)'!I195/Krak!I195)-1</f>
        <v>-0.2425954024353193</v>
      </c>
      <c r="K195" s="4">
        <v>3.3830399999999998</v>
      </c>
      <c r="L195" s="8">
        <f t="shared" ref="L195" si="1446">LN(K195/K194)*100</f>
        <v>-7.0380796761799491</v>
      </c>
      <c r="M195" s="11">
        <f>('Upbit (in $)'!L195/Krak!L195)-1</f>
        <v>-0.11539077238102813</v>
      </c>
      <c r="N195" s="4">
        <v>37.724419999999995</v>
      </c>
      <c r="O195" s="8">
        <f t="shared" ref="O195" si="1447">LN(N195/N194)*100</f>
        <v>-6.5311809182116241</v>
      </c>
      <c r="P195" s="11">
        <f>('Upbit (in $)'!O195/Krak!O195)-1</f>
        <v>-8.9137370438910568E-2</v>
      </c>
      <c r="Q195" s="4">
        <v>4096.6499999999996</v>
      </c>
      <c r="R195" s="8">
        <f t="shared" ref="R195" si="1448">LN(Q195/Q194)*100</f>
        <v>-5.1551325610759946</v>
      </c>
      <c r="S195" s="11">
        <f>('Upbit (in $)'!R195/Krak!R195)-1</f>
        <v>-0.18198981628240418</v>
      </c>
      <c r="T195" s="4">
        <v>157.47874999999999</v>
      </c>
      <c r="U195" s="8">
        <f t="shared" ref="U195" si="1449">LN(T195/T194)*100</f>
        <v>-5.5758833485525292</v>
      </c>
      <c r="V195" s="11">
        <f>('Upbit (in $)'!U195/Krak!U195)-1</f>
        <v>-0.17628641755902597</v>
      </c>
      <c r="W195" s="4">
        <v>6.7396499999999993</v>
      </c>
      <c r="X195" s="8">
        <f t="shared" ref="X195" si="1450">LN(W195/W194)*100</f>
        <v>-8.4557388028063123</v>
      </c>
      <c r="Y195" s="11">
        <f>('Upbit (in $)'!X195/Krak!X195)-1</f>
        <v>-8.3262636560732628E-2</v>
      </c>
      <c r="Z195" s="4">
        <v>0.91623999999999994</v>
      </c>
      <c r="AA195" s="8">
        <f t="shared" ref="AA195" si="1451">LN(Z195/Z194)*100</f>
        <v>-7.8562322503102076</v>
      </c>
      <c r="AB195" s="11">
        <f>('Upbit (in $)'!AA195/Krak!AA195)-1</f>
        <v>-7.9725819046522095E-2</v>
      </c>
      <c r="AC195" s="2">
        <v>44558</v>
      </c>
      <c r="AD195">
        <f t="shared" si="991"/>
        <v>17189.808799414539</v>
      </c>
      <c r="AE195">
        <f t="shared" si="992"/>
        <v>8902.8192991881915</v>
      </c>
      <c r="AF195">
        <f t="shared" si="993"/>
        <v>12111.971313494201</v>
      </c>
      <c r="AG195">
        <f t="shared" si="994"/>
        <v>38204.599412096934</v>
      </c>
      <c r="AH195" s="27">
        <f t="shared" si="995"/>
        <v>-5.8402092006525059</v>
      </c>
      <c r="AI195">
        <f t="shared" si="996"/>
        <v>20.838036041666669</v>
      </c>
      <c r="AJ195">
        <f t="shared" si="997"/>
        <v>14.021090975296758</v>
      </c>
      <c r="AK195">
        <f t="shared" si="998"/>
        <v>28.4440237704918</v>
      </c>
      <c r="AL195">
        <f t="shared" si="999"/>
        <v>63.303150787455223</v>
      </c>
      <c r="AM195" s="27">
        <f t="shared" si="1000"/>
        <v>-7.4762825650825055</v>
      </c>
      <c r="AN195">
        <f t="shared" si="1001"/>
        <v>478.79202534674323</v>
      </c>
      <c r="AO195">
        <f t="shared" si="1002"/>
        <v>1366.2162853396226</v>
      </c>
      <c r="AP195">
        <f t="shared" si="1003"/>
        <v>856.86797118871243</v>
      </c>
      <c r="AQ195">
        <f t="shared" si="1004"/>
        <v>2701.8762818750783</v>
      </c>
      <c r="AR195" s="27">
        <f t="shared" si="1005"/>
        <v>-6.1504827194304097</v>
      </c>
      <c r="AS195">
        <f t="shared" ref="AS195:AS200" si="1452">E195/$AV195</f>
        <v>0.99687648561094644</v>
      </c>
      <c r="AT195">
        <f t="shared" ref="AT195:AT200" si="1453">K195/$AV195</f>
        <v>6.5689770819680031E-5</v>
      </c>
      <c r="AU195">
        <f t="shared" ref="AU195:AU200" si="1454">T195/$AV195</f>
        <v>3.0578246182338038E-3</v>
      </c>
      <c r="AV195">
        <f t="shared" ref="AV195:AV200" si="1455">E195+K195+T195</f>
        <v>51500.255790000003</v>
      </c>
      <c r="AW195">
        <f t="shared" ref="AW195:AW200" si="1456">AS195*E195+K195*AT195*T195</f>
        <v>51179.069660795052</v>
      </c>
      <c r="AX195" s="11">
        <f t="shared" si="1006"/>
        <v>-5.4004853468991527</v>
      </c>
      <c r="AY195">
        <f t="shared" ref="AY195:AY200" si="1457">B195/$BB195</f>
        <v>3.2863849765258225E-2</v>
      </c>
      <c r="AZ195">
        <f t="shared" ref="AZ195:AZ200" si="1458">N195/$BB195</f>
        <v>0.82054230142761342</v>
      </c>
      <c r="BA195">
        <f t="shared" ref="BA195:BA200" si="1459">W195/$BB195</f>
        <v>0.1465938488071285</v>
      </c>
      <c r="BB195">
        <f t="shared" ref="BB195:BB200" si="1460">B195+N195+W195</f>
        <v>45.97498499999999</v>
      </c>
      <c r="BC195">
        <f t="shared" ref="BC195:BC200" si="1461">AY195*B195+N195*AZ195+BA195*W195</f>
        <v>31.992128123502926</v>
      </c>
      <c r="BD195" s="11">
        <f t="shared" si="1007"/>
        <v>-6.360949669598055</v>
      </c>
      <c r="BE195">
        <f t="shared" ref="BE195:BE200" si="1462">H195/$BH195</f>
        <v>4.6009097761592901E-5</v>
      </c>
      <c r="BF195">
        <f t="shared" ref="BF195:BF200" si="1463">Q195/$BH195</f>
        <v>0.99973039528694851</v>
      </c>
      <c r="BG195">
        <f t="shared" ref="BG195:BG200" si="1464">Z195/$BH195</f>
        <v>2.2359561528998421E-4</v>
      </c>
      <c r="BH195">
        <f t="shared" ref="BH195:BH200" si="1465">H195+Q195+Z195</f>
        <v>4097.7547739999991</v>
      </c>
      <c r="BI195">
        <f t="shared" ref="BI195:BI200" si="1466">BE195*H195+Q195*BF195+BG195*Z195</f>
        <v>4095.5457373938029</v>
      </c>
      <c r="BJ195" s="11">
        <f t="shared" si="1008"/>
        <v>-5.1544863811811714</v>
      </c>
      <c r="BK195" s="32">
        <f t="shared" si="1009"/>
        <v>1.6360733644299996</v>
      </c>
      <c r="BL195" s="32">
        <f t="shared" si="1010"/>
        <v>-0.2459989657179813</v>
      </c>
    </row>
    <row r="196" spans="1:64" x14ac:dyDescent="0.3">
      <c r="A196" s="2">
        <v>44559</v>
      </c>
      <c r="B196" s="4">
        <v>1.4360299999999999</v>
      </c>
      <c r="C196" s="8">
        <f t="shared" ref="C196:F200" si="1467">LN(B196/B195)*100</f>
        <v>-5.083306579923228</v>
      </c>
      <c r="D196" s="11">
        <f>('Upbit (in $)'!C196/Krak!C196)-1</f>
        <v>3.1754412457094316E-2</v>
      </c>
      <c r="E196" s="4">
        <v>50295.409</v>
      </c>
      <c r="F196" s="8">
        <f t="shared" si="1467"/>
        <v>-2.0544571137156042</v>
      </c>
      <c r="G196" s="11">
        <f>('Upbit (in $)'!F196/Krak!F196)-1</f>
        <v>-0.10152426867360653</v>
      </c>
      <c r="H196" s="4">
        <v>0.18148599999999998</v>
      </c>
      <c r="I196" s="8">
        <f t="shared" ref="I196" si="1468">LN(H196/H195)*100</f>
        <v>-3.8099846232270402</v>
      </c>
      <c r="J196" s="11">
        <f>('Upbit (in $)'!I196/Krak!I196)-1</f>
        <v>0.12788051787941224</v>
      </c>
      <c r="K196" s="4">
        <v>3.27732</v>
      </c>
      <c r="L196" s="8">
        <f t="shared" ref="L196" si="1469">LN(K196/K195)*100</f>
        <v>-3.1748698314580297</v>
      </c>
      <c r="M196" s="11">
        <f>('Upbit (in $)'!L196/Krak!L196)-1</f>
        <v>-5.9350943424079095E-2</v>
      </c>
      <c r="N196" s="4">
        <v>36.905090000000001</v>
      </c>
      <c r="O196" s="8">
        <f t="shared" ref="O196" si="1470">LN(N196/N195)*100</f>
        <v>-2.1958148202593089</v>
      </c>
      <c r="P196" s="11">
        <f>('Upbit (in $)'!O196/Krak!O196)-1</f>
        <v>-0.33859794914647212</v>
      </c>
      <c r="Q196" s="4">
        <v>3925.7359999999999</v>
      </c>
      <c r="R196" s="8">
        <f t="shared" ref="R196" si="1471">LN(Q196/Q195)*100</f>
        <v>-4.2615716974281961</v>
      </c>
      <c r="S196" s="11">
        <f>('Upbit (in $)'!R196/Krak!R196)-1</f>
        <v>-3.487959625123882E-2</v>
      </c>
      <c r="T196" s="4">
        <v>157.0823</v>
      </c>
      <c r="U196" s="8">
        <f t="shared" ref="U196" si="1472">LN(T196/T195)*100</f>
        <v>-0.25206567050221995</v>
      </c>
      <c r="V196" s="11">
        <f>('Upbit (in $)'!U196/Krak!U196)-1</f>
        <v>1.2931672065010615</v>
      </c>
      <c r="W196" s="4">
        <v>6.4136799999999994</v>
      </c>
      <c r="X196" s="8">
        <f t="shared" ref="X196" si="1473">LN(W196/W195)*100</f>
        <v>-4.9574785629849805</v>
      </c>
      <c r="Y196" s="11">
        <f>('Upbit (in $)'!X196/Krak!X196)-1</f>
        <v>-0.14593849234878831</v>
      </c>
      <c r="Z196" s="4">
        <v>0.885405</v>
      </c>
      <c r="AA196" s="8">
        <f t="shared" ref="AA196" si="1474">LN(Z196/Z195)*100</f>
        <v>-3.4233171642242208</v>
      </c>
      <c r="AB196" s="11">
        <f>('Upbit (in $)'!AA196/Krak!AA196)-1</f>
        <v>-0.17811387258230094</v>
      </c>
      <c r="AC196" s="2">
        <v>44559</v>
      </c>
      <c r="AD196">
        <f t="shared" ref="AD196:AD200" si="1475">$AD$2*E196</f>
        <v>16840.254565497078</v>
      </c>
      <c r="AE196">
        <f t="shared" ref="AE196:AE200" si="1476">$AE$2*K196</f>
        <v>8624.60619608856</v>
      </c>
      <c r="AF196">
        <f t="shared" ref="AF196:AF200" si="1477">$AF$2*T196</f>
        <v>12081.47963746023</v>
      </c>
      <c r="AG196">
        <f t="shared" ref="AG196:AG200" si="1478">SUM(AD196:AF196)</f>
        <v>37546.340399045868</v>
      </c>
      <c r="AH196" s="27">
        <f t="shared" ref="AH196:AH200" si="1479">LN(AG196/AG195)*100</f>
        <v>-1.7379997774876199</v>
      </c>
      <c r="AI196">
        <f t="shared" ref="AI196:AI200" si="1480">$AI$2*B196</f>
        <v>19.805247083333335</v>
      </c>
      <c r="AJ196">
        <f t="shared" ref="AJ196:AJ200" si="1481">$AJ$2*N196</f>
        <v>13.716569382418992</v>
      </c>
      <c r="AK196">
        <f t="shared" ref="AK196:AK200" si="1482">$AK$2*W196</f>
        <v>27.068299744990888</v>
      </c>
      <c r="AL196">
        <f t="shared" ref="AL196:AL200" si="1483">SUM(AI196:AK196)</f>
        <v>60.590116210743211</v>
      </c>
      <c r="AM196" s="27">
        <f t="shared" ref="AM196:AM200" si="1484">LN(AL196/AL195)*100</f>
        <v>-4.3803322444011501</v>
      </c>
      <c r="AN196">
        <f t="shared" ref="AN196:AN200" si="1485">$AN$2*H196</f>
        <v>460.89325804406121</v>
      </c>
      <c r="AO196">
        <f t="shared" ref="AO196:AO200" si="1486">$AO$2*Q196</f>
        <v>1309.2171542953461</v>
      </c>
      <c r="AP196">
        <f t="shared" ref="AP196:AP200" si="1487">$AP$2*Z196</f>
        <v>828.03106831216928</v>
      </c>
      <c r="AQ196">
        <f t="shared" ref="AQ196:AQ200" si="1488">SUM(AN196:AP196)</f>
        <v>2598.1414806515768</v>
      </c>
      <c r="AR196" s="27">
        <f t="shared" ref="AR196:AR200" si="1489">LN(AQ196/AQ195)*100</f>
        <v>-3.9150076587445799</v>
      </c>
      <c r="AS196">
        <f t="shared" si="1452"/>
        <v>0.99682177827459673</v>
      </c>
      <c r="AT196">
        <f t="shared" si="1453"/>
        <v>6.4954317209646342E-5</v>
      </c>
      <c r="AU196">
        <f t="shared" si="1454"/>
        <v>3.1132674081935331E-3</v>
      </c>
      <c r="AV196">
        <f t="shared" si="1455"/>
        <v>50455.768620000003</v>
      </c>
      <c r="AW196">
        <f t="shared" si="1456"/>
        <v>50135.592477492864</v>
      </c>
      <c r="AX196" s="11">
        <f t="shared" ref="AX196:AX200" si="1490">LN(AW196/AW195)*100</f>
        <v>-2.0599468229845401</v>
      </c>
      <c r="AY196">
        <f t="shared" si="1457"/>
        <v>3.2086614173228341E-2</v>
      </c>
      <c r="AZ196">
        <f t="shared" si="1458"/>
        <v>0.82460629921259843</v>
      </c>
      <c r="BA196">
        <f t="shared" si="1459"/>
        <v>0.14330708661417321</v>
      </c>
      <c r="BB196">
        <f t="shared" si="1460"/>
        <v>44.754800000000003</v>
      </c>
      <c r="BC196">
        <f t="shared" si="1461"/>
        <v>31.397372822834647</v>
      </c>
      <c r="BD196" s="11">
        <f t="shared" ref="BD196:BD200" si="1491">LN(BC196/BC195)*100</f>
        <v>-1.8765655045930203</v>
      </c>
      <c r="BE196">
        <f t="shared" si="1462"/>
        <v>4.6217242127420037E-5</v>
      </c>
      <c r="BF196">
        <f t="shared" si="1463"/>
        <v>0.99972830543584323</v>
      </c>
      <c r="BG196">
        <f t="shared" si="1464"/>
        <v>2.254773220294036E-4</v>
      </c>
      <c r="BH196">
        <f t="shared" si="1465"/>
        <v>3926.8028909999998</v>
      </c>
      <c r="BI196">
        <f t="shared" si="1466"/>
        <v>3924.6696068950159</v>
      </c>
      <c r="BJ196" s="11">
        <f t="shared" ref="BJ196:BJ200" si="1492">LN(BI196/BI195)*100</f>
        <v>-4.2617806526250117</v>
      </c>
      <c r="BK196" s="32">
        <f t="shared" ref="BK196:BK200" si="1493">AH196-AM196</f>
        <v>2.6423324669135302</v>
      </c>
      <c r="BL196" s="32">
        <f t="shared" ref="BL196:BL200" si="1494">AX196-BJ196</f>
        <v>2.2018338296404716</v>
      </c>
    </row>
    <row r="197" spans="1:64" x14ac:dyDescent="0.3">
      <c r="A197" s="2">
        <v>44560</v>
      </c>
      <c r="B197" s="4">
        <v>1.4536499999999999</v>
      </c>
      <c r="C197" s="8">
        <f t="shared" si="1467"/>
        <v>1.2195273093818206</v>
      </c>
      <c r="D197" s="11">
        <f>('Upbit (in $)'!C197/Krak!C197)-1</f>
        <v>-0.41203532207271665</v>
      </c>
      <c r="E197" s="4">
        <v>50393.2</v>
      </c>
      <c r="F197" s="8">
        <f t="shared" si="1467"/>
        <v>0.19424447654821775</v>
      </c>
      <c r="G197" s="11">
        <f>('Upbit (in $)'!F197/Krak!F197)-1</f>
        <v>-0.86441787855253882</v>
      </c>
      <c r="H197" s="4">
        <v>0.18324799999999999</v>
      </c>
      <c r="I197" s="8">
        <f t="shared" ref="I197" si="1495">LN(H197/H196)*100</f>
        <v>0.96619109117368907</v>
      </c>
      <c r="J197" s="11">
        <f>('Upbit (in $)'!I197/Krak!I197)-1</f>
        <v>-0.48935546296295551</v>
      </c>
      <c r="K197" s="4">
        <v>3.29494</v>
      </c>
      <c r="L197" s="8">
        <f t="shared" ref="L197" si="1496">LN(K197/K196)*100</f>
        <v>0.53619431413853735</v>
      </c>
      <c r="M197" s="11">
        <f>('Upbit (in $)'!L197/Krak!L197)-1</f>
        <v>-0.64873050692057244</v>
      </c>
      <c r="N197" s="4">
        <v>37.046050000000001</v>
      </c>
      <c r="O197" s="8">
        <f t="shared" ref="O197" si="1497">LN(N197/N196)*100</f>
        <v>0.38122514600135221</v>
      </c>
      <c r="P197" s="11">
        <f>('Upbit (in $)'!O197/Krak!O197)-1</f>
        <v>-0.80428199251762711</v>
      </c>
      <c r="Q197" s="4">
        <v>3969.7859999999996</v>
      </c>
      <c r="R197" s="8">
        <f t="shared" ref="R197" si="1498">LN(Q197/Q196)*100</f>
        <v>1.1158339385069644</v>
      </c>
      <c r="S197" s="11">
        <f>('Upbit (in $)'!R197/Krak!R197)-1</f>
        <v>-0.49896128878448698</v>
      </c>
      <c r="T197" s="4">
        <v>158.31569999999999</v>
      </c>
      <c r="U197" s="8">
        <f t="shared" ref="U197" si="1499">LN(T197/T196)*100</f>
        <v>0.7821268920418506</v>
      </c>
      <c r="V197" s="11">
        <f>('Upbit (in $)'!U197/Krak!U197)-1</f>
        <v>-0.55507826384792835</v>
      </c>
      <c r="W197" s="4">
        <v>6.4797549999999999</v>
      </c>
      <c r="X197" s="8">
        <f t="shared" ref="X197" si="1500">LN(W197/W196)*100</f>
        <v>1.0249491844806422</v>
      </c>
      <c r="Y197" s="11">
        <f>('Upbit (in $)'!X197/Krak!X197)-1</f>
        <v>-0.59227191848986793</v>
      </c>
      <c r="Z197" s="4">
        <v>0.89861999999999997</v>
      </c>
      <c r="AA197" s="8">
        <f t="shared" ref="AA197" si="1501">LN(Z197/Z196)*100</f>
        <v>1.4815085785140683</v>
      </c>
      <c r="AB197" s="11">
        <f>('Upbit (in $)'!AA197/Krak!AA197)-1</f>
        <v>-0.43558309157962982</v>
      </c>
      <c r="AC197" s="2">
        <v>44560</v>
      </c>
      <c r="AD197">
        <f t="shared" si="1475"/>
        <v>16872.997620319726</v>
      </c>
      <c r="AE197">
        <f t="shared" si="1476"/>
        <v>8670.9750466051664</v>
      </c>
      <c r="AF197">
        <f t="shared" si="1477"/>
        <v>12176.342629565919</v>
      </c>
      <c r="AG197">
        <f t="shared" si="1478"/>
        <v>37720.315296490808</v>
      </c>
      <c r="AH197" s="27">
        <f t="shared" si="1479"/>
        <v>0.4622902550278935</v>
      </c>
      <c r="AI197">
        <f t="shared" si="1480"/>
        <v>20.048256250000001</v>
      </c>
      <c r="AJ197">
        <f t="shared" si="1481"/>
        <v>13.768960194096888</v>
      </c>
      <c r="AK197">
        <f t="shared" si="1482"/>
        <v>27.347162723132968</v>
      </c>
      <c r="AL197">
        <f t="shared" si="1483"/>
        <v>61.164379167229853</v>
      </c>
      <c r="AM197" s="27">
        <f t="shared" si="1484"/>
        <v>0.94331993756561783</v>
      </c>
      <c r="AN197">
        <f t="shared" si="1485"/>
        <v>465.36794986973177</v>
      </c>
      <c r="AO197">
        <f t="shared" si="1486"/>
        <v>1323.9076519871699</v>
      </c>
      <c r="AP197">
        <f t="shared" si="1487"/>
        <v>840.38974097354492</v>
      </c>
      <c r="AQ197">
        <f t="shared" si="1488"/>
        <v>2629.6653428304467</v>
      </c>
      <c r="AR197" s="27">
        <f t="shared" si="1489"/>
        <v>1.2060217729854603</v>
      </c>
      <c r="AS197">
        <f t="shared" si="1452"/>
        <v>0.996803258919298</v>
      </c>
      <c r="AT197">
        <f t="shared" si="1453"/>
        <v>6.5175597698569483E-5</v>
      </c>
      <c r="AU197">
        <f t="shared" si="1454"/>
        <v>3.1315654830034591E-3</v>
      </c>
      <c r="AV197">
        <f t="shared" si="1455"/>
        <v>50554.810639999996</v>
      </c>
      <c r="AW197">
        <f t="shared" si="1456"/>
        <v>50232.139985618494</v>
      </c>
      <c r="AX197" s="11">
        <f t="shared" si="1490"/>
        <v>0.19238760413439571</v>
      </c>
      <c r="AY197">
        <f t="shared" si="1457"/>
        <v>3.2318088336108115E-2</v>
      </c>
      <c r="AZ197">
        <f t="shared" si="1458"/>
        <v>0.82362158456566448</v>
      </c>
      <c r="BA197">
        <f t="shared" si="1459"/>
        <v>0.14406032709822739</v>
      </c>
      <c r="BB197">
        <f t="shared" si="1460"/>
        <v>44.979455000000002</v>
      </c>
      <c r="BC197">
        <f t="shared" si="1461"/>
        <v>31.492381216824995</v>
      </c>
      <c r="BD197" s="11">
        <f t="shared" si="1491"/>
        <v>0.30214290934681454</v>
      </c>
      <c r="BE197">
        <f t="shared" si="1462"/>
        <v>4.6148098121506172E-5</v>
      </c>
      <c r="BF197">
        <f t="shared" si="1463"/>
        <v>0.99972754872839809</v>
      </c>
      <c r="BG197">
        <f t="shared" si="1464"/>
        <v>2.2630317348046298E-4</v>
      </c>
      <c r="BH197">
        <f t="shared" si="1465"/>
        <v>3970.8678679999994</v>
      </c>
      <c r="BI197">
        <f t="shared" si="1466"/>
        <v>3968.7046385734166</v>
      </c>
      <c r="BJ197" s="11">
        <f t="shared" si="1492"/>
        <v>1.1157582838686255</v>
      </c>
      <c r="BK197" s="32">
        <f t="shared" si="1493"/>
        <v>-0.48102968253772432</v>
      </c>
      <c r="BL197" s="32">
        <f t="shared" si="1494"/>
        <v>-0.92337067973422982</v>
      </c>
    </row>
    <row r="198" spans="1:64" x14ac:dyDescent="0.3">
      <c r="A198" s="2">
        <v>44561</v>
      </c>
      <c r="B198" s="4">
        <v>1.414005</v>
      </c>
      <c r="C198" s="8">
        <f t="shared" si="1467"/>
        <v>-2.7651531330510006</v>
      </c>
      <c r="D198" s="11">
        <f>('Upbit (in $)'!C198/Krak!C198)-1</f>
        <v>-0.2834097197430181</v>
      </c>
      <c r="E198" s="4">
        <v>50026.703999999998</v>
      </c>
      <c r="F198" s="8">
        <f t="shared" si="1467"/>
        <v>-0.7299302481611496</v>
      </c>
      <c r="G198" s="11">
        <f>('Upbit (in $)'!F198/Krak!F198)-1</f>
        <v>-0.65739891955895202</v>
      </c>
      <c r="H198" s="4">
        <v>0.18412899999999999</v>
      </c>
      <c r="I198" s="8">
        <f t="shared" ref="I198" si="1502">LN(H198/H197)*100</f>
        <v>0.47961722634930137</v>
      </c>
      <c r="J198" s="11">
        <f>('Upbit (in $)'!I198/Krak!I198)-1</f>
        <v>-1.852207468933273</v>
      </c>
      <c r="K198" s="4">
        <v>3.2729149999999998</v>
      </c>
      <c r="L198" s="8">
        <f t="shared" ref="L198" si="1503">LN(K198/K197)*100</f>
        <v>-0.6706933256718105</v>
      </c>
      <c r="M198" s="11">
        <f>('Upbit (in $)'!L198/Krak!L198)-1</f>
        <v>-0.41888773361991072</v>
      </c>
      <c r="N198" s="4">
        <v>36.799369999999996</v>
      </c>
      <c r="O198" s="8">
        <f t="shared" ref="O198" si="1504">LN(N198/N197)*100</f>
        <v>-0.66810079098732111</v>
      </c>
      <c r="P198" s="11">
        <f>('Upbit (in $)'!O198/Krak!O198)-1</f>
        <v>-0.37482198749549545</v>
      </c>
      <c r="Q198" s="4">
        <v>3968.9049999999997</v>
      </c>
      <c r="R198" s="8">
        <f t="shared" ref="R198" si="1505">LN(Q198/Q197)*100</f>
        <v>-2.2195094975143444E-2</v>
      </c>
      <c r="S198" s="11">
        <f>('Upbit (in $)'!R198/Krak!R198)-1</f>
        <v>-0.97523385955354258</v>
      </c>
      <c r="T198" s="4">
        <v>157.78709999999998</v>
      </c>
      <c r="U198" s="8">
        <f t="shared" ref="U198" si="1506">LN(T198/T197)*100</f>
        <v>-0.33444847228473601</v>
      </c>
      <c r="V198" s="11">
        <f>('Upbit (in $)'!U198/Krak!U198)-1</f>
        <v>-0.73255376675186179</v>
      </c>
      <c r="W198" s="4">
        <v>6.3476049999999997</v>
      </c>
      <c r="X198" s="8">
        <f t="shared" ref="X198" si="1507">LN(W198/W197)*100</f>
        <v>-2.0605124601915445</v>
      </c>
      <c r="Y198" s="11">
        <f>('Upbit (in $)'!X198/Krak!X198)-1</f>
        <v>-0.31282092312909504</v>
      </c>
      <c r="Z198" s="4">
        <v>0.89861999999999997</v>
      </c>
      <c r="AA198" s="8">
        <f t="shared" ref="AA198" si="1508">LN(Z198/Z197)*100</f>
        <v>0</v>
      </c>
      <c r="AB198" s="11">
        <f>('Upbit (in $)'!AA198/Krak!AA198)-1</f>
        <v>-1</v>
      </c>
      <c r="AC198" s="2">
        <v>44561</v>
      </c>
      <c r="AD198">
        <f t="shared" si="1475"/>
        <v>16750.284910353763</v>
      </c>
      <c r="AE198">
        <f t="shared" si="1476"/>
        <v>8613.0139834594083</v>
      </c>
      <c r="AF198">
        <f t="shared" si="1477"/>
        <v>12135.687061520623</v>
      </c>
      <c r="AG198">
        <f t="shared" si="1478"/>
        <v>37498.985955333796</v>
      </c>
      <c r="AH198" s="27">
        <f t="shared" si="1479"/>
        <v>-0.58849251784056866</v>
      </c>
      <c r="AI198">
        <f t="shared" si="1480"/>
        <v>19.501485625000001</v>
      </c>
      <c r="AJ198">
        <f t="shared" si="1481"/>
        <v>13.677276273660569</v>
      </c>
      <c r="AK198">
        <f t="shared" si="1482"/>
        <v>26.789436766848812</v>
      </c>
      <c r="AL198">
        <f t="shared" si="1483"/>
        <v>59.968198665509377</v>
      </c>
      <c r="AM198" s="27">
        <f t="shared" si="1484"/>
        <v>-1.975058084709324</v>
      </c>
      <c r="AN198">
        <f t="shared" si="1485"/>
        <v>467.605295782567</v>
      </c>
      <c r="AO198">
        <f t="shared" si="1486"/>
        <v>1323.6138420333334</v>
      </c>
      <c r="AP198">
        <f t="shared" si="1487"/>
        <v>840.38974097354492</v>
      </c>
      <c r="AQ198">
        <f t="shared" si="1488"/>
        <v>2631.6088787894455</v>
      </c>
      <c r="AR198" s="27">
        <f t="shared" si="1489"/>
        <v>7.3880811588065559E-2</v>
      </c>
      <c r="AS198">
        <f t="shared" si="1452"/>
        <v>0.9967908509541914</v>
      </c>
      <c r="AT198">
        <f t="shared" si="1453"/>
        <v>6.5213405383467545E-5</v>
      </c>
      <c r="AU198">
        <f t="shared" si="1454"/>
        <v>3.1439356404250433E-3</v>
      </c>
      <c r="AV198">
        <f t="shared" si="1455"/>
        <v>50187.764015000001</v>
      </c>
      <c r="AW198">
        <f t="shared" si="1456"/>
        <v>49866.194528345877</v>
      </c>
      <c r="AX198" s="11">
        <f t="shared" si="1490"/>
        <v>-0.73117517766371354</v>
      </c>
      <c r="AY198">
        <f t="shared" si="1457"/>
        <v>3.1731909845788851E-2</v>
      </c>
      <c r="AZ198">
        <f t="shared" si="1458"/>
        <v>0.82582048240411221</v>
      </c>
      <c r="BA198">
        <f t="shared" si="1459"/>
        <v>0.14244760775009885</v>
      </c>
      <c r="BB198">
        <f t="shared" si="1460"/>
        <v>44.560980000000001</v>
      </c>
      <c r="BC198">
        <f t="shared" si="1461"/>
        <v>31.338743711941472</v>
      </c>
      <c r="BD198" s="11">
        <f t="shared" si="1491"/>
        <v>-0.48905000911513685</v>
      </c>
      <c r="BE198">
        <f t="shared" si="1462"/>
        <v>4.638024388019339E-5</v>
      </c>
      <c r="BF198">
        <f t="shared" si="1463"/>
        <v>0.99972726641278098</v>
      </c>
      <c r="BG198">
        <f t="shared" si="1464"/>
        <v>2.2635334333874287E-4</v>
      </c>
      <c r="BH198">
        <f t="shared" si="1465"/>
        <v>3969.9877489999999</v>
      </c>
      <c r="BI198">
        <f t="shared" si="1466"/>
        <v>3967.8227582476075</v>
      </c>
      <c r="BJ198" s="11">
        <f t="shared" si="1492"/>
        <v>-2.2223329810255994E-2</v>
      </c>
      <c r="BK198" s="32">
        <f t="shared" si="1493"/>
        <v>1.3865655668687553</v>
      </c>
      <c r="BL198" s="32">
        <f t="shared" si="1494"/>
        <v>-0.70895184785345755</v>
      </c>
    </row>
    <row r="199" spans="1:64" x14ac:dyDescent="0.3">
      <c r="A199" s="2">
        <v>44562</v>
      </c>
      <c r="B199" s="4">
        <v>1.4756749999999998</v>
      </c>
      <c r="C199" s="8">
        <f t="shared" si="1467"/>
        <v>4.268940869505057</v>
      </c>
      <c r="D199" s="11">
        <f>('Upbit (in $)'!C199/Krak!C199)-1</f>
        <v>-0.19592656880663639</v>
      </c>
      <c r="E199" s="4">
        <v>51023.114999999998</v>
      </c>
      <c r="F199" s="8">
        <f t="shared" si="1467"/>
        <v>1.9721822480168645</v>
      </c>
      <c r="G199" s="11">
        <f>('Upbit (in $)'!F199/Krak!F199)-1</f>
        <v>-0.41715301390937842</v>
      </c>
      <c r="H199" s="4">
        <v>0.185891</v>
      </c>
      <c r="I199" s="8">
        <f t="shared" ref="I199" si="1509">LN(H199/H198)*100</f>
        <v>0.95238815112555408</v>
      </c>
      <c r="J199" s="11">
        <f>('Upbit (in $)'!I199/Krak!I199)-1</f>
        <v>-0.43549239975926257</v>
      </c>
      <c r="K199" s="4">
        <v>3.3830399999999998</v>
      </c>
      <c r="L199" s="8">
        <f t="shared" ref="L199" si="1510">LN(K199/K198)*100</f>
        <v>3.3093688429913013</v>
      </c>
      <c r="M199" s="11">
        <f>('Upbit (in $)'!L199/Krak!L199)-1</f>
        <v>-4.9151763946689964E-2</v>
      </c>
      <c r="N199" s="4">
        <v>37.363209999999995</v>
      </c>
      <c r="O199" s="8">
        <f t="shared" ref="O199" si="1511">LN(N199/N198)*100</f>
        <v>1.5205804977415436</v>
      </c>
      <c r="P199" s="11">
        <f>('Upbit (in $)'!O199/Krak!O199)-1</f>
        <v>-0.27796010719274211</v>
      </c>
      <c r="Q199" s="4">
        <v>4032.3369999999995</v>
      </c>
      <c r="R199" s="8">
        <f t="shared" ref="R199" si="1512">LN(Q199/Q198)*100</f>
        <v>1.5855870611203717</v>
      </c>
      <c r="S199" s="11">
        <f>('Upbit (in $)'!R199/Krak!R199)-1</f>
        <v>-0.35936707867143658</v>
      </c>
      <c r="T199" s="4">
        <v>161.48729999999998</v>
      </c>
      <c r="U199" s="8">
        <f t="shared" ref="U199" si="1513">LN(T199/T198)*100</f>
        <v>2.3179845778993191</v>
      </c>
      <c r="V199" s="11">
        <f>('Upbit (in $)'!U199/Krak!U199)-1</f>
        <v>-0.2484353621119697</v>
      </c>
      <c r="W199" s="4">
        <v>6.55464</v>
      </c>
      <c r="X199" s="8">
        <f t="shared" ref="X199" si="1514">LN(W199/W198)*100</f>
        <v>3.2095619393515169</v>
      </c>
      <c r="Y199" s="11">
        <f>('Upbit (in $)'!X199/Krak!X199)-1</f>
        <v>-0.13761065621068935</v>
      </c>
      <c r="Z199" s="4">
        <v>0.91183499999999995</v>
      </c>
      <c r="AA199" s="8">
        <f t="shared" ref="AA199" si="1515">LN(Z199/Z198)*100</f>
        <v>1.4598799421152631</v>
      </c>
      <c r="AB199" s="11">
        <f>('Upbit (in $)'!AA199/Krak!AA199)-1</f>
        <v>-0.40482211101885046</v>
      </c>
      <c r="AC199" s="2">
        <v>44562</v>
      </c>
      <c r="AD199">
        <f t="shared" si="1475"/>
        <v>17083.910090573721</v>
      </c>
      <c r="AE199">
        <f t="shared" si="1476"/>
        <v>8902.8192991881915</v>
      </c>
      <c r="AF199">
        <f t="shared" si="1477"/>
        <v>12420.276037837688</v>
      </c>
      <c r="AG199">
        <f t="shared" si="1478"/>
        <v>38407.005427599601</v>
      </c>
      <c r="AH199" s="27">
        <f t="shared" si="1479"/>
        <v>2.3925984545562704</v>
      </c>
      <c r="AI199">
        <f t="shared" si="1480"/>
        <v>20.352017708333332</v>
      </c>
      <c r="AJ199">
        <f t="shared" si="1481"/>
        <v>13.886839520372151</v>
      </c>
      <c r="AK199">
        <f t="shared" si="1482"/>
        <v>27.663207431693987</v>
      </c>
      <c r="AL199">
        <f t="shared" si="1483"/>
        <v>61.902064660399475</v>
      </c>
      <c r="AM199" s="27">
        <f t="shared" si="1484"/>
        <v>3.1739134437346794</v>
      </c>
      <c r="AN199">
        <f t="shared" si="1485"/>
        <v>472.0799876082375</v>
      </c>
      <c r="AO199">
        <f t="shared" si="1486"/>
        <v>1344.7681587095597</v>
      </c>
      <c r="AP199">
        <f t="shared" si="1487"/>
        <v>852.74841363492055</v>
      </c>
      <c r="AQ199">
        <f t="shared" si="1488"/>
        <v>2669.5965599527181</v>
      </c>
      <c r="AR199" s="27">
        <f t="shared" si="1489"/>
        <v>1.4331959716914451</v>
      </c>
      <c r="AS199">
        <f t="shared" si="1452"/>
        <v>0.99677912035597993</v>
      </c>
      <c r="AT199">
        <f t="shared" si="1453"/>
        <v>6.6090508886591787E-5</v>
      </c>
      <c r="AU199">
        <f t="shared" si="1454"/>
        <v>3.1547891351334043E-3</v>
      </c>
      <c r="AV199">
        <f t="shared" si="1455"/>
        <v>51187.985339999999</v>
      </c>
      <c r="AW199">
        <f t="shared" si="1456"/>
        <v>50858.811793956331</v>
      </c>
      <c r="AX199" s="11">
        <f t="shared" si="1490"/>
        <v>1.971008861858605</v>
      </c>
      <c r="AY199">
        <f t="shared" si="1457"/>
        <v>3.2508491023774864E-2</v>
      </c>
      <c r="AZ199">
        <f t="shared" si="1458"/>
        <v>0.82309558466763699</v>
      </c>
      <c r="BA199">
        <f t="shared" si="1459"/>
        <v>0.14439592430858808</v>
      </c>
      <c r="BB199">
        <f t="shared" si="1460"/>
        <v>45.393524999999997</v>
      </c>
      <c r="BC199">
        <f t="shared" si="1461"/>
        <v>31.747928448811251</v>
      </c>
      <c r="BD199" s="11">
        <f t="shared" si="1491"/>
        <v>1.2972327149808798</v>
      </c>
      <c r="BE199">
        <f t="shared" si="1462"/>
        <v>4.6087519106662252E-5</v>
      </c>
      <c r="BF199">
        <f t="shared" si="1463"/>
        <v>0.9997278433705834</v>
      </c>
      <c r="BG199">
        <f t="shared" si="1464"/>
        <v>2.2606911030993094E-4</v>
      </c>
      <c r="BH199">
        <f t="shared" si="1465"/>
        <v>4033.4347259999995</v>
      </c>
      <c r="BI199">
        <f t="shared" si="1466"/>
        <v>4031.2397874583899</v>
      </c>
      <c r="BJ199" s="11">
        <f t="shared" si="1492"/>
        <v>1.5856447570431011</v>
      </c>
      <c r="BK199" s="32">
        <f t="shared" si="1493"/>
        <v>-0.78131498917840903</v>
      </c>
      <c r="BL199" s="32">
        <f t="shared" si="1494"/>
        <v>0.38536410481550387</v>
      </c>
    </row>
    <row r="200" spans="1:64" x14ac:dyDescent="0.3">
      <c r="A200" s="2">
        <v>44563</v>
      </c>
      <c r="B200" s="12">
        <v>1.4756749999999998</v>
      </c>
      <c r="C200" s="34">
        <f t="shared" si="1467"/>
        <v>0</v>
      </c>
      <c r="D200" s="13">
        <f>('Upbit (in $)'!C200/Krak!C200)-1</f>
        <v>-1</v>
      </c>
      <c r="E200" s="12">
        <v>50684.810999999994</v>
      </c>
      <c r="F200" s="34">
        <f t="shared" si="1467"/>
        <v>-0.66524854248212018</v>
      </c>
      <c r="G200" s="13">
        <f>('Upbit (in $)'!F200/Krak!F200)-1</f>
        <v>-0.27107779755549</v>
      </c>
      <c r="H200" s="12">
        <v>0.18677199999999999</v>
      </c>
      <c r="I200" s="34">
        <f t="shared" ref="I200" si="1516">LN(H200/H199)*100</f>
        <v>0.47281411959458958</v>
      </c>
      <c r="J200" s="13">
        <f>('Upbit (in $)'!I200/Krak!I200)-1</f>
        <v>-0.35956018749464569</v>
      </c>
      <c r="K200" s="12">
        <v>3.4799499999999997</v>
      </c>
      <c r="L200" s="34">
        <f t="shared" ref="L200" si="1517">LN(K200/K199)*100</f>
        <v>2.8243212313394936</v>
      </c>
      <c r="M200" s="13">
        <f>('Upbit (in $)'!L200/Krak!L200)-1</f>
        <v>-0.13822837561133394</v>
      </c>
      <c r="N200" s="12">
        <v>37.900619999999996</v>
      </c>
      <c r="O200" s="34">
        <f t="shared" ref="O200" si="1518">LN(N200/N199)*100</f>
        <v>1.4280940353084788</v>
      </c>
      <c r="P200" s="13">
        <f>('Upbit (in $)'!O200/Krak!O200)-1</f>
        <v>1.5444294622279919E-3</v>
      </c>
      <c r="Q200" s="12">
        <v>4098.4119999999994</v>
      </c>
      <c r="R200" s="34">
        <f t="shared" ref="R200" si="1519">LN(Q200/Q199)*100</f>
        <v>1.6253472984912833</v>
      </c>
      <c r="S200" s="13">
        <f>('Upbit (in $)'!R200/Krak!R200)-1</f>
        <v>-1.8897134399250115E-2</v>
      </c>
      <c r="T200" s="12">
        <v>161.6635</v>
      </c>
      <c r="U200" s="34">
        <f t="shared" ref="U200" si="1520">LN(T200/T199)*100</f>
        <v>0.10905126489656847</v>
      </c>
      <c r="V200" s="13">
        <f>('Upbit (in $)'!U200/Krak!U200)-1</f>
        <v>-0.64195652597462294</v>
      </c>
      <c r="W200" s="12">
        <v>6.7440549999999995</v>
      </c>
      <c r="X200" s="34">
        <f t="shared" ref="X200" si="1521">LN(W200/W199)*100</f>
        <v>2.8488180264646501</v>
      </c>
      <c r="Y200" s="13">
        <f>('Upbit (in $)'!X200/Krak!X200)-1</f>
        <v>-2.1963074990193676E-2</v>
      </c>
      <c r="Z200" s="12">
        <v>0.92064499999999994</v>
      </c>
      <c r="AA200" s="34">
        <f t="shared" ref="AA200" si="1522">LN(Z200/Z199)*100</f>
        <v>0.96154586994419733</v>
      </c>
      <c r="AB200" s="13">
        <f>('Upbit (in $)'!AA200/Krak!AA200)-1</f>
        <v>-0.10512154070337321</v>
      </c>
      <c r="AC200" s="2">
        <v>44563</v>
      </c>
      <c r="AD200">
        <f t="shared" si="1475"/>
        <v>16970.636819835909</v>
      </c>
      <c r="AE200">
        <f t="shared" si="1476"/>
        <v>9157.8479770295198</v>
      </c>
      <c r="AF200">
        <f t="shared" si="1477"/>
        <v>12433.827893852789</v>
      </c>
      <c r="AG200">
        <f t="shared" si="1478"/>
        <v>38562.312690718216</v>
      </c>
      <c r="AH200" s="27">
        <f t="shared" si="1479"/>
        <v>0.40355683976627305</v>
      </c>
      <c r="AI200">
        <f t="shared" si="1480"/>
        <v>20.352017708333332</v>
      </c>
      <c r="AJ200">
        <f t="shared" si="1481"/>
        <v>14.086579489894127</v>
      </c>
      <c r="AK200">
        <f t="shared" si="1482"/>
        <v>28.462614635701271</v>
      </c>
      <c r="AL200">
        <f t="shared" si="1483"/>
        <v>62.901211833928727</v>
      </c>
      <c r="AM200" s="27">
        <f t="shared" si="1484"/>
        <v>1.6011895654512367</v>
      </c>
      <c r="AN200">
        <f t="shared" si="1485"/>
        <v>474.31733352107278</v>
      </c>
      <c r="AO200">
        <f t="shared" si="1486"/>
        <v>1366.8039052472955</v>
      </c>
      <c r="AP200">
        <f t="shared" si="1487"/>
        <v>860.98752874250431</v>
      </c>
      <c r="AQ200">
        <f t="shared" si="1488"/>
        <v>2702.1087675108724</v>
      </c>
      <c r="AR200" s="27">
        <f t="shared" si="1489"/>
        <v>1.2105133319070795</v>
      </c>
      <c r="AS200">
        <f t="shared" si="1452"/>
        <v>0.99675233829044263</v>
      </c>
      <c r="AT200">
        <f t="shared" si="1453"/>
        <v>6.8435656189658591E-5</v>
      </c>
      <c r="AU200">
        <f t="shared" si="1454"/>
        <v>3.1792260533676842E-3</v>
      </c>
      <c r="AV200">
        <f t="shared" si="1455"/>
        <v>50849.954449999997</v>
      </c>
      <c r="AW200">
        <f t="shared" si="1456"/>
        <v>50520.242380651973</v>
      </c>
      <c r="AX200" s="11">
        <f t="shared" si="1490"/>
        <v>-0.66793022440107241</v>
      </c>
      <c r="AY200">
        <f t="shared" si="1457"/>
        <v>3.1996179560649471E-2</v>
      </c>
      <c r="AZ200">
        <f t="shared" si="1458"/>
        <v>0.8217765042979942</v>
      </c>
      <c r="BA200">
        <f t="shared" si="1459"/>
        <v>0.14622731614135623</v>
      </c>
      <c r="BB200">
        <f t="shared" si="1460"/>
        <v>46.120350000000002</v>
      </c>
      <c r="BC200">
        <f t="shared" si="1461"/>
        <v>32.179220039159496</v>
      </c>
      <c r="BD200" s="11">
        <f t="shared" si="1491"/>
        <v>1.3493426326468823</v>
      </c>
      <c r="BE200">
        <f t="shared" si="1462"/>
        <v>4.5559486613354905E-5</v>
      </c>
      <c r="BF200">
        <f t="shared" si="1463"/>
        <v>0.99972986662890095</v>
      </c>
      <c r="BG200">
        <f t="shared" si="1464"/>
        <v>2.2457388448564092E-4</v>
      </c>
      <c r="BH200">
        <f t="shared" si="1465"/>
        <v>4099.5194169999995</v>
      </c>
      <c r="BI200">
        <f t="shared" si="1466"/>
        <v>4097.3050974123462</v>
      </c>
      <c r="BJ200" s="11">
        <f t="shared" si="1492"/>
        <v>1.6255496069163982</v>
      </c>
      <c r="BK200" s="32">
        <f t="shared" si="1493"/>
        <v>-1.1976327256849637</v>
      </c>
      <c r="BL200" s="32">
        <f t="shared" si="1494"/>
        <v>-2.2934798313174705</v>
      </c>
    </row>
    <row r="202" spans="1:64" x14ac:dyDescent="0.3">
      <c r="B202" s="4"/>
      <c r="C202" s="4"/>
      <c r="D202" s="15">
        <f>AVERAGE(D3:D200)</f>
        <v>-2.0360954977432427E-2</v>
      </c>
      <c r="G202" s="14">
        <f>AVERAGE(G3:G200)</f>
        <v>2.0302470869210928E-2</v>
      </c>
      <c r="J202" s="16">
        <f>AVERAGE(J3:J200)</f>
        <v>-0.40401334416079071</v>
      </c>
      <c r="M202" s="14">
        <f>AVERAGE(M3:M200)</f>
        <v>-1.1693458804948322E-2</v>
      </c>
      <c r="P202" s="15">
        <f>AVERAGE(P3:P200)</f>
        <v>-6.527346681764748E-2</v>
      </c>
      <c r="S202" s="16">
        <f>AVERAGE(S3:S200)</f>
        <v>-0.25485133773133062</v>
      </c>
      <c r="V202" s="14">
        <f>AVERAGE(V3:V200)</f>
        <v>0.10117026881706823</v>
      </c>
      <c r="Y202" s="15">
        <f>AVERAGE(Y3:Y200)</f>
        <v>-7.4359113348167818E-2</v>
      </c>
      <c r="AB202" s="16">
        <f>AVERAGE(AB3:AB200)</f>
        <v>-0.33979057130252738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Krak</vt:lpstr>
      <vt:lpstr>Upbit (in $)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Melotti</dc:creator>
  <cp:lastModifiedBy>Daniele Melotti</cp:lastModifiedBy>
  <dcterms:created xsi:type="dcterms:W3CDTF">2022-01-03T13:48:04Z</dcterms:created>
  <dcterms:modified xsi:type="dcterms:W3CDTF">2022-01-04T03:23:26Z</dcterms:modified>
</cp:coreProperties>
</file>