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anb\OneDrive\Desktop\Excel-Challenge\"/>
    </mc:Choice>
  </mc:AlternateContent>
  <xr:revisionPtr revIDLastSave="0" documentId="13_ncr:1_{0434821E-C20E-485E-8FC7-647874C016E8}" xr6:coauthVersionLast="46" xr6:coauthVersionMax="46" xr10:uidLastSave="{00000000-0000-0000-0000-000000000000}"/>
  <bookViews>
    <workbookView xWindow="-98" yWindow="-98" windowWidth="28996" windowHeight="15796" xr2:uid="{00000000-000D-0000-FFFF-FFFF00000000}"/>
  </bookViews>
  <sheets>
    <sheet name="Excel-Challenge" sheetId="1" r:id="rId1"/>
    <sheet name="Sheet2" sheetId="2" r:id="rId2"/>
    <sheet name="Pivot table sub-categorycountry" sheetId="19" r:id="rId3"/>
    <sheet name="Pivot Table with column" sheetId="24" r:id="rId4"/>
    <sheet name="Pivot table sub-categorycou (2)" sheetId="23" r:id="rId5"/>
    <sheet name="Line Chart" sheetId="26" r:id="rId6"/>
    <sheet name="Regression Analysis 1" sheetId="27" r:id="rId7"/>
  </sheets>
  <definedNames>
    <definedName name="_xlnm._FilterDatabase" localSheetId="0" hidden="1">'Excel-Challenge'!$A$1:$R$4115</definedName>
    <definedName name="_xlnm._FilterDatabase" localSheetId="5" hidden="1">'Line Chart'!$C$3:$J$3</definedName>
    <definedName name="_xlnm._FilterDatabase" localSheetId="4" hidden="1">'Pivot table sub-categorycou (2)'!$A$4:$F$4</definedName>
    <definedName name="_xlnm._FilterDatabase" localSheetId="2" hidden="1">'Pivot table sub-categorycountry'!$A$4:$F$4</definedName>
    <definedName name="_xlnm._FilterDatabase" localSheetId="3" hidden="1">'Pivot Table with column'!$A$4:$E$4</definedName>
    <definedName name="_xlnm._FilterDatabase" localSheetId="1" hidden="1">Sheet2!$B$6:$G$6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26" l="1"/>
  <c r="J16" i="26"/>
  <c r="I15" i="26"/>
  <c r="I16" i="26"/>
  <c r="H15" i="26"/>
  <c r="H16" i="26"/>
  <c r="E16" i="26"/>
  <c r="F16" i="26"/>
  <c r="D16" i="26"/>
  <c r="J5" i="26"/>
  <c r="J6" i="26"/>
  <c r="J7" i="26"/>
  <c r="J8" i="26"/>
  <c r="J9" i="26"/>
  <c r="J10" i="26"/>
  <c r="J11" i="26"/>
  <c r="J12" i="26"/>
  <c r="J13" i="26"/>
  <c r="J14" i="26"/>
  <c r="J4" i="26"/>
  <c r="I5" i="26"/>
  <c r="I6" i="26"/>
  <c r="I7" i="26"/>
  <c r="I8" i="26"/>
  <c r="I9" i="26"/>
  <c r="I10" i="26"/>
  <c r="I11" i="26"/>
  <c r="I12" i="26"/>
  <c r="I13" i="26"/>
  <c r="I14" i="26"/>
  <c r="I4" i="26"/>
  <c r="H5" i="26"/>
  <c r="H6" i="26"/>
  <c r="H7" i="26"/>
  <c r="H8" i="26"/>
  <c r="H9" i="26"/>
  <c r="H10" i="26"/>
  <c r="H11" i="26"/>
  <c r="H12" i="26"/>
  <c r="H13" i="26"/>
  <c r="H14" i="26"/>
  <c r="H4" i="26"/>
  <c r="O2" i="1"/>
  <c r="G5" i="26"/>
  <c r="G6" i="26"/>
  <c r="G7" i="26"/>
  <c r="G8" i="26"/>
  <c r="G9" i="26"/>
  <c r="G10" i="26"/>
  <c r="G11" i="26"/>
  <c r="G12" i="26"/>
  <c r="G13" i="26"/>
  <c r="G14" i="26"/>
  <c r="G15" i="26"/>
  <c r="G4" i="26"/>
  <c r="C17" i="24"/>
  <c r="D17" i="24"/>
  <c r="B17" i="24"/>
  <c r="E6" i="24"/>
  <c r="E17" i="24" s="1"/>
  <c r="E7" i="24"/>
  <c r="E8" i="24"/>
  <c r="E9" i="24"/>
  <c r="E10" i="24"/>
  <c r="E11" i="24"/>
  <c r="E12" i="24"/>
  <c r="E13" i="24"/>
  <c r="E14" i="24"/>
  <c r="E15" i="24"/>
  <c r="E16" i="24"/>
  <c r="E5" i="24"/>
  <c r="E46" i="23"/>
  <c r="D46" i="23"/>
  <c r="C46" i="23"/>
  <c r="B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46" i="23" s="1"/>
  <c r="F8" i="23"/>
  <c r="F7" i="23"/>
  <c r="F6" i="23"/>
  <c r="F5" i="23"/>
  <c r="C46" i="19"/>
  <c r="D46" i="19"/>
  <c r="E46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B46" i="19"/>
  <c r="C16" i="2"/>
  <c r="G8" i="2"/>
  <c r="G9" i="2"/>
  <c r="G10" i="2"/>
  <c r="G11" i="2"/>
  <c r="G12" i="2"/>
  <c r="G13" i="2"/>
  <c r="G14" i="2"/>
  <c r="G15" i="2"/>
  <c r="G16" i="2"/>
  <c r="G7" i="2"/>
  <c r="F16" i="2"/>
  <c r="E16" i="2"/>
  <c r="D16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G16" i="26" l="1"/>
</calcChain>
</file>

<file path=xl/sharedStrings.xml><?xml version="1.0" encoding="utf-8"?>
<sst xmlns="http://schemas.openxmlformats.org/spreadsheetml/2006/main" count="24888" uniqueCount="8430">
  <si>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</si>
  <si>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</si>
  <si>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</si>
  <si>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</si>
  <si>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</si>
  <si>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</si>
  <si>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</si>
  <si>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</si>
  <si>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</si>
  <si>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</si>
  <si>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</si>
  <si>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</si>
  <si>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</si>
  <si>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</si>
  <si>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</si>
  <si>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</si>
  <si>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</si>
  <si>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</si>
  <si>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</si>
  <si>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</si>
  <si>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</si>
  <si>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</si>
  <si>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</si>
  <si>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</si>
  <si>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</si>
  <si>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</si>
  <si>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</si>
  <si>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</si>
  <si>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</si>
  <si>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</si>
  <si>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</si>
  <si>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</si>
  <si>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</si>
  <si>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</si>
  <si>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</si>
  <si>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</si>
  <si>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</si>
  <si>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</si>
  <si>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</si>
  <si>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</si>
  <si>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</si>
  <si>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</si>
  <si>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</si>
  <si>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</si>
  <si>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</si>
  <si>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</si>
  <si>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</si>
  <si>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</si>
  <si>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</si>
  <si>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</si>
  <si>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</si>
  <si>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</si>
  <si>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</si>
  <si>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</si>
  <si>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</si>
  <si>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</si>
  <si>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</si>
  <si>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</si>
  <si>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</si>
  <si>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</si>
  <si>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</si>
  <si>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</si>
  <si>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</si>
  <si>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</si>
  <si>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</si>
  <si>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</si>
  <si>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</si>
  <si>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</si>
  <si>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</si>
  <si>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</si>
  <si>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</si>
  <si>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</si>
  <si>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</si>
  <si>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</si>
  <si>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</si>
  <si>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</si>
  <si>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</si>
  <si>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</si>
  <si>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</si>
  <si>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</si>
  <si>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</si>
  <si>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</si>
  <si>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</si>
  <si>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</si>
  <si>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</si>
  <si>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</si>
  <si>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</si>
  <si>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</si>
  <si>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</si>
  <si>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</si>
  <si>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</si>
  <si>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</si>
  <si>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</si>
  <si>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</si>
  <si>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</si>
  <si>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</si>
  <si>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</si>
  <si>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</si>
  <si>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</si>
  <si>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</si>
  <si>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</si>
  <si>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</si>
  <si>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</si>
  <si>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</si>
  <si>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</si>
  <si>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</si>
  <si>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</si>
  <si>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</si>
  <si>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</si>
  <si>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</si>
  <si>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</si>
  <si>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</si>
  <si>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</si>
  <si>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</si>
  <si>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</si>
  <si>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</si>
  <si>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</si>
  <si>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</si>
  <si>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</si>
  <si>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</si>
  <si>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</si>
  <si>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</si>
  <si>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</si>
  <si>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</si>
  <si>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</si>
  <si>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</si>
  <si>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</si>
  <si>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</si>
  <si>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</si>
  <si>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</si>
  <si>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</si>
  <si>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</si>
  <si>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</si>
  <si>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</si>
  <si>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</si>
  <si>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</si>
  <si>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</si>
  <si>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</si>
  <si>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</si>
  <si>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</si>
  <si>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</si>
  <si>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</si>
  <si>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</si>
  <si>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</si>
  <si>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</si>
  <si>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</si>
  <si>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</si>
  <si>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</si>
  <si>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</si>
  <si>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</si>
  <si>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</si>
  <si>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</si>
  <si>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</si>
  <si>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</si>
  <si>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</si>
  <si>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</si>
  <si>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</si>
  <si>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</si>
  <si>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</si>
  <si>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</si>
  <si>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</si>
  <si>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</si>
  <si>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</si>
  <si>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</si>
  <si>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</si>
  <si>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</si>
  <si>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</si>
  <si>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</si>
  <si>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</si>
  <si>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</si>
  <si>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</si>
  <si>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</si>
  <si>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</si>
  <si>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</si>
  <si>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</si>
  <si>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</si>
  <si>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</si>
  <si>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</si>
  <si>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</si>
  <si>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</si>
  <si>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</si>
  <si>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</si>
  <si>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</si>
  <si>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</si>
  <si>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</si>
  <si>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</si>
  <si>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</si>
  <si>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</si>
  <si>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</si>
  <si>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</si>
  <si>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</si>
  <si>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</si>
  <si>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</si>
  <si>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</si>
  <si>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</si>
  <si>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</si>
  <si>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</si>
  <si>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</si>
  <si>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</si>
  <si>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</si>
  <si>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</si>
  <si>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</si>
  <si>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</si>
  <si>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</si>
  <si>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</si>
  <si>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</si>
  <si>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</si>
  <si>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</si>
  <si>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</si>
  <si>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</si>
  <si>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</si>
  <si>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</si>
  <si>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</si>
  <si>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</si>
  <si>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</si>
  <si>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</si>
  <si>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</si>
  <si>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</si>
  <si>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</si>
  <si>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</si>
  <si>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</si>
  <si>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</si>
  <si>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</si>
  <si>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</si>
  <si>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</si>
  <si>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</si>
  <si>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</si>
  <si>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</si>
  <si>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</si>
  <si>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</si>
  <si>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</si>
  <si>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</si>
  <si>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</si>
  <si>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</si>
  <si>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</si>
  <si>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</si>
  <si>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</si>
  <si>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</si>
  <si>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</si>
  <si>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</si>
  <si>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</si>
  <si>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</si>
  <si>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</si>
  <si>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</si>
  <si>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</si>
  <si>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</si>
  <si>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</si>
  <si>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</si>
  <si>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</si>
  <si>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</si>
  <si>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</si>
  <si>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</si>
  <si>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</si>
  <si>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</si>
  <si>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</si>
  <si>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</si>
  <si>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</si>
  <si>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</si>
  <si>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</si>
  <si>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</si>
  <si>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</si>
  <si>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</si>
  <si>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</si>
  <si>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</si>
  <si>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</si>
  <si>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</si>
  <si>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</si>
  <si>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</si>
  <si>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</si>
  <si>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</si>
  <si>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</si>
  <si>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</si>
  <si>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</si>
  <si>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</si>
  <si>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</si>
  <si>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</si>
  <si>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</si>
  <si>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</si>
  <si>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</si>
  <si>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</si>
  <si>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</si>
  <si>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</si>
  <si>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</si>
  <si>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</si>
  <si>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</si>
  <si>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</si>
  <si>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</si>
  <si>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</si>
  <si>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</si>
  <si>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</si>
  <si>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</si>
  <si>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</si>
  <si>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</si>
  <si>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</si>
  <si>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</si>
  <si>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</si>
  <si>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</si>
  <si>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</si>
  <si>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</si>
  <si>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</si>
  <si>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</si>
  <si>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</si>
  <si>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</si>
  <si>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</si>
  <si>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</si>
  <si>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</si>
  <si>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</si>
  <si>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</si>
  <si>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</si>
  <si>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</si>
  <si>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</si>
  <si>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</si>
  <si>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</si>
  <si>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</si>
  <si>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</si>
  <si>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</si>
  <si>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</si>
  <si>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</si>
  <si>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</si>
  <si>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</si>
  <si>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</si>
  <si>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</si>
  <si>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</si>
  <si>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</si>
  <si>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</si>
  <si>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</si>
  <si>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</si>
  <si>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</si>
  <si>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</si>
  <si>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</si>
  <si>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</si>
  <si>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</si>
  <si>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</si>
  <si>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</si>
  <si>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</si>
  <si>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</si>
  <si>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</si>
  <si>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</si>
  <si>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</si>
  <si>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</si>
  <si>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</si>
  <si>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</si>
  <si>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</si>
  <si>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</si>
  <si>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</si>
  <si>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</si>
  <si>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</si>
  <si>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</si>
  <si>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</si>
  <si>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</si>
  <si>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</si>
  <si>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</si>
  <si>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</si>
  <si>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</si>
  <si>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</si>
  <si>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</si>
  <si>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</si>
  <si>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</si>
  <si>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</si>
  <si>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</si>
  <si>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</si>
  <si>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</si>
  <si>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</si>
  <si>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</si>
  <si>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</si>
  <si>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</si>
  <si>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</si>
  <si>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</si>
  <si>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</si>
  <si>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</si>
  <si>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</si>
  <si>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</si>
  <si>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</si>
  <si>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</si>
  <si>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</si>
  <si>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</si>
  <si>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</si>
  <si>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</si>
  <si>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</si>
  <si>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</si>
  <si>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</si>
  <si>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</si>
  <si>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</si>
  <si>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</si>
  <si>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</si>
  <si>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</si>
  <si>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</si>
  <si>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</si>
  <si>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</si>
  <si>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</si>
  <si>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</si>
  <si>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</si>
  <si>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</si>
  <si>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</si>
  <si>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</si>
  <si>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</si>
  <si>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</si>
  <si>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</si>
  <si>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</si>
  <si>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</si>
  <si>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</si>
  <si>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</si>
  <si>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</si>
  <si>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</si>
  <si>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</si>
  <si>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</si>
  <si>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</si>
  <si>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</si>
  <si>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</si>
  <si>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</si>
  <si>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</si>
  <si>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</si>
  <si>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</si>
  <si>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</si>
  <si>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</si>
  <si>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</si>
  <si>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</si>
  <si>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</si>
  <si>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</si>
  <si>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</si>
  <si>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</si>
  <si>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</si>
  <si>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</si>
  <si>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</si>
  <si>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</si>
  <si>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</si>
  <si>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</si>
  <si>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</si>
  <si>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</si>
  <si>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</si>
  <si>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</si>
  <si>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</si>
  <si>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</si>
  <si>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</si>
  <si>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</si>
  <si>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</si>
  <si>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</si>
  <si>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</si>
  <si>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</si>
  <si>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</si>
  <si>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</si>
  <si>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</si>
  <si>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</si>
  <si>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</si>
  <si>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</si>
  <si>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</si>
  <si>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</si>
  <si>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</si>
  <si>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</si>
  <si>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</si>
  <si>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</si>
  <si>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</si>
  <si>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</si>
  <si>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</si>
  <si>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</si>
  <si>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</si>
  <si>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</si>
  <si>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</si>
  <si>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</si>
  <si>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</si>
  <si>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</si>
  <si>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</si>
  <si>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</si>
  <si>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</si>
  <si>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</si>
  <si>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</si>
  <si>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</si>
  <si>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</si>
  <si>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</si>
  <si>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</si>
  <si>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</si>
  <si>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</si>
  <si>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</si>
  <si>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</si>
  <si>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</si>
  <si>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</si>
  <si>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</si>
  <si>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</si>
  <si>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</si>
  <si>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</si>
  <si>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</si>
  <si>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</si>
  <si>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</si>
  <si>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</si>
  <si>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</si>
  <si>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</si>
  <si>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</si>
  <si>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</si>
  <si>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</si>
  <si>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</si>
  <si>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</si>
  <si>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</si>
  <si>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</si>
  <si>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</si>
  <si>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</si>
  <si>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</si>
  <si>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</si>
  <si>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</si>
  <si>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</si>
  <si>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</si>
  <si>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</si>
  <si>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</si>
  <si>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</si>
  <si>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</si>
  <si>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</si>
  <si>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</si>
  <si>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</si>
  <si>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</si>
  <si>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</si>
  <si>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</si>
  <si>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</si>
  <si>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</si>
  <si>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</si>
  <si>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</si>
  <si>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</si>
  <si>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</si>
  <si>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</si>
  <si>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</si>
  <si>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</si>
  <si>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</si>
  <si>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</si>
  <si>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</si>
  <si>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</si>
  <si>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</si>
  <si>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</si>
  <si>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</si>
  <si>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</si>
  <si>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</si>
  <si>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</si>
  <si>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</si>
  <si>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</si>
  <si>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</si>
  <si>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</si>
  <si>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</si>
  <si>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</si>
  <si>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</si>
  <si>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</si>
  <si>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</si>
  <si>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</si>
  <si>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</si>
  <si>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</si>
  <si>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</si>
  <si>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</si>
  <si>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</si>
  <si>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</si>
  <si>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</si>
  <si>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</si>
  <si>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</si>
  <si>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</si>
  <si>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</si>
  <si>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</si>
  <si>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</si>
  <si>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</si>
  <si>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</si>
  <si>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</si>
  <si>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</si>
  <si>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</si>
  <si>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</si>
  <si>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</si>
  <si>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</si>
  <si>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</si>
  <si>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</si>
  <si>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</si>
  <si>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</si>
  <si>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</si>
  <si>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</si>
  <si>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</si>
  <si>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</si>
  <si>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</si>
  <si>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</si>
  <si>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</si>
  <si>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</si>
  <si>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</si>
  <si>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</si>
  <si>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</si>
  <si>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</si>
  <si>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</si>
  <si>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</si>
  <si>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</si>
  <si>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</si>
  <si>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</si>
  <si>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</si>
  <si>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</si>
  <si>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</si>
  <si>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</si>
  <si>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</si>
  <si>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</si>
  <si>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</si>
  <si>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</si>
  <si>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</si>
  <si>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</si>
  <si>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</si>
  <si>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</si>
  <si>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</si>
  <si>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</si>
  <si>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</si>
  <si>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</si>
  <si>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</si>
  <si>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</si>
  <si>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</si>
  <si>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</si>
  <si>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</si>
  <si>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</si>
  <si>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</si>
  <si>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</si>
  <si>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</si>
  <si>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</si>
  <si>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</si>
  <si>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</si>
  <si>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</si>
  <si>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</si>
  <si>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</si>
  <si>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</si>
  <si>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</si>
  <si>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</si>
  <si>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</si>
  <si>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</si>
  <si>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</si>
  <si>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</si>
  <si>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</si>
  <si>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</si>
  <si>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</si>
  <si>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</si>
  <si>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</si>
  <si>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</si>
  <si>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</si>
  <si>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</si>
  <si>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</si>
  <si>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</si>
  <si>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</si>
  <si>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</si>
  <si>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</si>
  <si>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</si>
  <si>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</si>
  <si>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</si>
  <si>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</si>
  <si>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</si>
  <si>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</si>
  <si>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</si>
  <si>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</si>
  <si>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</si>
  <si>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</si>
  <si>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</si>
  <si>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</si>
  <si>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</si>
  <si>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</si>
  <si>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</si>
  <si>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</si>
  <si>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</si>
  <si>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</si>
  <si>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</si>
  <si>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</si>
  <si>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</si>
  <si>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</si>
  <si>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</si>
  <si>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</si>
  <si>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</si>
  <si>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</si>
  <si>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</si>
  <si>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</si>
  <si>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</si>
  <si>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</si>
  <si>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</si>
  <si>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</si>
  <si>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</si>
  <si>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</si>
  <si>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</si>
  <si>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</si>
  <si>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</si>
  <si>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</si>
  <si>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</si>
  <si>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</si>
  <si>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</si>
  <si>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</si>
  <si>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</si>
  <si>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</si>
  <si>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</si>
  <si>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</si>
  <si>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</si>
  <si>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</si>
  <si>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</si>
  <si>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</si>
  <si>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</si>
  <si>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</si>
  <si>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</si>
  <si>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</si>
  <si>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</si>
  <si>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</si>
  <si>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</si>
  <si>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</si>
  <si>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</si>
  <si>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</si>
  <si>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</si>
  <si>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</si>
  <si>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</si>
  <si>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</si>
  <si>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</si>
  <si>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</si>
  <si>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</si>
  <si>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</si>
  <si>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</si>
  <si>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</si>
  <si>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</si>
  <si>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</si>
  <si>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</si>
  <si>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</si>
  <si>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</si>
  <si>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</si>
  <si>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</si>
  <si>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</si>
  <si>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</si>
  <si>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</si>
  <si>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</si>
  <si>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</si>
  <si>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</si>
  <si>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</si>
  <si>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</si>
  <si>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</si>
  <si>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</si>
  <si>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</si>
  <si>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</si>
  <si>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</si>
  <si>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</si>
  <si>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</si>
  <si>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</si>
  <si>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</si>
  <si>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</si>
  <si>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</si>
  <si>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</si>
  <si>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</si>
  <si>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</si>
  <si>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</si>
  <si>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</si>
  <si>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</si>
  <si>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</si>
  <si>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</si>
  <si>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</si>
  <si>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</si>
  <si>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</si>
  <si>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</si>
  <si>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</si>
  <si>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</si>
  <si>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</si>
  <si>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</si>
  <si>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</si>
  <si>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</si>
  <si>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</si>
  <si>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</si>
  <si>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</si>
  <si>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</si>
  <si>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</si>
  <si>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</si>
  <si>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</si>
  <si>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</si>
  <si>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</si>
  <si>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</si>
  <si>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</si>
  <si>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</si>
  <si>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</si>
  <si>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</si>
  <si>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</si>
  <si>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</si>
  <si>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</si>
  <si>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</si>
  <si>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</si>
  <si>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</si>
  <si>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</si>
  <si>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</si>
  <si>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</si>
  <si>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</si>
  <si>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</si>
  <si>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</si>
  <si>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</si>
  <si>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</si>
  <si>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</si>
  <si>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</si>
  <si>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</si>
  <si>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</si>
  <si>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</si>
  <si>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</si>
  <si>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</si>
  <si>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</si>
  <si>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</si>
  <si>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</si>
  <si>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</si>
  <si>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</si>
  <si>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</si>
  <si>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</si>
  <si>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</si>
  <si>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</si>
  <si>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</si>
  <si>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</si>
  <si>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</si>
  <si>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</si>
  <si>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</si>
  <si>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</si>
  <si>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</si>
  <si>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</si>
  <si>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</si>
  <si>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</si>
  <si>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</si>
  <si>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</si>
  <si>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</si>
  <si>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</si>
  <si>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</si>
  <si>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</si>
  <si>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</si>
  <si>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</si>
  <si>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</si>
  <si>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</si>
  <si>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</si>
  <si>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</si>
  <si>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</si>
  <si>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</si>
  <si>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</si>
  <si>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</si>
  <si>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</si>
  <si>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</si>
  <si>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</si>
  <si>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</si>
  <si>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</si>
  <si>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</si>
  <si>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</si>
  <si>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</si>
  <si>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</si>
  <si>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</si>
  <si>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</si>
  <si>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</si>
  <si>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</si>
  <si>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</si>
  <si>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</si>
  <si>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</si>
  <si>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</si>
  <si>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</si>
  <si>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</si>
  <si>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</si>
  <si>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</si>
  <si>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</si>
  <si>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</si>
  <si>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</si>
  <si>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</si>
  <si>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</si>
  <si>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</si>
  <si>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</si>
  <si>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</si>
  <si>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</si>
  <si>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</si>
  <si>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</si>
  <si>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</si>
  <si>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</si>
  <si>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</si>
  <si>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</si>
  <si>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</si>
  <si>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</si>
  <si>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</si>
  <si>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</si>
  <si>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</si>
  <si>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</si>
  <si>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</si>
  <si>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</si>
  <si>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</si>
  <si>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</si>
  <si>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</si>
  <si>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</si>
  <si>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</si>
  <si>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</si>
  <si>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</si>
  <si>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</si>
  <si>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</si>
  <si>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</si>
  <si>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</si>
  <si>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</si>
  <si>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</si>
  <si>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</si>
  <si>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</si>
  <si>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</si>
  <si>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</si>
  <si>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</si>
  <si>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</si>
  <si>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</si>
  <si>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</si>
  <si>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</si>
  <si>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</si>
  <si>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</si>
  <si>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</si>
  <si>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</si>
  <si>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</si>
  <si>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</si>
  <si>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</si>
  <si>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</si>
  <si>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</si>
  <si>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</si>
  <si>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</si>
  <si>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</si>
  <si>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</si>
  <si>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</si>
  <si>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</si>
  <si>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</si>
  <si>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</si>
  <si>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</si>
  <si>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</si>
  <si>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</si>
  <si>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</si>
  <si>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</si>
  <si>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</si>
  <si>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</si>
  <si>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</si>
  <si>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</si>
  <si>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</si>
  <si>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</si>
  <si>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</si>
  <si>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</si>
  <si>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</si>
  <si>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</si>
  <si>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</si>
  <si>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</si>
  <si>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</si>
  <si>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</si>
  <si>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</si>
  <si>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</si>
  <si>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</si>
  <si>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</si>
  <si>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</si>
  <si>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</si>
  <si>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</si>
  <si>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</si>
  <si>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</si>
  <si>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</si>
  <si>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</si>
  <si>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</si>
  <si>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</si>
  <si>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</si>
  <si>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</si>
  <si>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</si>
  <si>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</si>
  <si>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</si>
  <si>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</si>
  <si>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</si>
  <si>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</si>
  <si>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</si>
  <si>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</si>
  <si>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</si>
  <si>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</si>
  <si>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</si>
  <si>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</si>
  <si>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</si>
  <si>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</si>
  <si>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</si>
  <si>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</si>
  <si>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</si>
  <si>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</si>
  <si>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</si>
  <si>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</si>
  <si>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</si>
  <si>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</si>
  <si>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</si>
  <si>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</si>
  <si>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</si>
  <si>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</si>
  <si>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</si>
  <si>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</si>
  <si>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</si>
  <si>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</si>
  <si>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</si>
  <si>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</si>
  <si>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</si>
  <si>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</si>
  <si>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</si>
  <si>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</si>
  <si>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</si>
  <si>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</si>
  <si>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</si>
  <si>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</si>
  <si>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</si>
  <si>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</si>
  <si>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</si>
  <si>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</si>
  <si>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</si>
  <si>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</si>
  <si>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</si>
  <si>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</si>
  <si>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</si>
  <si>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</si>
  <si>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</si>
  <si>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</si>
  <si>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</si>
  <si>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</si>
  <si>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</si>
  <si>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</si>
  <si>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</si>
  <si>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</si>
  <si>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</si>
  <si>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</si>
  <si>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</si>
  <si>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</si>
  <si>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</si>
  <si>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</si>
  <si>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</si>
  <si>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</si>
  <si>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</si>
  <si>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</si>
  <si>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</si>
  <si>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</si>
  <si>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</si>
  <si>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</si>
  <si>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</si>
  <si>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</si>
  <si>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</si>
  <si>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</si>
  <si>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</si>
  <si>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</si>
  <si>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</si>
  <si>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</si>
  <si>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</si>
  <si>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</si>
  <si>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</si>
  <si>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</si>
  <si>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</si>
  <si>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</si>
  <si>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</si>
  <si>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</si>
  <si>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</si>
  <si>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</si>
  <si>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</si>
  <si>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</si>
  <si>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</si>
  <si>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</si>
  <si>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</si>
  <si>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</si>
  <si>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</si>
  <si>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</si>
  <si>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</si>
  <si>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</si>
  <si>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</si>
  <si>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</si>
  <si>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</si>
  <si>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</si>
  <si>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</si>
  <si>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</si>
  <si>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</si>
  <si>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</si>
  <si>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</si>
  <si>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</si>
  <si>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</si>
  <si>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</si>
  <si>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</si>
  <si>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</si>
  <si>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</si>
  <si>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</si>
  <si>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</si>
  <si>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</si>
  <si>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</si>
  <si>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</si>
  <si>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</si>
  <si>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</si>
  <si>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</si>
  <si>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</si>
  <si>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</si>
  <si>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</si>
  <si>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</si>
  <si>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</si>
  <si>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</si>
  <si>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</si>
  <si>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</si>
  <si>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</si>
  <si>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</si>
  <si>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</si>
  <si>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</si>
  <si>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</si>
  <si>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</si>
  <si>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</si>
  <si>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</si>
  <si>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</si>
  <si>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</si>
  <si>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</si>
  <si>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</si>
  <si>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</si>
  <si>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</si>
  <si>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</si>
  <si>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</si>
  <si>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</si>
  <si>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</si>
  <si>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</si>
  <si>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</si>
  <si>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</si>
  <si>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</si>
  <si>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</si>
  <si>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</si>
  <si>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</si>
  <si>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</si>
  <si>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</si>
  <si>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</si>
  <si>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</si>
  <si>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</si>
  <si>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</si>
  <si>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</si>
  <si>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</si>
  <si>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</si>
  <si>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</si>
  <si>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</si>
  <si>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</si>
  <si>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</si>
  <si>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</si>
  <si>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</si>
  <si>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</si>
  <si>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</si>
  <si>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</si>
  <si>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</si>
  <si>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</si>
  <si>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</si>
  <si>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</si>
  <si>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</si>
  <si>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</si>
  <si>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</si>
  <si>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</si>
  <si>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</si>
  <si>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</si>
  <si>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</si>
  <si>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</si>
  <si>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</si>
  <si>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</si>
  <si>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</si>
  <si>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</si>
  <si>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</si>
  <si>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</si>
  <si>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</si>
  <si>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</si>
  <si>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</si>
  <si>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</si>
  <si>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</si>
  <si>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</si>
  <si>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</si>
  <si>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</si>
  <si>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</si>
  <si>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</si>
  <si>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</si>
  <si>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</si>
  <si>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</si>
  <si>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</si>
  <si>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</si>
  <si>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</si>
  <si>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</si>
  <si>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</si>
  <si>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</si>
  <si>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</si>
  <si>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</si>
  <si>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</si>
  <si>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</si>
  <si>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</si>
  <si>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</si>
  <si>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</si>
  <si>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</si>
  <si>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</si>
  <si>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</si>
  <si>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</si>
  <si>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</si>
  <si>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</si>
  <si>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</si>
  <si>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</si>
  <si>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</si>
  <si>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</si>
  <si>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</si>
  <si>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</si>
  <si>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</si>
  <si>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</si>
  <si>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</si>
  <si>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</si>
  <si>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</si>
  <si>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</si>
  <si>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</si>
  <si>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</si>
  <si>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</si>
  <si>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</si>
  <si>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</si>
  <si>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</si>
  <si>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</si>
  <si>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</si>
  <si>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</si>
  <si>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</si>
  <si>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</si>
  <si>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</si>
  <si>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</si>
  <si>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</si>
  <si>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</si>
  <si>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</si>
  <si>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</si>
  <si>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</si>
  <si>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</si>
  <si>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</si>
  <si>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</si>
  <si>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</si>
  <si>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</si>
  <si>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</si>
  <si>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</si>
  <si>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</si>
  <si>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</si>
  <si>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</si>
  <si>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</si>
  <si>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</si>
  <si>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</si>
  <si>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</si>
  <si>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</si>
  <si>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</si>
  <si>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</si>
  <si>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</si>
  <si>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</si>
  <si>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</si>
  <si>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</si>
  <si>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</si>
  <si>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</si>
  <si>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</si>
  <si>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</si>
  <si>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</si>
  <si>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</si>
  <si>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</si>
  <si>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</si>
  <si>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</si>
  <si>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</si>
  <si>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</si>
  <si>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</si>
  <si>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</si>
  <si>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</si>
  <si>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</si>
  <si>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</si>
  <si>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</si>
  <si>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</si>
  <si>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</si>
  <si>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</si>
  <si>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</si>
  <si>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</si>
  <si>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</si>
  <si>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</si>
  <si>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</si>
  <si>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</si>
  <si>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</si>
  <si>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</si>
  <si>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</si>
  <si>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</si>
  <si>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</si>
  <si>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</si>
  <si>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</si>
  <si>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</si>
  <si>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</si>
  <si>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</si>
  <si>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</si>
  <si>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</si>
  <si>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</si>
  <si>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</si>
  <si>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</si>
  <si>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</si>
  <si>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</si>
  <si>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</si>
  <si>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</si>
  <si>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</si>
  <si>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</si>
  <si>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</si>
  <si>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</si>
  <si>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</si>
  <si>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</si>
  <si>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</si>
  <si>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</si>
  <si>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</si>
  <si>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</si>
  <si>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</si>
  <si>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</si>
  <si>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</si>
  <si>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</si>
  <si>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</si>
  <si>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</si>
  <si>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</si>
  <si>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</si>
  <si>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</si>
  <si>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</si>
  <si>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</si>
  <si>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</si>
  <si>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</si>
  <si>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</si>
  <si>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</si>
  <si>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</si>
  <si>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</si>
  <si>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</si>
  <si>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</si>
  <si>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</si>
  <si>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</si>
  <si>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</si>
  <si>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</si>
  <si>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</si>
  <si>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</si>
  <si>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</si>
  <si>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</si>
  <si>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</si>
  <si>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</si>
  <si>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</si>
  <si>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</si>
  <si>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</si>
  <si>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</si>
  <si>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</si>
  <si>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</si>
  <si>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</si>
  <si>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</si>
  <si>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</si>
  <si>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</si>
  <si>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</si>
  <si>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</si>
  <si>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</si>
  <si>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</si>
  <si>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</si>
  <si>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</si>
  <si>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</si>
  <si>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</si>
  <si>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</si>
  <si>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</si>
  <si>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</si>
  <si>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</si>
  <si>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</si>
  <si>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</si>
  <si>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</si>
  <si>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</si>
  <si>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</si>
  <si>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</si>
  <si>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</si>
  <si>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</si>
  <si>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</si>
  <si>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</si>
  <si>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</si>
  <si>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</si>
  <si>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</si>
  <si>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</si>
  <si>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</si>
  <si>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</si>
  <si>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</si>
  <si>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</si>
  <si>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</si>
  <si>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</si>
  <si>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</si>
  <si>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</si>
  <si>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</si>
  <si>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</si>
  <si>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</si>
  <si>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</si>
  <si>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</si>
  <si>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</si>
  <si>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</si>
  <si>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</si>
  <si>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</si>
  <si>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</si>
  <si>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</si>
  <si>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</si>
  <si>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</si>
  <si>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</si>
  <si>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</si>
  <si>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</si>
  <si>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</si>
  <si>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</si>
  <si>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</si>
  <si>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</si>
  <si>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</si>
  <si>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</si>
  <si>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</si>
  <si>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</si>
  <si>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</si>
  <si>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</si>
  <si>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</si>
  <si>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</si>
  <si>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</si>
  <si>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</si>
  <si>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</si>
  <si>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</si>
  <si>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</si>
  <si>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</si>
  <si>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</si>
  <si>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</si>
  <si>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</si>
  <si>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</si>
  <si>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</si>
  <si>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</si>
  <si>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</si>
  <si>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</si>
  <si>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</si>
  <si>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</si>
  <si>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</si>
  <si>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</si>
  <si>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</si>
  <si>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</si>
  <si>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</si>
  <si>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</si>
  <si>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</si>
  <si>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</si>
  <si>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</si>
  <si>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</si>
  <si>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</si>
  <si>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</si>
  <si>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</si>
  <si>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</si>
  <si>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</si>
  <si>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</si>
  <si>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</si>
  <si>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</si>
  <si>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</si>
  <si>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</si>
  <si>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</si>
  <si>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</si>
  <si>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</si>
  <si>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</si>
  <si>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</si>
  <si>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</si>
  <si>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</si>
  <si>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</si>
  <si>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</si>
  <si>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</si>
  <si>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</si>
  <si>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</si>
  <si>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</si>
  <si>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</si>
  <si>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</si>
  <si>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</si>
  <si>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</si>
  <si>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</si>
  <si>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</si>
  <si>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</si>
  <si>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</si>
  <si>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</si>
  <si>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</si>
  <si>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</si>
  <si>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</si>
  <si>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</si>
  <si>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</si>
  <si>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</si>
  <si>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</si>
  <si>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</si>
  <si>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</si>
  <si>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</si>
  <si>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</si>
  <si>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</si>
  <si>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</si>
  <si>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</si>
  <si>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</si>
  <si>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</si>
  <si>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</si>
  <si>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</si>
  <si>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</si>
  <si>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</si>
  <si>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</si>
  <si>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</si>
  <si>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</si>
  <si>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</si>
  <si>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</si>
  <si>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</si>
  <si>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</si>
  <si>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</si>
  <si>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</si>
  <si>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</si>
  <si>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</si>
  <si>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</si>
  <si>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</si>
  <si>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</si>
  <si>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</si>
  <si>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</si>
  <si>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</si>
  <si>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</si>
  <si>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</si>
  <si>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</si>
  <si>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</si>
  <si>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</si>
  <si>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</si>
  <si>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</si>
  <si>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</si>
  <si>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</si>
  <si>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</si>
  <si>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</si>
  <si>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</si>
  <si>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</si>
  <si>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</si>
  <si>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</si>
  <si>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</si>
  <si>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</si>
  <si>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</si>
  <si>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</si>
  <si>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</si>
  <si>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</si>
  <si>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</si>
  <si>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</si>
  <si>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</si>
  <si>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</si>
  <si>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</si>
  <si>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</si>
  <si>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</si>
  <si>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</si>
  <si>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</si>
  <si>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</si>
  <si>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</si>
  <si>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</si>
  <si>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</si>
  <si>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</si>
  <si>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</si>
  <si>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</si>
  <si>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</si>
  <si>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</si>
  <si>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</si>
  <si>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</si>
  <si>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</si>
  <si>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</si>
  <si>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</si>
  <si>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</si>
  <si>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</si>
  <si>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</si>
  <si>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</si>
  <si>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</si>
  <si>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</si>
  <si>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</si>
  <si>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</si>
  <si>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</si>
  <si>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</si>
  <si>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</si>
  <si>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</si>
  <si>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</si>
  <si>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</si>
  <si>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</si>
  <si>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</si>
  <si>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</si>
  <si>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</si>
  <si>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</si>
  <si>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</si>
  <si>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</si>
  <si>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</si>
  <si>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</si>
  <si>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</si>
  <si>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</si>
  <si>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</si>
  <si>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</si>
  <si>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</si>
  <si>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</si>
  <si>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</si>
  <si>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</si>
  <si>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</si>
  <si>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</si>
  <si>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</si>
  <si>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</si>
  <si>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</si>
  <si>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</si>
  <si>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</si>
  <si>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</si>
  <si>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</si>
  <si>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</si>
  <si>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</si>
  <si>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</si>
  <si>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</si>
  <si>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</si>
  <si>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</si>
  <si>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</si>
  <si>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</si>
  <si>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</si>
  <si>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</si>
  <si>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</si>
  <si>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</si>
  <si>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</si>
  <si>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</si>
  <si>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</si>
  <si>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</si>
  <si>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</si>
  <si>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</si>
  <si>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</si>
  <si>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</si>
  <si>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</si>
  <si>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</si>
  <si>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</si>
  <si>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</si>
  <si>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</si>
  <si>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</si>
  <si>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</si>
  <si>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</si>
  <si>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</si>
  <si>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</si>
  <si>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</si>
  <si>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</si>
  <si>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</si>
  <si>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</si>
  <si>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</si>
  <si>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</si>
  <si>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</si>
  <si>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</si>
  <si>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</si>
  <si>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</si>
  <si>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</si>
  <si>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</si>
  <si>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</si>
  <si>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</si>
  <si>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</si>
  <si>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</si>
  <si>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</si>
  <si>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</si>
  <si>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</si>
  <si>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</si>
  <si>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</si>
  <si>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</si>
  <si>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</si>
  <si>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</si>
  <si>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</si>
  <si>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</si>
  <si>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</si>
  <si>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</si>
  <si>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</si>
  <si>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</si>
  <si>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</si>
  <si>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</si>
  <si>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</si>
  <si>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</si>
  <si>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</si>
  <si>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</si>
  <si>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</si>
  <si>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</si>
  <si>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</si>
  <si>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</si>
  <si>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</si>
  <si>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</si>
  <si>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</si>
  <si>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</si>
  <si>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</si>
  <si>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</si>
  <si>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</si>
  <si>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</si>
  <si>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</si>
  <si>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</si>
  <si>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</si>
  <si>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</si>
  <si>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</si>
  <si>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</si>
  <si>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</si>
  <si>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</si>
  <si>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</si>
  <si>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</si>
  <si>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</si>
  <si>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</si>
  <si>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</si>
  <si>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</si>
  <si>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</si>
  <si>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</si>
  <si>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</si>
  <si>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</si>
  <si>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</si>
  <si>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</si>
  <si>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</si>
  <si>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</si>
  <si>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</si>
  <si>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</si>
  <si>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</si>
  <si>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</si>
  <si>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</si>
  <si>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</si>
  <si>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</si>
  <si>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</si>
  <si>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</si>
  <si>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</si>
  <si>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</si>
  <si>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</si>
  <si>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</si>
  <si>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</si>
  <si>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</si>
  <si>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</si>
  <si>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</si>
  <si>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</si>
  <si>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</si>
  <si>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</si>
  <si>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</si>
  <si>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</si>
  <si>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</si>
  <si>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</si>
  <si>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</si>
  <si>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</si>
  <si>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</si>
  <si>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</si>
  <si>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</si>
  <si>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</si>
  <si>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</si>
  <si>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</si>
  <si>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</si>
  <si>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</si>
  <si>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</si>
  <si>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</si>
  <si>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</si>
  <si>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</si>
  <si>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</si>
  <si>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</si>
  <si>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</si>
  <si>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</si>
  <si>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</si>
  <si>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</si>
  <si>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</si>
  <si>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</si>
  <si>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</si>
  <si>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</si>
  <si>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</si>
  <si>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</si>
  <si>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</si>
  <si>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</si>
  <si>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</si>
  <si>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</si>
  <si>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</si>
  <si>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</si>
  <si>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</si>
  <si>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</si>
  <si>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</si>
  <si>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</si>
  <si>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</si>
  <si>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</si>
  <si>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</si>
  <si>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</si>
  <si>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</si>
  <si>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</si>
  <si>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</si>
  <si>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</si>
  <si>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</si>
  <si>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</si>
  <si>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</si>
  <si>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</si>
  <si>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</si>
  <si>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</si>
  <si>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</si>
  <si>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</si>
  <si>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</si>
  <si>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</si>
  <si>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</si>
  <si>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</si>
  <si>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</si>
  <si>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</si>
  <si>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</si>
  <si>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</si>
  <si>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</si>
  <si>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</si>
  <si>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</si>
  <si>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</si>
  <si>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</si>
  <si>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</si>
  <si>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</si>
  <si>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</si>
  <si>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</si>
  <si>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</si>
  <si>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</si>
  <si>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</si>
  <si>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</si>
  <si>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</si>
  <si>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</si>
  <si>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</si>
  <si>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</si>
  <si>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</si>
  <si>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</si>
  <si>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</si>
  <si>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</si>
  <si>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</si>
  <si>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</si>
  <si>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</si>
  <si>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</si>
  <si>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</si>
  <si>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</si>
  <si>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</si>
  <si>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</si>
  <si>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</si>
  <si>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</si>
  <si>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</si>
  <si>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</si>
  <si>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</si>
  <si>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</si>
  <si>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</si>
  <si>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</si>
  <si>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</si>
  <si>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</si>
  <si>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</si>
  <si>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</si>
  <si>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</si>
  <si>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</si>
  <si>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</si>
  <si>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</si>
  <si>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</si>
  <si>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</si>
  <si>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</si>
  <si>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</si>
  <si>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</si>
  <si>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</si>
  <si>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</si>
  <si>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</si>
  <si>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</si>
  <si>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</si>
  <si>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</si>
  <si>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</si>
  <si>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</si>
  <si>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</si>
  <si>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</si>
  <si>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</si>
  <si>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</si>
  <si>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</si>
  <si>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</si>
  <si>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</si>
  <si>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</si>
  <si>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</si>
  <si>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</si>
  <si>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</si>
  <si>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</si>
  <si>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</si>
  <si>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</si>
  <si>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</si>
  <si>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</si>
  <si>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</si>
  <si>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</si>
  <si>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</si>
  <si>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</si>
  <si>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</si>
  <si>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</si>
  <si>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</si>
  <si>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</si>
  <si>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</si>
  <si>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</si>
  <si>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</si>
  <si>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</si>
  <si>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</si>
  <si>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</si>
  <si>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</si>
  <si>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</si>
  <si>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</si>
  <si>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</si>
  <si>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</si>
  <si>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</si>
  <si>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</si>
  <si>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</si>
  <si>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</si>
  <si>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</si>
  <si>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</si>
  <si>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</si>
  <si>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</si>
  <si>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</si>
  <si>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</si>
  <si>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</si>
  <si>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</si>
  <si>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</si>
  <si>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</si>
  <si>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</si>
  <si>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</si>
  <si>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</si>
  <si>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</si>
  <si>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</si>
  <si>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</si>
  <si>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</si>
  <si>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</si>
  <si>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</si>
  <si>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</si>
  <si>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</si>
  <si>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</si>
  <si>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</si>
  <si>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</si>
  <si>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</si>
  <si>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</si>
  <si>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</si>
  <si>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</si>
  <si>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</si>
  <si>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</si>
  <si>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</si>
  <si>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</si>
  <si>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</si>
  <si>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</si>
  <si>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</si>
  <si>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</si>
  <si>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</si>
  <si>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</si>
  <si>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</si>
  <si>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</si>
  <si>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</si>
  <si>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</si>
  <si>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</si>
  <si>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</si>
  <si>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</si>
  <si>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</si>
  <si>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</si>
  <si>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</si>
  <si>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</si>
  <si>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</si>
  <si>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</si>
  <si>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</si>
  <si>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</si>
  <si>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</si>
  <si>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</si>
  <si>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</si>
  <si>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</si>
  <si>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</si>
  <si>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</si>
  <si>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</si>
  <si>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</si>
  <si>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</si>
  <si>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</si>
  <si>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</si>
  <si>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</si>
  <si>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</si>
  <si>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</si>
  <si>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</si>
  <si>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</si>
  <si>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</si>
  <si>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</si>
  <si>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</si>
  <si>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</si>
  <si>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</si>
  <si>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</si>
  <si>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</si>
  <si>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</si>
  <si>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</si>
  <si>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</si>
  <si>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</si>
  <si>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</si>
  <si>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</si>
  <si>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</si>
  <si>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</si>
  <si>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</si>
  <si>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</si>
  <si>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</si>
  <si>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</si>
  <si>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</si>
  <si>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</si>
  <si>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</si>
  <si>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</si>
  <si>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</si>
  <si>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</si>
  <si>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</si>
  <si>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</si>
  <si>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</si>
  <si>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</si>
  <si>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</si>
  <si>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</si>
  <si>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</si>
  <si>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</si>
  <si>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</si>
  <si>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</si>
  <si>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</si>
  <si>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</si>
  <si>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</si>
  <si>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</si>
  <si>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</si>
  <si>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</si>
  <si>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</si>
  <si>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</si>
  <si>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</si>
  <si>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</si>
  <si>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</si>
  <si>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</si>
  <si>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</si>
  <si>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</si>
  <si>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</si>
  <si>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</si>
  <si>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</si>
  <si>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</si>
  <si>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</si>
  <si>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</si>
  <si>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</si>
  <si>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</si>
  <si>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</si>
  <si>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</si>
  <si>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</si>
  <si>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</si>
  <si>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</si>
  <si>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</si>
  <si>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</si>
  <si>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</si>
  <si>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</si>
  <si>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</si>
  <si>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</si>
  <si>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</si>
  <si>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</si>
  <si>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</si>
  <si>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</si>
  <si>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</si>
  <si>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</si>
  <si>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</si>
  <si>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</si>
  <si>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</si>
  <si>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</si>
  <si>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</si>
  <si>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</si>
  <si>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</si>
  <si>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</si>
  <si>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</si>
  <si>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</si>
  <si>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</si>
  <si>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</si>
  <si>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</si>
  <si>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</si>
  <si>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</si>
  <si>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</si>
  <si>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</si>
  <si>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</si>
  <si>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</si>
  <si>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</si>
  <si>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</si>
  <si>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</si>
  <si>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</si>
  <si>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</si>
  <si>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</si>
  <si>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</si>
  <si>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</si>
  <si>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</si>
  <si>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</si>
  <si>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</si>
  <si>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</si>
  <si>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</si>
  <si>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</si>
  <si>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</si>
  <si>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</si>
  <si>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</si>
  <si>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</si>
  <si>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</si>
  <si>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</si>
  <si>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</si>
  <si>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</si>
  <si>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</si>
  <si>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</si>
  <si>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</si>
  <si>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</si>
  <si>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</si>
  <si>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</si>
  <si>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</si>
  <si>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</si>
  <si>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</si>
  <si>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</si>
  <si>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</si>
  <si>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</si>
  <si>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</si>
  <si>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</si>
  <si>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</si>
  <si>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</si>
  <si>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</si>
  <si>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</si>
  <si>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</si>
  <si>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</si>
  <si>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</si>
  <si>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</si>
  <si>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</si>
  <si>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</si>
  <si>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</si>
  <si>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</si>
  <si>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</si>
  <si>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</si>
  <si>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</si>
  <si>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</si>
  <si>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</si>
  <si>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</si>
  <si>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</si>
  <si>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</si>
  <si>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</si>
  <si>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</si>
  <si>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</si>
  <si>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</si>
  <si>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</si>
  <si>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</si>
  <si>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</si>
  <si>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</si>
  <si>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</si>
  <si>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</si>
  <si>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</si>
  <si>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</si>
  <si>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</si>
  <si>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</si>
  <si>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</si>
  <si>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</si>
  <si>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</si>
  <si>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</si>
  <si>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</si>
  <si>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</si>
  <si>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</si>
  <si>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</si>
  <si>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</si>
  <si>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</si>
  <si>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</si>
  <si>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</si>
  <si>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</si>
  <si>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</si>
  <si>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</si>
  <si>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</si>
  <si>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</si>
  <si>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</si>
  <si>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</si>
  <si>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</si>
  <si>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</si>
  <si>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</si>
  <si>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</si>
  <si>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</si>
  <si>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</si>
  <si>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</si>
  <si>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</si>
  <si>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</si>
  <si>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</si>
  <si>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</si>
  <si>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</si>
  <si>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</si>
  <si>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</si>
  <si>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</si>
  <si>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</si>
  <si>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</si>
  <si>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</si>
  <si>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</si>
  <si>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</si>
  <si>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</si>
  <si>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</si>
  <si>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</si>
  <si>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</si>
  <si>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</si>
  <si>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</si>
  <si>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</si>
  <si>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</si>
  <si>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</si>
  <si>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</si>
  <si>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</si>
  <si>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</si>
  <si>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</si>
  <si>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</si>
  <si>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</si>
  <si>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</si>
  <si>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</si>
  <si>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</si>
  <si>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</si>
  <si>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</si>
  <si>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</si>
  <si>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</si>
  <si>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</si>
  <si>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</si>
  <si>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</si>
  <si>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</si>
  <si>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</si>
  <si>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</si>
  <si>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</si>
  <si>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</si>
  <si>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</si>
  <si>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</si>
  <si>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</si>
  <si>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</si>
  <si>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</si>
  <si>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</si>
  <si>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</si>
  <si>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</si>
  <si>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</si>
  <si>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</si>
  <si>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</si>
  <si>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</si>
  <si>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</si>
  <si>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</si>
  <si>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</si>
  <si>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</si>
  <si>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</si>
  <si>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</si>
  <si>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</si>
  <si>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</si>
  <si>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</si>
  <si>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</si>
  <si>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</si>
  <si>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</si>
  <si>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</si>
  <si>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</si>
  <si>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</si>
  <si>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</si>
  <si>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</si>
  <si>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</si>
  <si>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</si>
  <si>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</si>
  <si>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</si>
  <si>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</si>
  <si>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</si>
  <si>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</si>
  <si>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</si>
  <si>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</si>
  <si>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</si>
  <si>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</si>
  <si>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</si>
  <si>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</si>
  <si>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</si>
  <si>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</si>
  <si>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</si>
  <si>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</si>
  <si>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</si>
  <si>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</si>
  <si>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</si>
  <si>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</si>
  <si>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</si>
  <si>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</si>
  <si>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</si>
  <si>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</si>
  <si>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</si>
  <si>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</si>
  <si>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</si>
  <si>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</si>
  <si>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</si>
  <si>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</si>
  <si>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</si>
  <si>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</si>
  <si>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</si>
  <si>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</si>
  <si>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</si>
  <si>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</si>
  <si>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</si>
  <si>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</si>
  <si>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</si>
  <si>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</si>
  <si>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</si>
  <si>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</si>
  <si>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</si>
  <si>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</si>
  <si>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</si>
  <si>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</si>
  <si>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</si>
  <si>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</si>
  <si>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</si>
  <si>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</si>
  <si>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</si>
  <si>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</si>
  <si>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</si>
  <si>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</si>
  <si>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</si>
  <si>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</si>
  <si>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</si>
  <si>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</si>
  <si>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</si>
  <si>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</si>
  <si>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</si>
  <si>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</si>
  <si>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</si>
  <si>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</si>
  <si>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</si>
  <si>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</si>
  <si>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</si>
  <si>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</si>
  <si>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</si>
  <si>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</si>
  <si>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</si>
  <si>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</si>
  <si>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</si>
  <si>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</si>
  <si>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</si>
  <si>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</si>
  <si>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</si>
  <si>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</si>
  <si>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</si>
  <si>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</si>
  <si>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</si>
  <si>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</si>
  <si>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</si>
  <si>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</si>
  <si>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</si>
  <si>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</si>
  <si>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</si>
  <si>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</si>
  <si>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</si>
  <si>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</si>
  <si>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</si>
  <si>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</si>
  <si>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</si>
  <si>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</si>
  <si>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</si>
  <si>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</si>
  <si>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</si>
  <si>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</si>
  <si>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</si>
  <si>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</si>
  <si>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</si>
  <si>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</si>
  <si>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</si>
  <si>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</si>
  <si>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</si>
  <si>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</si>
  <si>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</si>
  <si>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</si>
  <si>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</si>
  <si>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</si>
  <si>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</si>
  <si>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</si>
  <si>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</si>
  <si>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</si>
  <si>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</si>
  <si>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</si>
  <si>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</si>
  <si>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</si>
  <si>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</si>
  <si>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</si>
  <si>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</si>
  <si>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</si>
  <si>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</si>
  <si>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</si>
  <si>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</si>
  <si>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</si>
  <si>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</si>
  <si>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</si>
  <si>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</si>
  <si>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</si>
  <si>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</si>
  <si>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</si>
  <si>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</si>
  <si>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</si>
  <si>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</si>
  <si>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</si>
  <si>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</si>
  <si>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</si>
  <si>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</si>
  <si>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</si>
  <si>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</si>
  <si>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</si>
  <si>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</si>
  <si>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</si>
  <si>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</si>
  <si>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</si>
  <si>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</si>
  <si>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</si>
  <si>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</si>
  <si>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</si>
  <si>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</si>
  <si>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</si>
  <si>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</si>
  <si>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</si>
  <si>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</si>
  <si>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</si>
  <si>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</si>
  <si>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</si>
  <si>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</si>
  <si>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</si>
  <si>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</si>
  <si>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</si>
  <si>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</si>
  <si>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</si>
  <si>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</si>
  <si>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</si>
  <si>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</si>
  <si>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</si>
  <si>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</si>
  <si>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</si>
  <si>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</si>
  <si>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</si>
  <si>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</si>
  <si>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</si>
  <si>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</si>
  <si>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</si>
  <si>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</si>
  <si>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</si>
  <si>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</si>
  <si>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</si>
  <si>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</si>
  <si>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</si>
  <si>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</si>
  <si>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</si>
  <si>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</si>
  <si>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</si>
  <si>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</si>
  <si>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</si>
  <si>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</si>
  <si>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</si>
  <si>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</si>
  <si>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</si>
  <si>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</si>
  <si>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</si>
  <si>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</si>
  <si>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</si>
  <si>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</si>
  <si>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</si>
  <si>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</si>
  <si>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</si>
  <si>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</si>
  <si>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</si>
  <si>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</si>
  <si>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</si>
  <si>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</si>
  <si>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</si>
  <si>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</si>
  <si>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</si>
  <si>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</si>
  <si>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</si>
  <si>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</si>
  <si>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</si>
  <si>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</si>
  <si>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</si>
  <si>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</si>
  <si>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</si>
  <si>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</si>
  <si>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</si>
  <si>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</si>
  <si>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</si>
  <si>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</si>
  <si>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</si>
  <si>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</si>
  <si>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</si>
  <si>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</si>
  <si>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</si>
  <si>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</si>
  <si>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</si>
  <si>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</si>
  <si>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</si>
  <si>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</si>
  <si>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</si>
  <si>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</si>
  <si>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</si>
  <si>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</si>
  <si>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</si>
  <si>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</si>
  <si>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</si>
  <si>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</si>
  <si>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</si>
  <si>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</si>
  <si>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</si>
  <si>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</si>
  <si>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</si>
  <si>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</si>
  <si>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</si>
  <si>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</si>
  <si>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</si>
  <si>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</si>
  <si>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</si>
  <si>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</si>
  <si>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</si>
  <si>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</si>
  <si>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</si>
  <si>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</si>
  <si>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</si>
  <si>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</si>
  <si>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</si>
  <si>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</si>
  <si>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</si>
  <si>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</si>
  <si>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</si>
  <si>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</si>
  <si>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</si>
  <si>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</si>
  <si>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</si>
  <si>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</si>
  <si>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</si>
  <si>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</si>
  <si>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</si>
  <si>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</si>
  <si>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</si>
  <si>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</si>
  <si>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</si>
  <si>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</si>
  <si>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</si>
  <si>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</si>
  <si>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</si>
  <si>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</si>
  <si>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</si>
  <si>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</si>
  <si>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</si>
  <si>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</si>
  <si>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</si>
  <si>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</si>
  <si>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</si>
  <si>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</si>
  <si>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</si>
  <si>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</si>
  <si>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</si>
  <si>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</si>
  <si>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</si>
  <si>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</si>
  <si>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</si>
  <si>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</si>
  <si>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</si>
  <si>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</si>
  <si>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</si>
  <si>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</si>
  <si>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</si>
  <si>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</si>
  <si>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</si>
  <si>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</si>
  <si>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</si>
  <si>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</si>
  <si>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</si>
  <si>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</si>
  <si>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</si>
  <si>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</si>
  <si>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</si>
  <si>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</si>
  <si>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</si>
  <si>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</si>
  <si>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</si>
  <si>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</si>
  <si>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</si>
  <si>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</si>
  <si>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</si>
  <si>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</si>
  <si>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</si>
  <si>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</si>
  <si>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</si>
  <si>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</si>
  <si>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</si>
  <si>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</si>
  <si>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</si>
  <si>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</si>
  <si>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</si>
  <si>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</si>
  <si>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</si>
  <si>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</si>
  <si>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</si>
  <si>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</si>
  <si>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</si>
  <si>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</si>
  <si>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</si>
  <si>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</si>
  <si>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</si>
  <si>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</si>
  <si>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</si>
  <si>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</si>
  <si>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</si>
  <si>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</si>
  <si>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</si>
  <si>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</si>
  <si>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</si>
  <si>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</si>
  <si>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</si>
  <si>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</si>
  <si>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</si>
  <si>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</si>
  <si>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</si>
  <si>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</si>
  <si>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</si>
  <si>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</si>
  <si>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</si>
  <si>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</si>
  <si>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</si>
  <si>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</si>
  <si>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</si>
  <si>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</si>
  <si>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</si>
  <si>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</si>
  <si>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</si>
  <si>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</si>
  <si>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</si>
  <si>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</si>
  <si>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</si>
  <si>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</si>
  <si>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</si>
  <si>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</si>
  <si>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</si>
  <si>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</si>
  <si>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</si>
  <si>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</si>
  <si>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</si>
  <si>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</si>
  <si>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</si>
  <si>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</si>
  <si>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</si>
  <si>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</si>
  <si>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</si>
  <si>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</si>
  <si>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</si>
  <si>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</si>
  <si>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</si>
  <si>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</si>
  <si>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</si>
  <si>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</si>
  <si>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</si>
  <si>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</si>
  <si>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</si>
  <si>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</si>
  <si>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</si>
  <si>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</si>
  <si>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</si>
  <si>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</si>
  <si>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</si>
  <si>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</si>
  <si>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</si>
  <si>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</si>
  <si>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</si>
  <si>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</si>
  <si>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</si>
  <si>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</si>
  <si>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</si>
  <si>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</si>
  <si>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</si>
  <si>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</si>
  <si>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</si>
  <si>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</si>
  <si>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</si>
  <si>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</si>
  <si>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</si>
  <si>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</si>
  <si>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</si>
  <si>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</si>
  <si>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</si>
  <si>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</si>
  <si>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</si>
  <si>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</si>
  <si>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</si>
  <si>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</si>
  <si>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</si>
  <si>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</si>
  <si>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</si>
  <si>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</si>
  <si>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</si>
  <si>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</si>
  <si>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</si>
  <si>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</si>
  <si>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</si>
  <si>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</si>
  <si>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</si>
  <si>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</si>
  <si>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</si>
  <si>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</si>
  <si>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</si>
  <si>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</si>
  <si>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</si>
  <si>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</si>
  <si>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</si>
  <si>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</si>
  <si>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</si>
  <si>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</si>
  <si>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</si>
  <si>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</si>
  <si>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</si>
  <si>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</si>
  <si>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</si>
  <si>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</si>
  <si>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</si>
  <si>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</si>
  <si>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</si>
  <si>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</si>
  <si>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</si>
  <si>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</si>
  <si>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</si>
  <si>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</si>
  <si>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</si>
  <si>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</si>
  <si>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</si>
  <si>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</si>
  <si>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</si>
  <si>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</si>
  <si>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</si>
  <si>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</si>
  <si>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</si>
  <si>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</si>
  <si>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</si>
  <si>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</si>
  <si>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</si>
  <si>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</si>
  <si>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</si>
  <si>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</si>
  <si>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</si>
  <si>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</si>
  <si>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</si>
  <si>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</si>
  <si>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</si>
  <si>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</si>
  <si>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</si>
  <si>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</si>
  <si>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</si>
  <si>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</si>
  <si>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</si>
  <si>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</si>
  <si>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</si>
  <si>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</si>
  <si>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</si>
  <si>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</si>
  <si>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</si>
  <si>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</si>
  <si>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</si>
  <si>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</si>
  <si>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</si>
  <si>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</si>
  <si>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</si>
  <si>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</si>
  <si>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</si>
  <si>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</si>
  <si>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</si>
  <si>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</si>
  <si>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</si>
  <si>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</si>
  <si>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</si>
  <si>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</si>
  <si>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</si>
  <si>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</si>
  <si>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</si>
  <si>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</si>
  <si>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</si>
  <si>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</si>
  <si>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</si>
  <si>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</si>
  <si>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</si>
  <si>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</si>
  <si>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</si>
  <si>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</si>
  <si>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</si>
  <si>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</si>
  <si>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</si>
  <si>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</si>
  <si>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</si>
  <si>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</si>
  <si>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</si>
  <si>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</si>
  <si>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</si>
  <si>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</si>
  <si>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</si>
  <si>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</si>
  <si>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</si>
  <si>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</si>
  <si>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</si>
  <si>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</si>
  <si>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</si>
  <si>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</si>
  <si>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</si>
  <si>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</si>
  <si>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</si>
  <si>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</si>
  <si>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</si>
  <si>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</si>
  <si>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</si>
  <si>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</si>
  <si>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</si>
  <si>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</si>
  <si>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</si>
  <si>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</si>
  <si>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</si>
  <si>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</si>
  <si>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</si>
  <si>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</si>
  <si>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</si>
  <si>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</si>
  <si>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</si>
  <si>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</si>
  <si>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</si>
  <si>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</si>
  <si>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</si>
  <si>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</si>
  <si>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</si>
  <si>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</si>
  <si>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</si>
  <si>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</si>
  <si>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</si>
  <si>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</si>
  <si>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</si>
  <si>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</si>
  <si>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</si>
  <si>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</si>
  <si>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</si>
  <si>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</si>
  <si>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</si>
  <si>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</si>
  <si>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</si>
  <si>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</si>
  <si>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</si>
  <si>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</si>
  <si>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</si>
  <si>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</si>
  <si>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</si>
  <si>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</si>
  <si>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</si>
  <si>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</si>
  <si>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</si>
  <si>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</si>
  <si>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</si>
  <si>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</si>
  <si>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</si>
  <si>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</si>
  <si>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</si>
  <si>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</si>
  <si>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</si>
  <si>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</si>
  <si>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</si>
  <si>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</si>
  <si>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</si>
  <si>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</si>
  <si>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</si>
  <si>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</si>
  <si>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</si>
  <si>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</si>
  <si>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</si>
  <si>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</si>
  <si>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</si>
  <si>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</si>
  <si>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</si>
  <si>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</si>
  <si>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</si>
  <si>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</si>
  <si>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</si>
  <si>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</si>
  <si>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</si>
  <si>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</si>
  <si>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</si>
  <si>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</si>
  <si>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</si>
  <si>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</si>
  <si>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</si>
  <si>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</si>
  <si>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</si>
  <si>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</si>
  <si>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</si>
  <si>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</si>
  <si>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</si>
  <si>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</si>
  <si>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</si>
  <si>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</si>
  <si>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</si>
  <si>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</si>
  <si>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</si>
  <si>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</si>
  <si>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</si>
  <si>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</si>
  <si>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</si>
  <si>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</si>
  <si>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</si>
  <si>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</si>
  <si>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</si>
  <si>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</si>
  <si>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</si>
  <si>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</si>
  <si>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</si>
  <si>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</si>
  <si>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</si>
  <si>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</si>
  <si>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</si>
  <si>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</si>
  <si>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</si>
  <si>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</si>
  <si>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</si>
  <si>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</si>
  <si>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</si>
  <si>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</si>
  <si>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</si>
  <si>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</si>
  <si>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</si>
  <si>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</si>
  <si>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</si>
  <si>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</si>
  <si>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</si>
  <si>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</si>
  <si>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</si>
  <si>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</si>
  <si>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</si>
  <si>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</si>
  <si>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</si>
  <si>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</si>
  <si>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</si>
  <si>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</si>
  <si>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</si>
  <si>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</si>
  <si>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</si>
  <si>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</si>
  <si>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</si>
  <si>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</si>
  <si>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</si>
  <si>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</si>
  <si>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</si>
  <si>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</si>
  <si>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</si>
  <si>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</si>
  <si>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</si>
  <si>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</si>
  <si>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</si>
  <si>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</si>
  <si>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</si>
  <si>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</si>
  <si>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</si>
  <si>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</si>
  <si>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</si>
  <si>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</si>
  <si>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</si>
  <si>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</si>
  <si>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</si>
  <si>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</si>
  <si>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</si>
  <si>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</si>
  <si>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</si>
  <si>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</si>
  <si>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</si>
  <si>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</si>
  <si>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</si>
  <si>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</si>
  <si>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</si>
  <si>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</si>
  <si>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</si>
  <si>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</si>
  <si>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</si>
  <si>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</si>
  <si>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</si>
  <si>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</si>
  <si>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</si>
  <si>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</si>
  <si>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</si>
  <si>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</si>
  <si>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</si>
  <si>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</si>
  <si>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</si>
  <si>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</si>
  <si>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</si>
  <si>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</si>
  <si>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</si>
  <si>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</si>
  <si>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</si>
  <si>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</si>
  <si>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</si>
  <si>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</si>
  <si>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</si>
  <si>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</si>
  <si>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</si>
  <si>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</si>
  <si>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</si>
  <si>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</si>
  <si>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</si>
  <si>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</si>
  <si>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</si>
  <si>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</si>
  <si>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</si>
  <si>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</si>
  <si>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</si>
  <si>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</si>
  <si>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</si>
  <si>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</si>
  <si>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</si>
  <si>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</si>
  <si>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</si>
  <si>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</si>
  <si>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</si>
  <si>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</si>
  <si>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</si>
  <si>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</si>
  <si>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</si>
  <si>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</si>
  <si>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</si>
  <si>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</si>
  <si>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</si>
  <si>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</si>
  <si>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</si>
  <si>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</si>
  <si>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</si>
  <si>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</si>
  <si>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</si>
  <si>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</si>
  <si>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</si>
  <si>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</si>
  <si>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</si>
  <si>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</si>
  <si>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</si>
  <si>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</si>
  <si>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</si>
  <si>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</si>
  <si>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</si>
  <si>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</si>
  <si>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</si>
  <si>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</si>
  <si>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</si>
  <si>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</si>
  <si>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</si>
  <si>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</si>
  <si>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</si>
  <si>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</si>
  <si>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</si>
  <si>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</si>
  <si>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</si>
  <si>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</si>
  <si>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</si>
  <si>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</si>
  <si>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</si>
  <si>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</si>
  <si>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</si>
  <si>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</si>
  <si>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</si>
  <si>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</si>
  <si>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</si>
  <si>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</si>
  <si>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</si>
  <si>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</si>
  <si>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</si>
  <si>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</si>
  <si>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</si>
  <si>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</si>
  <si>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</si>
  <si>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</si>
  <si>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</si>
  <si>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</si>
  <si>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</si>
  <si>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</si>
  <si>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</si>
  <si>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</si>
  <si>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</si>
  <si>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</si>
  <si>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</si>
  <si>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</si>
  <si>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</si>
  <si>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</si>
  <si>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</si>
  <si>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</si>
  <si>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</si>
  <si>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</si>
  <si>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</si>
  <si>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</si>
  <si>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</si>
  <si>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</si>
  <si>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</si>
  <si>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</si>
  <si>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</si>
  <si>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</si>
  <si>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</si>
  <si>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</si>
  <si>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</si>
  <si>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</si>
  <si>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</si>
  <si>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</si>
  <si>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</si>
  <si>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</si>
  <si>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</si>
  <si>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</si>
  <si>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</si>
  <si>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</si>
  <si>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</si>
  <si>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</si>
  <si>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</si>
  <si>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</si>
  <si>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</si>
  <si>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</si>
  <si>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</si>
  <si>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</si>
  <si>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</si>
  <si>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</si>
  <si>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</si>
  <si>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</si>
  <si>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</si>
  <si>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</si>
  <si>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</si>
  <si>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</si>
  <si>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</si>
  <si>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</si>
  <si>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</si>
  <si>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</si>
  <si>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</si>
  <si>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</si>
  <si>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</si>
  <si>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</si>
  <si>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</si>
  <si>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</si>
  <si>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</si>
  <si>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</si>
  <si>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</si>
  <si>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</si>
  <si>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</si>
  <si>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</si>
  <si>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</si>
  <si>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</si>
  <si>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</si>
  <si>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</si>
  <si>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</si>
  <si>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</si>
  <si>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</si>
  <si>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</si>
  <si>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</si>
  <si>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</si>
  <si>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</si>
  <si>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</si>
  <si>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</si>
  <si>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</si>
  <si>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</si>
  <si>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</si>
  <si>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</si>
  <si>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</si>
  <si>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</si>
  <si>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</si>
  <si>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</si>
  <si>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</si>
  <si>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</si>
  <si>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</si>
  <si>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</si>
  <si>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</si>
  <si>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</si>
  <si>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</si>
  <si>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</si>
  <si>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</si>
  <si>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</si>
  <si>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</si>
  <si>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</si>
  <si>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</si>
  <si>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</si>
  <si>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</si>
  <si>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</si>
  <si>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</si>
  <si>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</si>
  <si>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</si>
  <si>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</si>
  <si>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</si>
  <si>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</si>
  <si>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</si>
  <si>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</si>
  <si>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</si>
  <si>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</si>
  <si>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</si>
  <si>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</si>
  <si>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</si>
  <si>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</si>
  <si>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</si>
  <si>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</si>
  <si>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</si>
  <si>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</si>
  <si>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</si>
  <si>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</si>
  <si>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</si>
  <si>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</si>
  <si>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</si>
  <si>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</si>
  <si>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</si>
  <si>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</si>
  <si>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</si>
  <si>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</si>
  <si>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</si>
  <si>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</si>
  <si>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</si>
  <si>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</si>
  <si>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</si>
  <si>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</si>
  <si>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</si>
  <si>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</si>
  <si>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</si>
  <si>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</si>
  <si>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</si>
  <si>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</si>
  <si>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</si>
  <si>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</si>
  <si>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</si>
  <si>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</si>
  <si>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</si>
  <si>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</si>
  <si>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</si>
  <si>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</si>
  <si>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</si>
  <si>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</si>
  <si>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</si>
  <si>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</si>
  <si>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</si>
  <si>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</si>
  <si>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</si>
  <si>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</si>
  <si>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</si>
  <si>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</si>
  <si>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</si>
  <si>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</si>
  <si>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</si>
  <si>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</si>
  <si>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</si>
  <si>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</si>
  <si>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</si>
  <si>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</si>
  <si>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</si>
  <si>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</si>
  <si>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</si>
  <si>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</si>
  <si>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</si>
  <si>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</si>
  <si>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</si>
  <si>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</si>
  <si>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</si>
  <si>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</si>
  <si>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</si>
  <si>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</si>
  <si>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</si>
  <si>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</si>
  <si>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</si>
  <si>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</si>
  <si>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</si>
  <si>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</si>
  <si>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</si>
  <si>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</si>
  <si>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</si>
  <si>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</si>
  <si>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</si>
  <si>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</si>
  <si>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</si>
  <si>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</si>
  <si>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</si>
  <si>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</si>
  <si>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</si>
  <si>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</si>
  <si>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</si>
  <si>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</si>
  <si>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</si>
  <si>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</si>
  <si>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</si>
  <si>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</si>
  <si>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</si>
  <si>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</si>
  <si>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</si>
  <si>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</si>
  <si>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</si>
  <si>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</si>
  <si>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</si>
  <si>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</si>
  <si>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</si>
  <si>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</si>
  <si>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</si>
  <si>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</si>
  <si>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</si>
  <si>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</si>
  <si>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</si>
  <si>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</si>
  <si>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</si>
  <si>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</si>
  <si>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</si>
  <si>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</si>
  <si>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</si>
  <si>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</si>
  <si>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</si>
  <si>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</si>
  <si>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</si>
  <si>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</si>
  <si>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</si>
  <si>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</si>
  <si>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</si>
  <si>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</si>
  <si>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</si>
  <si>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</si>
  <si>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</si>
  <si>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</si>
  <si>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</si>
  <si>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</si>
  <si>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</si>
  <si>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</si>
  <si>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</si>
  <si>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</si>
  <si>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</si>
  <si>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</si>
  <si>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</si>
  <si>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</si>
  <si>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</si>
  <si>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</si>
  <si>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</si>
  <si>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</si>
  <si>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</si>
  <si>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</si>
  <si>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</si>
  <si>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</si>
  <si>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</si>
  <si>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</si>
  <si>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</si>
  <si>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</si>
  <si>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</si>
  <si>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</si>
  <si>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</si>
  <si>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</si>
  <si>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</si>
  <si>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</si>
  <si>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</si>
  <si>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</si>
  <si>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</si>
  <si>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</si>
  <si>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</si>
  <si>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</si>
  <si>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</si>
  <si>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</si>
  <si>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</si>
  <si>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</si>
  <si>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</si>
  <si>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</si>
  <si>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</si>
  <si>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</si>
  <si>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</si>
  <si>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</si>
  <si>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</si>
  <si>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</si>
  <si>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</si>
  <si>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</si>
  <si>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</si>
  <si>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</si>
  <si>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</si>
  <si>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</si>
  <si>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</si>
  <si>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</si>
  <si>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</si>
  <si>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</si>
  <si>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</si>
  <si>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</si>
  <si>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</si>
  <si>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</si>
  <si>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</si>
  <si>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</si>
  <si>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</si>
  <si>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</si>
  <si>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</si>
  <si>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</si>
  <si>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</si>
  <si>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</si>
  <si>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</si>
  <si>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</si>
  <si>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</si>
  <si>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</si>
  <si>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</si>
  <si>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</si>
  <si>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</si>
  <si>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</si>
  <si>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</si>
  <si>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</si>
  <si>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</si>
  <si>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</si>
  <si>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</si>
  <si>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</si>
  <si>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</si>
  <si>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</si>
  <si>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</si>
  <si>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</si>
  <si>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</si>
  <si>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</si>
  <si>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</si>
  <si>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</si>
  <si>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</si>
  <si>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</si>
  <si>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</si>
  <si>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</si>
  <si>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</si>
  <si>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</si>
  <si>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</si>
  <si>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</si>
  <si>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</si>
  <si>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</si>
  <si>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</si>
  <si>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</si>
  <si>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</si>
  <si>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</si>
  <si>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</si>
  <si>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</si>
  <si>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</si>
  <si>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</si>
  <si>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</si>
  <si>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</si>
  <si>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</si>
  <si>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</si>
  <si>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</si>
  <si>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</si>
  <si>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</si>
  <si>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</si>
  <si>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</si>
  <si>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</si>
  <si>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</si>
  <si>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</si>
  <si>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</si>
  <si>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</si>
  <si>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</si>
  <si>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</si>
  <si>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</si>
  <si>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</si>
  <si>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</si>
  <si>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</si>
  <si>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</si>
  <si>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</si>
  <si>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</si>
  <si>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</si>
  <si>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</si>
  <si>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</si>
  <si>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</si>
  <si>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</si>
  <si>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</si>
  <si>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</si>
  <si>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</si>
  <si>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</si>
  <si>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</si>
  <si>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</si>
  <si>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</si>
  <si>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</si>
  <si>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</si>
  <si>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</si>
  <si>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</si>
  <si>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</si>
  <si>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</si>
  <si>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</si>
  <si>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</si>
  <si>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</si>
  <si>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</si>
  <si>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</si>
  <si>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</si>
  <si>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</si>
  <si>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</si>
  <si>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</si>
  <si>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</si>
  <si>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</si>
  <si>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</si>
  <si>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</si>
  <si>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</si>
  <si>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</si>
  <si>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</si>
  <si>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</si>
  <si>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</si>
  <si>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</si>
  <si>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</si>
  <si>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</si>
  <si>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</si>
  <si>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</si>
  <si>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</si>
  <si>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</si>
  <si>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</si>
  <si>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</si>
  <si>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</si>
  <si>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</si>
  <si>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</si>
  <si>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</si>
  <si>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</si>
  <si>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</si>
  <si>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</si>
  <si>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</si>
  <si>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</si>
  <si>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</si>
  <si>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</si>
  <si>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</si>
  <si>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</si>
  <si>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</si>
  <si>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</si>
  <si>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</si>
  <si>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</si>
  <si>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</si>
  <si>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</si>
  <si>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</si>
  <si>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</si>
  <si>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</si>
  <si>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</si>
  <si>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</si>
  <si>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</si>
  <si>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</si>
  <si>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</si>
  <si>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</si>
  <si>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</si>
  <si>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</si>
  <si>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</si>
  <si>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</si>
  <si>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</si>
  <si>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</si>
  <si>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</si>
  <si>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</si>
  <si>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</si>
  <si>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</si>
  <si>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</si>
  <si>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</si>
  <si>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</si>
  <si>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</si>
  <si>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</si>
  <si>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</si>
  <si>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</si>
  <si>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</si>
  <si>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</si>
  <si>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</si>
  <si>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</si>
  <si>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</si>
  <si>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</si>
  <si>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</si>
  <si>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</si>
  <si>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</si>
  <si>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</si>
  <si>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</si>
  <si>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</si>
  <si>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</si>
  <si>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</si>
  <si>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</si>
  <si>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</si>
  <si>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</si>
  <si>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</si>
  <si>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</si>
  <si>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</si>
  <si>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</si>
  <si>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</si>
  <si>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</si>
  <si>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</si>
  <si>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</si>
  <si>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</si>
  <si>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</si>
  <si>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</si>
  <si>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</si>
  <si>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</si>
  <si>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</si>
  <si>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</si>
  <si>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</si>
  <si>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</si>
  <si>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</si>
  <si>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</si>
  <si>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</si>
  <si>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</si>
  <si>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</si>
  <si>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</si>
  <si>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</si>
  <si>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</si>
  <si>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</si>
  <si>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</si>
  <si>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</si>
  <si>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</si>
  <si>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</si>
  <si>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</si>
  <si>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</si>
  <si>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</si>
  <si>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</si>
  <si>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</si>
  <si>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</si>
  <si>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</si>
  <si>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</si>
  <si>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</si>
  <si>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</si>
  <si>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</si>
  <si>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</si>
  <si>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</si>
  <si>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</si>
  <si>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</si>
  <si>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</si>
  <si>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</si>
  <si>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</si>
  <si>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</si>
  <si>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</si>
  <si>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</si>
  <si>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</si>
  <si>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</si>
  <si>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</si>
  <si>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</si>
  <si>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</si>
  <si>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</si>
  <si>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</si>
  <si>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</si>
  <si>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</si>
  <si>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</si>
  <si>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</si>
  <si>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</si>
  <si>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</si>
  <si>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</si>
  <si>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</si>
  <si>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</si>
  <si>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</si>
  <si>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</si>
  <si>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</si>
  <si>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</si>
  <si>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</si>
  <si>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</si>
  <si>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</si>
  <si>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</si>
  <si>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</si>
  <si>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</si>
  <si>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</si>
  <si>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</si>
  <si>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</si>
  <si>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</si>
  <si>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</si>
  <si>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</si>
  <si>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</si>
  <si>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</si>
  <si>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</si>
  <si>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</si>
  <si>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</si>
  <si>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</si>
  <si>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</si>
  <si>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</si>
  <si>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</si>
  <si>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</si>
  <si>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</si>
  <si>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</si>
  <si>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</si>
  <si>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</si>
  <si>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</si>
  <si>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</si>
  <si>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</si>
  <si>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</si>
  <si>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</si>
  <si>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</si>
  <si>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</si>
  <si>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</si>
  <si>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</si>
  <si>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</si>
  <si>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</si>
  <si>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</si>
  <si>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</si>
  <si>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</si>
  <si>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</si>
  <si>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</si>
  <si>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</si>
  <si>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</si>
  <si>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</si>
  <si>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</si>
  <si>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</si>
  <si>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</si>
  <si>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</si>
  <si>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</si>
  <si>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</si>
  <si>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</si>
  <si>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</si>
  <si>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</si>
  <si>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</si>
  <si>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</si>
  <si>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</si>
  <si>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</si>
  <si>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</si>
  <si>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</si>
  <si>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</si>
  <si>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</si>
  <si>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</si>
  <si>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</si>
  <si>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</si>
  <si>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</si>
  <si>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</si>
  <si>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</si>
  <si>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</si>
  <si>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</si>
  <si>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</si>
  <si>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</si>
  <si>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</si>
  <si>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</si>
  <si>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</si>
  <si>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</si>
  <si>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</si>
  <si>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</si>
  <si>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</si>
  <si>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</si>
  <si>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</si>
  <si>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</si>
  <si>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</si>
  <si>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</si>
  <si>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</si>
  <si>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</si>
  <si>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</si>
  <si>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</si>
  <si>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</si>
  <si>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</si>
  <si>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</si>
  <si>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</si>
  <si>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</si>
  <si>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</si>
  <si>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</si>
  <si>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</si>
  <si>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</si>
  <si>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</si>
  <si>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</si>
  <si>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</si>
  <si>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</si>
  <si>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</si>
  <si>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</si>
  <si>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</si>
  <si>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</si>
  <si>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</si>
  <si>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</si>
  <si>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</si>
  <si>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</si>
  <si>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</si>
  <si>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</si>
  <si>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</si>
  <si>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</si>
  <si>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</si>
  <si>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</si>
  <si>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</si>
  <si>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</si>
  <si>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</si>
  <si>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</si>
  <si>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</si>
  <si>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</si>
  <si>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</si>
  <si>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</si>
  <si>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</si>
  <si>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</si>
  <si>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</si>
  <si>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</si>
  <si>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</si>
  <si>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</si>
  <si>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</si>
  <si>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</si>
  <si>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</si>
  <si>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</si>
  <si>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</si>
  <si>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</si>
  <si>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</si>
  <si>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</si>
  <si>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</si>
  <si>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</si>
  <si>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</si>
  <si>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</si>
  <si>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</si>
  <si>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</si>
  <si>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</si>
  <si>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</si>
  <si>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</si>
  <si>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</si>
  <si>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</si>
  <si>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</si>
  <si>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</si>
  <si>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</si>
  <si>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</si>
  <si>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</si>
  <si>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</si>
  <si>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</si>
  <si>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</si>
  <si>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</si>
  <si>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</si>
  <si>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</si>
  <si>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</si>
  <si>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</si>
  <si>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</si>
  <si>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</si>
  <si>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</si>
  <si>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</si>
  <si>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</si>
  <si>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</si>
  <si>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</si>
  <si>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</si>
  <si>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</si>
  <si>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</si>
  <si>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</si>
  <si>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</si>
  <si>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</si>
  <si>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</si>
  <si>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</si>
  <si>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</si>
  <si>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</si>
  <si>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</si>
  <si>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</si>
  <si>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</si>
  <si>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</si>
  <si>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</si>
  <si>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</si>
  <si>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</si>
  <si>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</si>
  <si>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</si>
  <si>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</si>
  <si>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</si>
  <si>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</si>
  <si>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</si>
  <si>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</si>
  <si>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</si>
  <si>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</si>
  <si>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</si>
  <si>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</si>
  <si>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</si>
  <si>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</si>
  <si>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</si>
  <si>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</si>
  <si>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</si>
  <si>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</si>
  <si>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</si>
  <si>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</si>
  <si>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</si>
  <si>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</si>
  <si>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</si>
  <si>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</si>
  <si>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</si>
  <si>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</si>
  <si>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</si>
  <si>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</si>
  <si>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</si>
  <si>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</si>
  <si>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</si>
  <si>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</si>
  <si>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</si>
  <si>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</si>
  <si>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</si>
  <si>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</si>
  <si>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</si>
  <si>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</si>
  <si>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</si>
  <si>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</si>
  <si>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</si>
  <si>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</si>
  <si>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</si>
  <si>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</si>
  <si>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</si>
  <si>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</si>
  <si>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</si>
  <si>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</si>
  <si>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</si>
  <si>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</si>
  <si>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</si>
  <si>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</si>
  <si>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</si>
  <si>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</si>
  <si>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</si>
  <si>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</si>
  <si>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</si>
  <si>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</si>
  <si>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</si>
  <si>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</si>
  <si>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</si>
  <si>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</si>
  <si>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</si>
  <si>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</si>
  <si>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</si>
  <si>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</si>
  <si>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</si>
  <si>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</si>
  <si>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</si>
  <si>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</si>
  <si>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</si>
  <si>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</si>
  <si>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</si>
  <si>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</si>
  <si>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</si>
  <si>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</si>
  <si>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</si>
  <si>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</si>
  <si>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</si>
  <si>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</si>
  <si>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</si>
  <si>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</si>
  <si>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</si>
  <si>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</si>
  <si>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</si>
  <si>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</si>
  <si>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</si>
  <si>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</si>
  <si>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</si>
  <si>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</si>
  <si>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</si>
  <si>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</si>
  <si>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</si>
  <si>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</si>
  <si>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</si>
  <si>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</si>
  <si>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</si>
  <si>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</si>
  <si>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</si>
  <si>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</si>
  <si>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</si>
  <si>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</si>
  <si>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</si>
  <si>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</si>
  <si>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</si>
  <si>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</si>
  <si>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</si>
  <si>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</si>
  <si>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</si>
  <si>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</si>
  <si>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</si>
  <si>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</si>
  <si>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</si>
  <si>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</si>
  <si>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</si>
  <si>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</si>
  <si>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</si>
  <si>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</si>
  <si>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</si>
  <si>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</si>
  <si>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</si>
  <si>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</si>
  <si>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</si>
  <si>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</si>
  <si>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</si>
  <si>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</si>
  <si>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</si>
  <si>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</si>
  <si>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</si>
  <si>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</si>
  <si>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</si>
  <si>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</si>
  <si>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</si>
  <si>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</si>
  <si>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</si>
  <si>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</si>
  <si>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</si>
  <si>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</si>
  <si>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</si>
  <si>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</si>
  <si>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</si>
  <si>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</si>
  <si>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</si>
  <si>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</si>
  <si>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</si>
  <si>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</si>
  <si>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</si>
  <si>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</si>
  <si>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</si>
  <si>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</si>
  <si>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</si>
  <si>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</si>
  <si>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</si>
  <si>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</si>
  <si>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</si>
  <si>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</si>
  <si>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</si>
  <si>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</si>
  <si>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</si>
  <si>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</si>
  <si>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</si>
  <si>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</si>
  <si>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</si>
  <si>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</si>
  <si>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</si>
  <si>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</si>
  <si>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</si>
  <si>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</si>
  <si>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</si>
  <si>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</si>
  <si>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</si>
  <si>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</si>
  <si>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</si>
  <si>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</si>
  <si>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</si>
  <si>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</si>
  <si>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</si>
  <si>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</si>
  <si>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</si>
  <si>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</si>
  <si>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</si>
  <si>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</si>
  <si>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</si>
  <si>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</si>
  <si>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</si>
  <si>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</si>
  <si>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</si>
  <si>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</si>
  <si>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</si>
  <si>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</si>
  <si>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</si>
  <si>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</si>
  <si>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</si>
  <si>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</si>
  <si>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</si>
  <si>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</si>
  <si>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</si>
  <si>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</si>
  <si>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</si>
  <si>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</si>
  <si>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</si>
  <si>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</si>
  <si>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</si>
  <si>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</si>
  <si>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</si>
  <si>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</si>
  <si>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</si>
  <si>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</si>
  <si>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</si>
  <si>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</si>
  <si>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</si>
  <si>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</si>
  <si>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</si>
  <si>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</si>
  <si>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</si>
  <si>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</si>
  <si>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</si>
  <si>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</si>
  <si>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</si>
  <si>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</si>
  <si>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</si>
  <si>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</si>
  <si>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</si>
  <si>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</si>
  <si>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</si>
  <si>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</si>
  <si>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</si>
  <si>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</si>
  <si>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</si>
  <si>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</si>
  <si>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</si>
  <si>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</si>
  <si>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</si>
  <si>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</si>
  <si>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</si>
  <si>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</si>
  <si>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</si>
  <si>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</si>
  <si>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</si>
  <si>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</si>
  <si>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</si>
  <si>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</si>
  <si>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</si>
  <si>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</si>
  <si>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</si>
  <si>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</si>
  <si>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</si>
  <si>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</si>
  <si>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</si>
  <si>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</si>
  <si>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</si>
  <si>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</si>
  <si>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</si>
  <si>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</si>
  <si>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</si>
  <si>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</si>
  <si>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</si>
  <si>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</si>
  <si>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</si>
  <si>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</si>
  <si>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</si>
  <si>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</si>
  <si>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</si>
  <si>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</si>
  <si>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</si>
  <si>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</si>
  <si>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</si>
  <si>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</si>
  <si>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</si>
  <si>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</si>
  <si>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</si>
  <si>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</si>
  <si>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</si>
  <si>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</si>
  <si>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</si>
  <si>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</si>
  <si>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</si>
  <si>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</si>
  <si>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</si>
  <si>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</si>
  <si>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</si>
  <si>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</si>
  <si>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</si>
  <si>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</si>
  <si>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</si>
  <si>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</si>
  <si>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</si>
  <si>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</si>
  <si>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</si>
  <si>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</si>
  <si>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</si>
  <si>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</si>
  <si>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</si>
  <si>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</si>
  <si>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</si>
  <si>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</si>
  <si>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</si>
  <si>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</si>
  <si>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</si>
  <si>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</si>
  <si>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</si>
  <si>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</si>
  <si>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</si>
  <si>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</si>
  <si>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</si>
  <si>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</si>
  <si>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</si>
  <si>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</si>
  <si>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</si>
  <si>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</si>
  <si>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</si>
  <si>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</si>
  <si>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</si>
  <si>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</si>
  <si>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</si>
  <si>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</si>
  <si>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</si>
  <si>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</si>
  <si>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</si>
  <si>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</si>
  <si>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</si>
  <si>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</si>
  <si>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</si>
  <si>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</si>
  <si>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</si>
  <si>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</si>
  <si>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</si>
  <si>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</si>
  <si>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</si>
  <si>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</si>
  <si>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</si>
  <si>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</si>
  <si>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</si>
  <si>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</si>
  <si>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</si>
  <si>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</si>
  <si>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</si>
  <si>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</si>
  <si>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</si>
  <si>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</si>
  <si>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</si>
  <si>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</si>
  <si>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</si>
  <si>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</si>
  <si>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</si>
  <si>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</si>
  <si>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</si>
  <si>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</si>
  <si>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</si>
  <si>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</si>
  <si>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</si>
  <si>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</si>
  <si>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</si>
  <si>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</si>
  <si>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</si>
  <si>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</si>
  <si>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</si>
  <si>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</si>
  <si>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</si>
  <si>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</si>
  <si>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</si>
  <si>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</si>
  <si>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</si>
  <si>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</si>
  <si>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</si>
  <si>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</si>
  <si>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</si>
  <si>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</si>
  <si>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</si>
  <si>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</si>
  <si>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</si>
  <si>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</si>
  <si>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</si>
  <si>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</si>
  <si>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</si>
  <si>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</si>
  <si>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</si>
  <si>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</si>
  <si>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</si>
  <si>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</si>
  <si>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</si>
  <si>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</si>
  <si>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</si>
  <si>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</si>
  <si>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</si>
  <si>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</si>
  <si>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</si>
  <si>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</si>
  <si>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</si>
  <si>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</si>
  <si>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</si>
  <si>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</si>
  <si>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</si>
  <si>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</si>
  <si>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</si>
  <si>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</si>
  <si>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</si>
  <si>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</si>
  <si>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</si>
  <si>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</si>
  <si>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</si>
  <si>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</si>
  <si>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</si>
  <si>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</si>
  <si>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</si>
  <si>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</si>
  <si>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</si>
  <si>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</si>
  <si>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</si>
  <si>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</si>
  <si>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</si>
  <si>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</si>
  <si>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</si>
  <si>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</si>
  <si>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</si>
  <si>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</si>
  <si>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</si>
  <si>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</si>
  <si>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</si>
  <si>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</si>
  <si>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</si>
  <si>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</si>
  <si>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</si>
  <si>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</si>
  <si>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</si>
  <si>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</si>
  <si>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</si>
  <si>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</si>
  <si>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</si>
  <si>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</si>
  <si>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</si>
  <si>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</si>
  <si>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</si>
  <si>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</si>
  <si>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</si>
  <si>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</si>
  <si>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</si>
  <si>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</si>
  <si>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</si>
  <si>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</si>
  <si>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</si>
  <si>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</si>
  <si>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</si>
  <si>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</si>
  <si>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</si>
  <si>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</si>
  <si>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</si>
  <si>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</si>
  <si>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</si>
  <si>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</si>
  <si>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</si>
  <si>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</si>
  <si>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</si>
  <si>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</si>
  <si>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</si>
  <si>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</si>
  <si>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</si>
  <si>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</si>
  <si>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</si>
  <si>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</si>
  <si>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</si>
  <si>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</si>
  <si>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</si>
  <si>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</si>
  <si>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</si>
  <si>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</si>
  <si>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</si>
  <si>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</si>
  <si>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</si>
  <si>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</si>
  <si>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</si>
  <si>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</si>
  <si>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</si>
  <si>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</si>
  <si>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</si>
  <si>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</si>
  <si>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</si>
  <si>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</si>
  <si>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</si>
  <si>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</si>
  <si>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</si>
  <si>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</si>
  <si>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</si>
  <si>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</si>
  <si>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</si>
  <si>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</si>
  <si>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</si>
  <si>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</si>
  <si>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</si>
  <si>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</si>
  <si>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</si>
  <si>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</si>
  <si>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</si>
  <si>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</si>
  <si>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</si>
  <si>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</si>
  <si>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</si>
  <si>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</si>
  <si>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</si>
  <si>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</si>
  <si>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</si>
  <si>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</si>
  <si>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</si>
  <si>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</si>
  <si>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</si>
  <si>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</si>
  <si>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</si>
  <si>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</si>
  <si>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</si>
  <si>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</si>
  <si>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</si>
  <si>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</si>
  <si>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</si>
  <si>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</si>
  <si>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</si>
  <si>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</si>
  <si>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</si>
  <si>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</si>
  <si>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</si>
  <si>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</si>
  <si>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</si>
  <si>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</si>
  <si>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</si>
  <si>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</si>
  <si>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</si>
  <si>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</si>
  <si>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</si>
  <si>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</si>
  <si>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</si>
  <si>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</si>
  <si>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</si>
  <si>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</si>
  <si>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</si>
  <si>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</si>
  <si>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</si>
  <si>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</si>
  <si>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</si>
  <si>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</si>
  <si>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</si>
  <si>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</si>
  <si>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</si>
  <si>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</si>
  <si>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</si>
  <si>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</si>
  <si>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</si>
  <si>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</si>
  <si>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</si>
  <si>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</si>
  <si>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</si>
  <si>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</si>
  <si>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</si>
  <si>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</si>
  <si>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</si>
  <si>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</si>
  <si>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</si>
  <si>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</si>
  <si>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</si>
  <si>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</si>
  <si>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</si>
  <si>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</si>
  <si>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</si>
  <si>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</si>
  <si>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</si>
  <si>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</si>
  <si>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</si>
  <si>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</si>
  <si>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</si>
  <si>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</si>
  <si>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</si>
  <si>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</si>
  <si>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</si>
  <si>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</si>
  <si>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</si>
  <si>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</si>
  <si>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</si>
  <si>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</si>
  <si>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</si>
  <si>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</si>
  <si>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</si>
  <si>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</si>
  <si>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</si>
  <si>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</si>
  <si>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</si>
  <si>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</si>
  <si>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</si>
  <si>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</si>
  <si>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</si>
  <si>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</si>
  <si>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</si>
  <si>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</si>
  <si>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</si>
  <si>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</si>
  <si>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</si>
  <si>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</si>
  <si>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</si>
  <si>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</si>
  <si>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</si>
  <si>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</si>
  <si>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</si>
  <si>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</si>
  <si>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</si>
  <si>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</si>
  <si>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</si>
  <si>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</si>
  <si>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</si>
  <si>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</si>
  <si>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</si>
  <si>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</si>
  <si>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</si>
  <si>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</si>
  <si>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</si>
  <si>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</si>
  <si>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</si>
  <si>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</si>
  <si>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</si>
  <si>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</si>
  <si>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</si>
  <si>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</si>
  <si>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</si>
  <si>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</si>
  <si>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</si>
  <si>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</si>
  <si>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</si>
  <si>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</si>
  <si>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</si>
  <si>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</si>
  <si>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</si>
  <si>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</si>
  <si>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</si>
  <si>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</si>
  <si>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</si>
  <si>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</si>
  <si>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</si>
  <si>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</si>
  <si>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</si>
  <si>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</si>
  <si>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</si>
  <si>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</si>
  <si>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</si>
  <si>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</si>
  <si>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</si>
  <si>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</si>
  <si>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</si>
  <si>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</si>
  <si>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</si>
  <si>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</si>
  <si>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</si>
  <si>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</si>
  <si>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</si>
  <si>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</si>
  <si>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</si>
  <si>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</si>
  <si>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</si>
  <si>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</si>
  <si>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</si>
  <si>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</si>
  <si>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</si>
  <si>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</si>
  <si>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</si>
  <si>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</si>
  <si>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</si>
  <si>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</si>
  <si>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</si>
  <si>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</si>
  <si>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</si>
  <si>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</si>
  <si>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</si>
  <si>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</si>
  <si>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</si>
  <si>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</si>
  <si>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</si>
  <si>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</si>
  <si>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</si>
  <si>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</si>
  <si>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</si>
  <si>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</si>
  <si>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</si>
  <si>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</si>
  <si>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</si>
  <si>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</si>
  <si>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</si>
  <si>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</si>
  <si>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</si>
  <si>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</si>
  <si>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</si>
  <si>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</si>
  <si>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</si>
  <si>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</si>
  <si>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</si>
  <si>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</si>
  <si>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</si>
  <si>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</si>
  <si>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</si>
  <si>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</si>
  <si>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</si>
  <si>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</si>
  <si>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</si>
  <si>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</si>
  <si>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</si>
  <si>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</si>
  <si>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</si>
  <si>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</si>
  <si>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</si>
  <si>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</si>
  <si>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</si>
  <si>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</si>
  <si>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</si>
  <si>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</si>
  <si>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</si>
  <si>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</si>
  <si>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</si>
  <si>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</si>
  <si>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</si>
  <si>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</si>
  <si>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</si>
  <si>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</si>
  <si>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</si>
  <si>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</si>
  <si>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</si>
  <si>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</si>
  <si>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</si>
  <si>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</si>
  <si>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</si>
  <si>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</si>
  <si>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</si>
  <si>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</si>
  <si>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</si>
  <si>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</si>
  <si>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</si>
  <si>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</si>
  <si>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</si>
  <si>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</si>
  <si>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</si>
  <si>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</si>
  <si>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</si>
  <si>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</si>
  <si>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</si>
  <si>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</si>
  <si>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</si>
  <si>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</si>
  <si>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</si>
  <si>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</si>
  <si>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</si>
  <si>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</si>
  <si>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</si>
  <si>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</si>
  <si>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</si>
  <si>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</si>
  <si>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</si>
  <si>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</si>
  <si>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</si>
  <si>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</si>
  <si>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</si>
  <si>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</si>
  <si>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</si>
  <si>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</si>
  <si>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</si>
  <si>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</si>
  <si>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</si>
  <si>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</si>
  <si>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</si>
  <si>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</si>
  <si>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</si>
  <si>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</si>
  <si>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</si>
  <si>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</si>
  <si>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</si>
  <si>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</si>
  <si>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</si>
  <si>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</si>
  <si>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</si>
  <si>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</si>
  <si>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</si>
  <si>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</si>
  <si>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</si>
  <si>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</si>
  <si>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</si>
  <si>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</si>
  <si>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</si>
  <si>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</si>
  <si>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</si>
  <si>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</si>
  <si>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</si>
  <si>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</si>
  <si>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</si>
  <si>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</si>
  <si>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</si>
  <si>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</si>
  <si>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</si>
  <si>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</si>
  <si>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</si>
  <si>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</si>
  <si>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</si>
  <si>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</si>
  <si>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</si>
  <si>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</si>
  <si>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</si>
  <si>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</si>
  <si>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</si>
  <si>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</si>
  <si>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</si>
  <si>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</si>
  <si>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</si>
  <si>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</si>
  <si>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</si>
  <si>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</si>
  <si>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</si>
  <si>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</si>
  <si>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</si>
  <si>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</si>
  <si>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</si>
  <si>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</si>
  <si>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</si>
  <si>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</si>
  <si>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</si>
  <si>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</si>
  <si>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</si>
  <si>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</si>
  <si>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</si>
  <si>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</si>
  <si>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</si>
  <si>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</si>
  <si>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</si>
  <si>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</si>
  <si>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</si>
  <si>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</si>
  <si>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</si>
  <si>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</si>
  <si>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</si>
  <si>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</si>
  <si>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</si>
  <si>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</si>
  <si>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</si>
  <si>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</si>
  <si>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</si>
  <si>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</si>
  <si>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</si>
  <si>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</si>
  <si>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</si>
  <si>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</si>
  <si>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</si>
  <si>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</si>
  <si>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</si>
  <si>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</si>
  <si>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</si>
  <si>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</si>
  <si>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</si>
  <si>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</si>
  <si>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</si>
  <si>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</si>
  <si>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</si>
  <si>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</si>
  <si>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</si>
  <si>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</si>
  <si>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</si>
  <si>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</si>
  <si>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</si>
  <si>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</si>
  <si>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</si>
  <si>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</si>
  <si>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</si>
  <si>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</si>
  <si>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</si>
  <si>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</si>
  <si>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</si>
  <si>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</si>
  <si>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</si>
  <si>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</si>
  <si>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</si>
  <si>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</si>
  <si>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</si>
  <si>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</si>
  <si>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</si>
  <si>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</si>
  <si>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</si>
  <si>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</si>
  <si>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</si>
  <si>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</si>
  <si>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</si>
  <si>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</si>
  <si>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</si>
  <si>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</si>
  <si>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</si>
  <si>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</si>
  <si>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</si>
  <si>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</si>
  <si>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</si>
  <si>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</si>
  <si>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</si>
  <si>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</si>
  <si>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</si>
  <si>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</si>
  <si>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</si>
  <si>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</si>
  <si>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</si>
  <si>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</si>
  <si>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</si>
  <si>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</si>
  <si>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</si>
  <si>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</si>
  <si>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</si>
  <si>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</si>
  <si>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</si>
  <si>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</si>
  <si>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</si>
  <si>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</si>
  <si>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</si>
  <si>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</si>
  <si>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</si>
  <si>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</si>
  <si>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</si>
  <si>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</si>
  <si>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</si>
  <si>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</si>
  <si>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</si>
  <si>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</si>
  <si>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</si>
  <si>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</si>
  <si>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</si>
  <si>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</si>
  <si>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</si>
  <si>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</si>
  <si>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</si>
  <si>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</si>
  <si>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</si>
  <si>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</si>
  <si>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</si>
  <si>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</si>
  <si>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</si>
  <si>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</si>
  <si>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</si>
  <si>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</si>
  <si>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</si>
  <si>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</si>
  <si>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</si>
  <si>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</si>
  <si>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</si>
  <si>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</si>
  <si>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</si>
  <si>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</si>
  <si>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</si>
  <si>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</si>
  <si>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</si>
  <si>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</si>
  <si>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</si>
  <si>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</si>
  <si>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</si>
  <si>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</si>
  <si>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</si>
  <si>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</si>
  <si>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</si>
  <si>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</si>
  <si>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</si>
  <si>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</si>
  <si>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</si>
  <si>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</si>
  <si>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</si>
  <si>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</si>
  <si>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</si>
  <si>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</si>
  <si>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</si>
  <si>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</si>
  <si>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</si>
  <si>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</si>
  <si>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</si>
  <si>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</si>
  <si>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</si>
  <si>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</si>
  <si>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</si>
  <si>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</si>
  <si>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</si>
  <si>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</si>
  <si>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</si>
  <si>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</si>
  <si>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</si>
  <si>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</si>
  <si>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</si>
  <si>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</si>
  <si>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</si>
  <si>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</si>
  <si>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</si>
  <si>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</si>
  <si>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</si>
  <si>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</si>
  <si>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</si>
  <si>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</si>
  <si>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</si>
  <si>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</si>
  <si>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</si>
  <si>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</si>
  <si>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</si>
  <si>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</si>
  <si>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</si>
  <si>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</si>
  <si>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</si>
  <si>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</si>
  <si>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</si>
  <si>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</si>
  <si>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</si>
  <si>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</si>
  <si>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</si>
  <si>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</si>
  <si>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</si>
  <si>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</si>
  <si>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</si>
  <si>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</si>
  <si>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</si>
  <si>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</si>
  <si>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</si>
  <si>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</si>
  <si>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</si>
  <si>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</si>
  <si>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</si>
  <si>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</si>
  <si>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</si>
  <si>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</si>
  <si>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</si>
  <si>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</si>
  <si>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</si>
  <si>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</si>
  <si>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</si>
  <si>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</si>
  <si>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</si>
  <si>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</si>
  <si>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</si>
  <si>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</si>
  <si>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</si>
  <si>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</si>
  <si>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</si>
  <si>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</si>
  <si>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</si>
  <si>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</si>
  <si>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</si>
  <si>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</si>
  <si>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</si>
  <si>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</si>
  <si>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</si>
  <si>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</si>
  <si>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</si>
  <si>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</si>
  <si>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</si>
  <si>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</si>
  <si>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</si>
  <si>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</si>
  <si>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</si>
  <si>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</si>
  <si>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</si>
  <si>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</si>
  <si>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</si>
  <si>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</si>
  <si>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</si>
  <si>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</si>
  <si>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</si>
  <si>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</si>
  <si>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</si>
  <si>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</si>
  <si>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</si>
  <si>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</si>
  <si>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</si>
  <si>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</si>
  <si>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</si>
  <si>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</si>
  <si>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</si>
  <si>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</si>
  <si>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</si>
  <si>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</si>
  <si>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</si>
  <si>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</si>
  <si>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</si>
  <si>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</si>
  <si>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</si>
  <si>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</si>
  <si>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</si>
  <si>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</si>
  <si>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</si>
  <si>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</si>
  <si>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</si>
  <si>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</si>
  <si>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</si>
  <si>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</si>
  <si>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</si>
  <si>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</si>
  <si>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</si>
  <si>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</si>
  <si>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</si>
  <si>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</si>
  <si>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</si>
  <si>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</si>
  <si>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</si>
  <si>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</si>
  <si>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</si>
  <si>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</si>
  <si>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</si>
  <si>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</si>
  <si>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</si>
  <si>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</si>
  <si>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</si>
  <si>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</si>
  <si>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</si>
  <si>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</si>
  <si>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</si>
  <si>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</si>
  <si>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</si>
  <si>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</si>
  <si>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</si>
  <si>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</si>
  <si>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</si>
  <si>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</si>
  <si>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</si>
  <si>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</si>
  <si>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</si>
  <si>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</si>
  <si>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</si>
  <si>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</si>
  <si>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</si>
  <si>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</si>
  <si>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</si>
  <si>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</si>
  <si>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</si>
  <si>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</si>
  <si>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</si>
  <si>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</si>
  <si>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</si>
  <si>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</si>
  <si>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</si>
  <si>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</si>
  <si>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</si>
  <si>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</si>
  <si>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</si>
  <si>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</si>
  <si>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</si>
  <si>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</si>
  <si>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</si>
  <si>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</si>
  <si>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</si>
  <si>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</si>
  <si>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</si>
  <si>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</si>
  <si>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</si>
  <si>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</si>
  <si>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</si>
  <si>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</si>
  <si>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</si>
  <si>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</si>
  <si>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</si>
  <si>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</si>
  <si>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</si>
  <si>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</si>
  <si>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</si>
  <si>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</si>
  <si>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</si>
  <si>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</si>
  <si>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</si>
  <si>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</si>
  <si>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</si>
  <si>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</si>
  <si>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</si>
  <si>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</si>
  <si>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</si>
  <si>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</si>
  <si>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</si>
  <si>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</si>
  <si>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</si>
  <si>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</si>
  <si>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</si>
  <si>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</si>
  <si>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</si>
  <si>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</si>
  <si>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</si>
  <si>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</si>
  <si>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</si>
  <si>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</si>
  <si>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</si>
  <si>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</si>
  <si>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</si>
  <si>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</si>
  <si>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</si>
  <si>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</si>
  <si>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</si>
  <si>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</si>
  <si>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</si>
  <si>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</si>
  <si>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</si>
  <si>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</si>
  <si>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</si>
  <si>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</si>
  <si>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</si>
  <si>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</si>
  <si>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</si>
  <si>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</si>
  <si>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</si>
  <si>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</si>
  <si>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</si>
  <si>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</si>
  <si>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</si>
  <si>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</si>
  <si>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</si>
  <si>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</si>
  <si>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</si>
  <si>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</si>
  <si>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</si>
  <si>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</si>
  <si>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</si>
  <si>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</si>
  <si>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</si>
  <si>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</si>
  <si>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</si>
  <si>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</si>
  <si>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</si>
  <si>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</si>
  <si>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</si>
  <si>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</si>
  <si>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</si>
  <si>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</si>
  <si>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</si>
  <si>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</si>
  <si>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</si>
  <si>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</si>
  <si>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</si>
  <si>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</si>
  <si>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</si>
  <si>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</si>
  <si>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</si>
  <si>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</si>
  <si>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</si>
  <si>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</si>
  <si>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</si>
  <si>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</si>
  <si>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</si>
  <si>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</si>
  <si>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</si>
  <si>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</si>
  <si>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</si>
  <si>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</si>
  <si>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</si>
  <si>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</si>
  <si>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</si>
  <si>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</si>
  <si>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</si>
  <si>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</si>
  <si>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</si>
  <si>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</si>
  <si>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</si>
  <si>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</si>
  <si>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</si>
  <si>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</si>
  <si>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</si>
  <si>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</si>
  <si>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</si>
  <si>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</si>
  <si>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</si>
  <si>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</si>
  <si>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</si>
  <si>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</si>
  <si>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</si>
  <si>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</si>
  <si>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</si>
  <si>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</si>
  <si>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</si>
  <si>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</si>
  <si>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</si>
  <si>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</si>
  <si>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</si>
  <si>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</si>
  <si>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</si>
  <si>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</si>
  <si>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</si>
  <si>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</si>
  <si>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</si>
  <si>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</si>
  <si>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</si>
  <si>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</si>
  <si>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</si>
  <si>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</si>
  <si>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</si>
  <si>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</si>
  <si>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</si>
  <si>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</si>
  <si>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</si>
  <si>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</si>
  <si>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</si>
  <si>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</si>
  <si>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</si>
  <si>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</si>
  <si>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</si>
  <si>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</si>
  <si>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</si>
  <si>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</si>
  <si>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</si>
  <si>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</si>
  <si>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</si>
  <si>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</si>
  <si>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</si>
  <si>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</si>
  <si>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</si>
  <si>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</si>
  <si>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</si>
  <si>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</si>
  <si>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</si>
  <si>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</si>
  <si>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</si>
  <si>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</si>
  <si>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</si>
  <si>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</si>
  <si>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</si>
  <si>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</si>
  <si>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</si>
  <si>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</si>
  <si>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</si>
  <si>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</si>
  <si>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</si>
  <si>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</si>
  <si>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</si>
  <si>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</si>
  <si>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</si>
  <si>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</si>
  <si>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</si>
  <si>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</si>
  <si>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</si>
  <si>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</si>
  <si>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</si>
  <si>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</si>
  <si>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</si>
  <si>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</si>
  <si>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</si>
  <si>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</si>
  <si>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</si>
  <si>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</si>
  <si>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</si>
  <si>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</si>
  <si>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</si>
  <si>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</si>
  <si>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</si>
  <si>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</si>
  <si>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</si>
  <si>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</si>
  <si>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</si>
  <si>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</si>
  <si>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</si>
  <si>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</si>
  <si>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</si>
  <si>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</si>
  <si>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</si>
  <si>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</si>
  <si>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</si>
  <si>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</si>
  <si>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</si>
  <si>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</si>
  <si>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</si>
  <si>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</si>
  <si>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</si>
  <si>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</si>
  <si>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</si>
  <si>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</si>
  <si>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</si>
  <si>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</si>
  <si>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</si>
  <si>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</si>
  <si>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</si>
  <si>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</si>
  <si>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</si>
  <si>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</si>
  <si>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</si>
  <si>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</si>
  <si>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</si>
  <si>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</si>
  <si>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</si>
  <si>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</si>
  <si>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</si>
  <si>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</si>
  <si>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</si>
  <si>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</si>
  <si>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</si>
  <si>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</si>
  <si>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</si>
  <si>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</si>
  <si>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</si>
  <si>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</si>
  <si>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</si>
  <si>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</si>
  <si>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</si>
  <si>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</si>
  <si>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</si>
  <si>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</si>
  <si>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</si>
  <si>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</si>
  <si>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</si>
  <si>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</si>
  <si>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</si>
  <si>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</si>
  <si>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</si>
  <si>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</si>
  <si>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</si>
  <si>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</si>
  <si>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</si>
  <si>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</si>
  <si>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</si>
  <si>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</si>
  <si>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</si>
  <si>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</si>
  <si>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</si>
  <si>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</si>
  <si>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</si>
  <si>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</si>
  <si>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</si>
  <si>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</si>
  <si>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</si>
  <si>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</si>
  <si>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</si>
  <si>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</si>
  <si>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</si>
  <si>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</si>
  <si>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</si>
  <si>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</si>
  <si>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</si>
  <si>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</si>
  <si>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</si>
  <si>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</si>
  <si>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</si>
  <si>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</si>
  <si>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</si>
  <si>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</si>
  <si>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</si>
  <si>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</si>
  <si>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</si>
  <si>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</si>
  <si>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</si>
  <si>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</si>
  <si>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</si>
  <si>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</si>
  <si>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</si>
  <si>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</si>
  <si>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</si>
  <si>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</si>
  <si>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</si>
  <si>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</si>
  <si>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</si>
  <si>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</si>
  <si>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</si>
  <si>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</si>
  <si>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</si>
  <si>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</si>
  <si>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</si>
  <si>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</si>
  <si>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</si>
  <si>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</si>
  <si>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</si>
  <si>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</si>
  <si>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</si>
  <si>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</si>
  <si>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</si>
  <si>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</si>
  <si>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</si>
  <si>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</si>
  <si>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</si>
  <si>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</si>
  <si>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</si>
  <si>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</si>
  <si>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</si>
  <si>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</si>
  <si>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</si>
  <si>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</si>
  <si>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</si>
  <si>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</si>
  <si>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</si>
  <si>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</si>
  <si>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</si>
  <si>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</si>
  <si>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</si>
  <si>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</si>
  <si>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</si>
  <si>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</si>
  <si>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</si>
  <si>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</si>
  <si>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</si>
  <si>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</si>
  <si>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</si>
  <si>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</si>
  <si>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</si>
  <si>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</si>
  <si>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</si>
  <si>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</si>
  <si>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</si>
  <si>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</si>
  <si>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</si>
  <si>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</si>
  <si>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</si>
  <si>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</si>
  <si>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</si>
  <si>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</si>
  <si>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</si>
  <si>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</si>
  <si>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</si>
  <si>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</si>
  <si>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</si>
  <si>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</si>
  <si>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</si>
  <si>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</si>
  <si>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</si>
  <si>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</si>
  <si>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</si>
  <si>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</si>
  <si>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</si>
  <si>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</si>
  <si>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</si>
  <si>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</si>
  <si>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</si>
  <si>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</si>
  <si>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</si>
  <si>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</si>
  <si>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</si>
  <si>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</si>
  <si>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</si>
  <si>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</si>
  <si>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</si>
  <si>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</si>
  <si>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</si>
  <si>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</si>
  <si>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</si>
  <si>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</si>
  <si>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</si>
  <si>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</si>
  <si>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</si>
  <si>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</si>
  <si>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</si>
  <si>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</si>
  <si>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</si>
  <si>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</si>
  <si>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</si>
  <si>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</si>
  <si>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</si>
  <si>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</si>
  <si>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</si>
  <si>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</si>
  <si>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</si>
  <si>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</si>
  <si>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</si>
  <si>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</si>
  <si>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</si>
  <si>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</si>
  <si>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</si>
  <si>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</si>
  <si>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</si>
  <si>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</si>
  <si>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</si>
  <si>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</si>
  <si>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</si>
  <si>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</si>
  <si>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</si>
  <si>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</si>
  <si>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</si>
  <si>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</si>
  <si>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</si>
  <si>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</si>
  <si>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</si>
  <si>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</si>
  <si>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</si>
  <si>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</si>
  <si>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</si>
  <si>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</si>
  <si>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</si>
  <si>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</si>
  <si>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</si>
  <si>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</si>
  <si>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</si>
  <si>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</si>
  <si>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</si>
  <si>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</si>
  <si>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</si>
  <si>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</si>
  <si>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</si>
  <si>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</si>
  <si>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</si>
  <si>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</si>
  <si>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</si>
  <si>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</si>
  <si>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</si>
  <si>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</si>
  <si>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</si>
  <si>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</si>
  <si>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</si>
  <si>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</si>
  <si>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</si>
  <si>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</si>
  <si>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</si>
  <si>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</si>
  <si>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</si>
  <si>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</si>
  <si>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</si>
  <si>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</si>
  <si>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</si>
  <si>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</si>
  <si>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</si>
  <si>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</si>
  <si>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</si>
  <si>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</si>
  <si>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</si>
  <si>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</si>
  <si>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</si>
  <si>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</si>
  <si>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</si>
  <si>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</si>
  <si>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</si>
  <si>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</si>
  <si>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</si>
  <si>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</si>
  <si>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</si>
  <si>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</si>
  <si>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</si>
  <si>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</si>
  <si>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</si>
  <si>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</si>
  <si>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</si>
  <si>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</si>
  <si>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</si>
  <si>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</si>
  <si>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</si>
  <si>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</si>
  <si>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</si>
  <si>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</si>
  <si>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</si>
  <si>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</si>
  <si>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</si>
  <si>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</si>
  <si>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</si>
  <si>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</si>
  <si>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</si>
  <si>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</si>
  <si>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</si>
  <si>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</si>
  <si>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</si>
  <si>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</si>
  <si>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</si>
  <si>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</si>
  <si>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</si>
  <si>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</si>
  <si>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</si>
  <si>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</si>
  <si>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</si>
  <si>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</si>
  <si>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</si>
  <si>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</si>
  <si>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</si>
  <si>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</si>
  <si>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</si>
  <si>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</si>
  <si>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</si>
  <si>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</si>
  <si>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</si>
  <si>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</si>
  <si>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</si>
  <si>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</si>
  <si>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</si>
  <si>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</si>
  <si>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</si>
  <si>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</si>
  <si>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</si>
  <si>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</si>
  <si>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</si>
  <si>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</si>
  <si>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</si>
  <si>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</si>
  <si>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</si>
  <si>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</si>
  <si>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</si>
  <si>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</si>
  <si>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</si>
  <si>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</si>
  <si>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</si>
  <si>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</si>
  <si>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</si>
  <si>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</si>
  <si>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</si>
  <si>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</si>
  <si>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</si>
  <si>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</si>
  <si>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</si>
  <si>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</si>
  <si>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</si>
  <si>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</si>
  <si>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</si>
  <si>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</si>
  <si>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</si>
  <si>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</si>
  <si>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</si>
  <si>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</si>
  <si>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</si>
  <si>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</si>
  <si>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</si>
  <si>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</si>
  <si>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</si>
  <si>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</si>
  <si>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</si>
  <si>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</si>
  <si>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</si>
  <si>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</si>
  <si>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</si>
  <si>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</si>
  <si>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</si>
  <si>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</si>
  <si>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</si>
  <si>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</si>
  <si>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</si>
  <si>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</si>
  <si>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</si>
  <si>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</si>
  <si>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</si>
  <si>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</si>
  <si>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</si>
  <si>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</si>
  <si>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</si>
  <si>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</si>
  <si>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</si>
  <si>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</si>
  <si>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</si>
  <si>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</si>
  <si>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</si>
  <si>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</si>
  <si>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</si>
  <si>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</si>
  <si>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</si>
  <si>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</si>
  <si>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</si>
  <si>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</si>
  <si>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</si>
  <si>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</si>
  <si>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</si>
  <si>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</si>
  <si>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</si>
  <si>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</si>
  <si>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</si>
  <si>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</si>
  <si>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</si>
  <si>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</si>
  <si>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</si>
  <si>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</si>
  <si>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</si>
  <si>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</si>
  <si>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</si>
  <si>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</si>
  <si>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</si>
  <si>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</si>
  <si>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</si>
  <si>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</si>
  <si>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</si>
  <si>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</si>
  <si>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</si>
  <si>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</si>
  <si>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</si>
  <si>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</si>
  <si>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</si>
  <si>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</si>
  <si>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</si>
  <si>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</si>
  <si>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</si>
  <si>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</si>
  <si>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</si>
  <si>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</si>
  <si>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</si>
  <si>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</si>
  <si>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</si>
  <si>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</si>
  <si>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</si>
  <si>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</si>
  <si>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</si>
  <si>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</si>
  <si>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</si>
  <si>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</si>
  <si>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</si>
  <si>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</si>
  <si>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</si>
  <si>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</si>
  <si>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</si>
  <si>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</si>
  <si>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</si>
  <si>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</si>
  <si>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</si>
  <si>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</si>
  <si>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</si>
  <si>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</si>
  <si>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</si>
  <si>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</si>
  <si>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</si>
  <si>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</si>
  <si>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</si>
  <si>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</si>
  <si>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</si>
  <si>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</si>
  <si>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</si>
  <si>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</si>
  <si>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</si>
  <si>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</si>
  <si>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</si>
  <si>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</si>
  <si>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</si>
  <si>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</si>
  <si>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</si>
  <si>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</si>
  <si>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</si>
  <si>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</si>
  <si>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</si>
  <si>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</si>
  <si>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</si>
  <si>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</si>
  <si>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</si>
  <si>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</si>
  <si>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</si>
  <si>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</si>
  <si>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</si>
  <si>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</si>
  <si>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</si>
  <si>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</si>
  <si>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</si>
  <si>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</si>
  <si>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</si>
  <si>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</si>
  <si>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</si>
  <si>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</si>
  <si>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</si>
  <si>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</si>
  <si>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</si>
  <si>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</si>
  <si>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</si>
  <si>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</si>
  <si>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</si>
  <si>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</si>
  <si>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</si>
  <si>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</si>
  <si>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</si>
  <si>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</si>
  <si>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</si>
  <si>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</si>
  <si>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</si>
  <si>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</si>
  <si>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</si>
  <si>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</si>
  <si>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</si>
  <si>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</si>
  <si>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</si>
  <si>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</si>
  <si>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</si>
  <si>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</si>
  <si>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</si>
  <si>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</si>
  <si>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</si>
  <si>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</si>
  <si>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</si>
  <si>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</si>
  <si>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</si>
  <si>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</si>
  <si>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</si>
  <si>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</si>
  <si>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</si>
  <si>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</si>
  <si>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</si>
  <si>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</si>
  <si>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</si>
  <si>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</si>
  <si>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</si>
  <si>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</si>
  <si>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</si>
  <si>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</si>
  <si>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</si>
  <si>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</si>
  <si>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</si>
  <si>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</si>
  <si>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</si>
  <si>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</si>
  <si>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</si>
  <si>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</si>
  <si>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</si>
  <si>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</si>
  <si>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</si>
  <si>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</si>
  <si>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</si>
  <si>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</si>
  <si>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</si>
  <si>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</si>
  <si>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</si>
  <si>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</si>
  <si>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</si>
  <si>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</si>
  <si>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</si>
  <si>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</si>
  <si>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</si>
  <si>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</si>
  <si>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</si>
  <si>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</si>
  <si>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</si>
  <si>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</si>
  <si>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</si>
  <si>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</si>
  <si>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</si>
  <si>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</si>
  <si>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</si>
  <si>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</si>
  <si>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</si>
  <si>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</si>
  <si>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</si>
  <si>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</si>
  <si>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</si>
  <si>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</si>
  <si>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</si>
  <si>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</si>
  <si>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</si>
  <si>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</si>
  <si>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</si>
  <si>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</si>
  <si>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</si>
  <si>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</si>
  <si>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</si>
  <si>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</si>
  <si>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</si>
  <si>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</si>
  <si>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</si>
  <si>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</si>
  <si>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</si>
  <si>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</si>
  <si>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</si>
  <si>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</si>
  <si>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</si>
  <si>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</si>
  <si>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</si>
  <si>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</si>
  <si>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</si>
  <si>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</si>
  <si>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</si>
  <si>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</si>
  <si>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</si>
  <si>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</si>
  <si>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</si>
  <si>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</si>
  <si>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</si>
  <si>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</si>
  <si>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</si>
  <si>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</si>
  <si>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</si>
  <si>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</si>
  <si>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</si>
  <si>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</si>
  <si>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</si>
  <si>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</si>
  <si>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</si>
  <si>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</si>
  <si>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</si>
  <si>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</si>
  <si>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</si>
  <si>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</si>
  <si>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</si>
  <si>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</si>
  <si>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</si>
  <si>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</si>
  <si>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</si>
  <si>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</si>
  <si>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</si>
  <si>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</si>
  <si>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</si>
  <si>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</si>
  <si>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</si>
  <si>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</si>
  <si>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</si>
  <si>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</si>
  <si>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</si>
  <si>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</si>
  <si>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</si>
  <si>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</si>
  <si>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</si>
  <si>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</si>
  <si>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</si>
  <si>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</si>
  <si>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</si>
  <si>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</si>
  <si>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</si>
  <si>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</si>
  <si>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</si>
  <si>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</si>
  <si>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</si>
  <si>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</si>
  <si>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</si>
  <si>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</si>
  <si>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</si>
  <si>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</si>
  <si>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</si>
  <si>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</si>
  <si>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</si>
  <si>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</si>
  <si>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</si>
  <si>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</si>
  <si>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</si>
  <si>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</si>
  <si>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</si>
  <si>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</si>
  <si>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</si>
  <si>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</si>
  <si>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</si>
  <si>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</si>
  <si>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</si>
  <si>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</si>
  <si>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</si>
  <si>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</si>
  <si>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</si>
  <si>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</si>
  <si>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</si>
  <si>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</si>
  <si>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</si>
  <si>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</si>
  <si>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</si>
  <si>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</si>
  <si>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</si>
  <si>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</si>
  <si>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</si>
  <si>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</si>
  <si>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</si>
  <si>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</si>
  <si>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</si>
  <si>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</si>
  <si>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</si>
  <si>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</si>
  <si>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</si>
  <si>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</si>
  <si>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</si>
  <si>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</si>
  <si>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</si>
  <si>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</si>
  <si>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</si>
  <si>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</si>
  <si>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</si>
  <si>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</si>
  <si>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</si>
  <si>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</si>
  <si>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</si>
  <si>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</si>
  <si>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</si>
  <si>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</si>
  <si>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</si>
  <si>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</si>
  <si>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</si>
  <si>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</si>
  <si>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</si>
  <si>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</si>
  <si>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</si>
  <si>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</si>
  <si>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</si>
  <si>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</si>
  <si>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</si>
  <si>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</si>
  <si>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</si>
  <si>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</si>
  <si>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</si>
  <si>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</si>
  <si>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</si>
  <si>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</si>
  <si>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</si>
  <si>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</si>
  <si>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</si>
  <si>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</si>
  <si>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</si>
  <si>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</si>
  <si>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</si>
  <si>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</si>
  <si>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</si>
  <si>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</si>
  <si>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</si>
  <si>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</si>
  <si>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</si>
  <si>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</si>
  <si>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</si>
  <si>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</si>
  <si>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</si>
  <si>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</si>
  <si>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</si>
  <si>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</si>
  <si>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</si>
  <si>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</si>
  <si>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</si>
  <si>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</si>
  <si>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</si>
  <si>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</si>
  <si>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</si>
  <si>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</si>
  <si>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</si>
  <si>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</si>
  <si>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</si>
  <si>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</si>
  <si>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</si>
  <si>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</si>
  <si>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</si>
  <si>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</si>
  <si>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</si>
  <si>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</si>
  <si>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</si>
  <si>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</si>
  <si>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</si>
  <si>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</si>
  <si>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</si>
  <si>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</si>
  <si>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</si>
  <si>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</si>
  <si>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</si>
  <si>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</si>
  <si>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</si>
  <si>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</si>
  <si>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</si>
  <si>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</si>
  <si>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</si>
  <si>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</si>
  <si>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</si>
  <si>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</si>
  <si>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</si>
  <si>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</si>
  <si>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</si>
  <si>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</si>
  <si>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</si>
  <si>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</si>
  <si>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</si>
  <si>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</si>
  <si>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</si>
  <si>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</si>
  <si>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</si>
  <si>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</si>
  <si>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</si>
  <si>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</si>
  <si>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</si>
  <si>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</si>
  <si>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</si>
  <si>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</si>
  <si>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</si>
  <si>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</si>
  <si>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</si>
  <si>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</si>
  <si>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</si>
  <si>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</si>
  <si>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</si>
  <si>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</si>
  <si>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</si>
  <si>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</si>
  <si>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</si>
  <si>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</si>
  <si>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</si>
  <si>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</si>
  <si>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</si>
  <si>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</si>
  <si>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</si>
  <si>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</si>
  <si>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</si>
  <si>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</si>
  <si>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</si>
  <si>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</si>
  <si>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</si>
  <si>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</si>
  <si>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</si>
  <si>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</si>
  <si>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</si>
  <si>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</si>
  <si>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</si>
  <si>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</si>
  <si>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</si>
  <si>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</si>
  <si>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</si>
  <si>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</si>
  <si>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</si>
  <si>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</si>
  <si>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</si>
  <si>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</si>
  <si>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</si>
  <si>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</si>
  <si>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</si>
  <si>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</si>
  <si>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</si>
  <si>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</si>
  <si>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</si>
  <si>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</si>
  <si>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</si>
  <si>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</si>
  <si>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</si>
  <si>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</si>
  <si>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</si>
  <si>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</si>
  <si>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</si>
  <si>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</si>
  <si>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</si>
  <si>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</si>
  <si>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</si>
  <si>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</si>
  <si>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</si>
  <si>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</si>
  <si>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</si>
  <si>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</si>
  <si>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</si>
  <si>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</si>
  <si>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</si>
  <si>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</si>
  <si>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</si>
  <si>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</si>
  <si>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</si>
  <si>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</si>
  <si>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</si>
  <si>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</si>
  <si>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</si>
  <si>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</si>
  <si>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</si>
  <si>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</si>
  <si>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</si>
  <si>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</si>
  <si>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</si>
  <si>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</si>
  <si>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</si>
  <si>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</si>
  <si>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</si>
  <si>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</si>
  <si>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</si>
  <si>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</si>
  <si>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</si>
  <si>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</si>
  <si>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</si>
  <si>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</si>
  <si>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</si>
  <si>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</si>
  <si>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</si>
  <si>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</si>
  <si>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</si>
  <si>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</si>
  <si>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</si>
  <si>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</si>
  <si>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</si>
  <si>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</si>
  <si>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</si>
  <si>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</si>
  <si>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</si>
  <si>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</si>
  <si>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</si>
  <si>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</si>
  <si>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</si>
  <si>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</si>
  <si>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</si>
  <si>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</si>
  <si>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</si>
  <si>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</si>
  <si>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</si>
  <si>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</si>
  <si>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</si>
  <si>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</si>
  <si>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</si>
  <si>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</si>
  <si>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</si>
  <si>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</si>
  <si>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</si>
  <si>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</si>
  <si>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</si>
  <si>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</si>
  <si>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</si>
  <si>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</si>
  <si>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</si>
  <si>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</si>
  <si>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</si>
  <si>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</si>
  <si>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</si>
  <si>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</si>
  <si>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</si>
  <si>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</si>
  <si>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</si>
  <si>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</si>
  <si>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</si>
  <si>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</si>
  <si>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</si>
  <si>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</si>
  <si>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</si>
  <si>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</si>
  <si>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</si>
  <si>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</si>
  <si>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</si>
  <si>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</si>
  <si>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</si>
  <si>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</si>
  <si>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</si>
  <si>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</si>
  <si>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</si>
  <si>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</si>
  <si>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</si>
  <si>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</si>
  <si>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</si>
  <si>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</si>
  <si>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</si>
  <si>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</si>
  <si>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</si>
  <si>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</si>
  <si>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</si>
  <si>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</si>
  <si>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</si>
  <si>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</si>
  <si>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</si>
  <si>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</si>
  <si>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</si>
  <si>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</si>
  <si>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</si>
  <si>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</si>
  <si>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</si>
  <si>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</si>
  <si>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</si>
  <si>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</si>
  <si>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</si>
  <si>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</si>
  <si>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</si>
  <si>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</si>
  <si>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</si>
  <si>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</si>
  <si>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</si>
  <si>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</si>
  <si>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</si>
  <si>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</si>
  <si>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</si>
  <si>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</si>
  <si>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</si>
  <si>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</si>
  <si>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</si>
  <si>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</si>
  <si>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</si>
  <si>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</si>
  <si>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</si>
  <si>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</si>
  <si>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</si>
  <si>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</si>
  <si>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</si>
  <si>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</si>
  <si>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</si>
  <si>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</si>
  <si>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</si>
  <si>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</si>
  <si>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</si>
  <si>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</si>
  <si>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</si>
  <si>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</si>
  <si>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</si>
  <si>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</si>
  <si>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</si>
  <si>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</si>
  <si>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</si>
  <si>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</si>
  <si>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</si>
  <si>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</si>
  <si>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</si>
  <si>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</si>
  <si>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</si>
  <si>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</si>
  <si>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</si>
  <si>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</si>
  <si>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</si>
  <si>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</si>
  <si>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</si>
  <si>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</si>
  <si>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</si>
  <si>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</si>
  <si>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</si>
  <si>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</si>
  <si>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</si>
  <si>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</si>
  <si>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</si>
  <si>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</si>
  <si>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</si>
  <si>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</si>
  <si>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</si>
  <si>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</si>
  <si>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</si>
  <si>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</si>
  <si>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</si>
  <si>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</si>
  <si>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</si>
  <si>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</si>
  <si>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</si>
  <si>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</si>
  <si>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</si>
  <si>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</si>
  <si>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</si>
  <si>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</si>
  <si>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</si>
  <si>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</si>
  <si>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</si>
  <si>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</si>
  <si>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</si>
  <si>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</si>
  <si>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</si>
  <si>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</si>
  <si>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</si>
  <si>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</si>
  <si>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</si>
  <si>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</si>
  <si>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</si>
  <si>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</si>
  <si>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</si>
  <si>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</si>
  <si>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</si>
  <si>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</si>
  <si>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</si>
  <si>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</si>
  <si>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</si>
  <si>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</si>
  <si>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</si>
  <si>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</si>
  <si>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</si>
  <si>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</si>
  <si>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</si>
  <si>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</si>
  <si>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</si>
  <si>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</si>
  <si>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</si>
  <si>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</si>
  <si>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</si>
  <si>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</si>
  <si>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</si>
  <si>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</si>
  <si>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</si>
  <si>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</si>
  <si>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</si>
  <si>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</si>
  <si>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</si>
  <si>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</si>
  <si>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</si>
  <si>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</si>
  <si>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</si>
  <si>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</si>
  <si>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</si>
  <si>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</si>
  <si>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</si>
  <si>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</si>
  <si>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</si>
  <si>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</si>
  <si>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</si>
  <si>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</si>
  <si>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</si>
  <si>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</si>
  <si>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</si>
  <si>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</si>
  <si>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</si>
  <si>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</si>
  <si>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</si>
  <si>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</si>
  <si>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</si>
  <si>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</si>
  <si>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</si>
  <si>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</si>
  <si>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</si>
  <si>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</si>
  <si>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</si>
  <si>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</si>
  <si>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</si>
  <si>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</si>
  <si>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</si>
  <si>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</si>
  <si>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</si>
  <si>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</si>
  <si>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</si>
  <si>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</si>
  <si>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</si>
  <si>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</si>
  <si>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</si>
  <si>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</si>
  <si>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</si>
  <si>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</si>
  <si>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</si>
  <si>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</si>
  <si>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</si>
  <si>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</si>
  <si>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</si>
  <si>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</si>
  <si>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</si>
  <si>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</si>
  <si>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</si>
  <si>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</si>
  <si>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</si>
  <si>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</si>
  <si>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</si>
  <si>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</si>
  <si>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</si>
  <si>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</si>
  <si>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</si>
  <si>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</si>
  <si>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</si>
  <si>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</si>
  <si>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</si>
  <si>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</si>
  <si>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</si>
  <si>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</si>
  <si>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</si>
  <si>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</si>
  <si>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</si>
  <si>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</si>
  <si>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</si>
  <si>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</si>
  <si>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</si>
  <si>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</si>
  <si>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</si>
  <si>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</si>
  <si>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</si>
  <si>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</si>
  <si>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</si>
  <si>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</si>
  <si>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</si>
  <si>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</si>
  <si>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</si>
  <si>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</si>
  <si>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</si>
  <si>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</si>
  <si>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</si>
  <si>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</si>
  <si>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</si>
  <si>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</si>
  <si>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</si>
  <si>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</si>
  <si>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</si>
  <si>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</si>
  <si>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</si>
  <si>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</si>
  <si>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</si>
  <si>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</si>
  <si>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</si>
  <si>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</si>
  <si>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</si>
  <si>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</si>
  <si>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</si>
  <si>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</si>
  <si>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</si>
  <si>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</si>
  <si>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</si>
  <si>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</si>
  <si>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</si>
  <si>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</si>
  <si>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</si>
  <si>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</si>
  <si>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</si>
  <si>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</si>
  <si>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</si>
  <si>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</si>
  <si>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</si>
  <si>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</si>
  <si>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</si>
  <si>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</si>
  <si>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</si>
  <si>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</si>
  <si>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</si>
  <si>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</si>
  <si>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</si>
  <si>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</si>
  <si>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</si>
  <si>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</si>
  <si>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</si>
  <si>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</si>
  <si>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</si>
  <si>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</si>
  <si>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</si>
  <si>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</si>
  <si>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</si>
  <si>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</si>
  <si>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</si>
  <si>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</si>
  <si>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</si>
  <si>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</si>
  <si>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</si>
  <si>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</si>
  <si>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</si>
  <si>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</si>
  <si>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</si>
  <si>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</si>
  <si>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</si>
  <si>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</si>
  <si>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</si>
  <si>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</si>
  <si>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</si>
  <si>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</si>
  <si>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</si>
  <si>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</si>
  <si>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</si>
  <si>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</si>
  <si>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</si>
  <si>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</si>
  <si>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</si>
  <si>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</si>
  <si>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</si>
  <si>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</si>
  <si>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</si>
  <si>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</si>
  <si>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</si>
  <si>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</si>
  <si>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</si>
  <si>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</si>
  <si>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</si>
  <si>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</si>
  <si>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</si>
  <si>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</si>
  <si>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</si>
  <si>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</si>
  <si>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</si>
  <si>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</si>
  <si>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</si>
  <si>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</si>
  <si>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</si>
  <si>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</si>
  <si>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</si>
  <si>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</si>
  <si>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</si>
  <si>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</si>
  <si>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</si>
  <si>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</si>
  <si>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</si>
  <si>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</si>
  <si>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</si>
  <si>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</si>
  <si>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</si>
  <si>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</si>
  <si>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</si>
  <si>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</si>
  <si>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</si>
  <si>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</si>
  <si>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</si>
  <si>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</si>
  <si>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</si>
  <si>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</si>
  <si>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</si>
  <si>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</si>
  <si>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</si>
  <si>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</si>
  <si>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</si>
  <si>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</si>
  <si>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</si>
  <si>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</si>
  <si>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</si>
  <si>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</si>
  <si>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</si>
  <si>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</si>
  <si>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</si>
  <si>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</si>
  <si>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</si>
  <si>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</si>
  <si>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</si>
  <si>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</si>
  <si>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</si>
  <si>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</si>
  <si>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</si>
  <si>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</si>
  <si>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</si>
  <si>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</si>
  <si>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</si>
  <si>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</si>
  <si>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</si>
  <si>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</si>
  <si>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</si>
  <si>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</si>
  <si>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</si>
  <si>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</si>
  <si>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</si>
  <si>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</si>
  <si>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</si>
  <si>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</si>
  <si>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</si>
  <si>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</si>
  <si>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</si>
  <si>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</si>
  <si>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</si>
  <si>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</si>
  <si>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</si>
  <si>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</si>
  <si>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</si>
  <si>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</si>
  <si>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</si>
  <si>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</si>
  <si>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</si>
  <si>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</si>
  <si>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</si>
  <si>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</si>
  <si>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</si>
  <si>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</si>
  <si>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</si>
  <si>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</si>
  <si>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</si>
  <si>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</si>
  <si>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</si>
  <si>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</si>
  <si>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</si>
  <si>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</si>
  <si>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</si>
  <si>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</si>
  <si>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</si>
  <si>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</si>
  <si>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</si>
  <si>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</si>
  <si>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</si>
  <si>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</si>
  <si>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</si>
  <si>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</si>
  <si>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</si>
  <si>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</si>
  <si>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</si>
  <si>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</si>
  <si>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</si>
  <si>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</si>
  <si>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</si>
  <si>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</si>
  <si>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</si>
  <si>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</si>
  <si>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</si>
  <si>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</si>
  <si>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</si>
  <si>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</si>
  <si>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</si>
  <si>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</si>
  <si>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</si>
  <si>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</si>
  <si>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</si>
  <si>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</si>
  <si>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</si>
  <si>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</si>
  <si>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</si>
  <si>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</si>
  <si>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</si>
  <si>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</si>
  <si>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</si>
  <si>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</si>
  <si>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</si>
  <si>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</si>
  <si>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</si>
  <si>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</si>
  <si>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</si>
  <si>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</si>
  <si>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</si>
  <si>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</si>
  <si>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</si>
  <si>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</si>
  <si>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</si>
  <si>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</si>
  <si>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</si>
  <si>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</si>
  <si>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</si>
  <si>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</si>
  <si>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</si>
  <si>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</si>
  <si>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</si>
  <si>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</si>
  <si>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</si>
  <si>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</si>
  <si>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</si>
  <si>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</si>
  <si>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</si>
  <si>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</si>
  <si>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</si>
  <si>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</si>
  <si>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</si>
  <si>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</si>
  <si>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</si>
  <si>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</si>
  <si>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</si>
  <si>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</si>
  <si>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</si>
  <si>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</si>
  <si>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</si>
  <si>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</si>
  <si>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</si>
  <si>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</si>
  <si>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</si>
  <si>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</si>
  <si>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</si>
  <si>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</si>
  <si>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</si>
  <si>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</si>
  <si>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</si>
  <si>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</si>
  <si>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</si>
  <si>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</si>
  <si>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</si>
  <si>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</si>
  <si>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</si>
  <si>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</si>
  <si>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</si>
  <si>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</si>
  <si>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</si>
  <si>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</si>
  <si>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</si>
  <si>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</si>
  <si>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</si>
  <si>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</si>
  <si>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</si>
  <si>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</si>
  <si>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</si>
  <si>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</si>
  <si>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</si>
  <si>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</si>
  <si>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</si>
  <si>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</si>
  <si>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</si>
  <si>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</si>
  <si>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</si>
  <si>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</si>
  <si>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</si>
  <si>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</si>
  <si>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</si>
  <si>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</si>
  <si>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</si>
  <si>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</si>
  <si>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</si>
  <si>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</si>
  <si>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</si>
  <si>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</si>
  <si>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</si>
  <si>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</si>
  <si>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</si>
  <si>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</si>
  <si>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</si>
  <si>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</si>
  <si>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</si>
  <si>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</si>
  <si>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</si>
  <si>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</si>
  <si>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</si>
  <si>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</si>
  <si>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</si>
  <si>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</si>
  <si>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</si>
  <si>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</si>
  <si>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</si>
  <si>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</si>
  <si>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</si>
  <si>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</si>
  <si>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</si>
  <si>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</si>
  <si>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</si>
  <si>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</si>
  <si>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</si>
  <si>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</si>
  <si>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</si>
  <si>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</si>
  <si>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</si>
  <si>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</si>
  <si>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</si>
  <si>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</si>
  <si>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</si>
  <si>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</si>
  <si>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</si>
  <si>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</si>
  <si>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</si>
  <si>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</si>
  <si>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</si>
  <si>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</si>
  <si>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</si>
  <si>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</si>
  <si>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</si>
  <si>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</si>
  <si>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</si>
  <si>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</si>
  <si>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</si>
  <si>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</si>
  <si>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</si>
  <si>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</si>
  <si>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</si>
  <si>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</si>
  <si>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</si>
  <si>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</si>
  <si>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</si>
  <si>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</si>
  <si>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</si>
  <si>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</si>
  <si>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</si>
  <si>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</si>
  <si>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</si>
  <si>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</si>
  <si>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</si>
  <si>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</si>
  <si>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</si>
  <si>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</si>
  <si>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</si>
  <si>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</si>
  <si>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</si>
  <si>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</si>
  <si>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</si>
  <si>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</si>
  <si>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</si>
  <si>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</si>
  <si>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</si>
  <si>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</si>
  <si>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</si>
  <si>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</si>
  <si>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</si>
  <si>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</si>
  <si>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</si>
  <si>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</si>
  <si>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</si>
  <si>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</si>
  <si>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</si>
  <si>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</si>
  <si>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</si>
  <si>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</si>
  <si>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</si>
  <si>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</si>
  <si>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</si>
  <si>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</si>
  <si>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</si>
  <si>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</si>
  <si>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</si>
  <si>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</si>
  <si>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</si>
  <si>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</si>
  <si>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</si>
  <si>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</si>
  <si>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</si>
  <si>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</si>
  <si>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</si>
  <si>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</si>
  <si>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</si>
  <si>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</si>
  <si>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</si>
  <si>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</si>
  <si>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</si>
  <si>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</si>
  <si>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</si>
  <si>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</si>
  <si>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</si>
  <si>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</si>
  <si>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</si>
  <si>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</si>
  <si>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</si>
  <si>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</si>
  <si>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</si>
  <si>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</si>
  <si>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</si>
  <si>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</si>
  <si>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</si>
  <si>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</si>
  <si>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</si>
  <si>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</si>
  <si>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</si>
  <si>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</si>
  <si>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</si>
  <si>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</si>
  <si>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</si>
  <si>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</si>
  <si>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</si>
  <si>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</si>
  <si>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</si>
  <si>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</si>
  <si>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</si>
  <si>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</si>
  <si>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</si>
  <si>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</si>
  <si>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</si>
  <si>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</si>
  <si>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</si>
  <si>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</si>
  <si>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</si>
  <si>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</si>
  <si>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</si>
  <si>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</si>
  <si>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</si>
  <si>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</si>
  <si>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</si>
  <si>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</si>
  <si>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</si>
  <si>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</si>
  <si>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</si>
  <si>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</si>
  <si>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</si>
  <si>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</si>
  <si>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</si>
  <si>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</si>
  <si>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</si>
  <si>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</si>
  <si>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</si>
  <si>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</si>
  <si>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</si>
  <si>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</si>
  <si>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</si>
  <si>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</si>
  <si>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</si>
  <si>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</si>
  <si>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</si>
  <si>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</si>
  <si>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</si>
  <si>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</si>
  <si>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</si>
  <si>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</si>
  <si>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</si>
  <si>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</si>
  <si>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</si>
  <si>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</si>
  <si>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</si>
  <si>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</si>
  <si>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</si>
  <si>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</si>
  <si>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</si>
  <si>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</si>
  <si>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</si>
  <si>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</si>
  <si>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</si>
  <si>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</si>
  <si>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</si>
  <si>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</si>
  <si>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</si>
  <si>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</si>
  <si>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</si>
  <si>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</si>
  <si>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</si>
  <si>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</si>
  <si>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</si>
  <si>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</si>
  <si>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</si>
  <si>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</si>
  <si>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</si>
  <si>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</si>
  <si>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</si>
  <si>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</si>
  <si>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</si>
  <si>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</si>
  <si>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</si>
  <si>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</si>
  <si>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</si>
  <si>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</si>
  <si>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</si>
  <si>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</si>
  <si>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</si>
  <si>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</si>
  <si>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</si>
  <si>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</si>
  <si>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</si>
  <si>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</si>
  <si>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</si>
  <si>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</si>
  <si>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</si>
  <si>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</si>
  <si>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</si>
  <si>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</si>
  <si>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</si>
  <si>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</si>
  <si>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</si>
  <si>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</si>
  <si>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</si>
  <si>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</si>
  <si>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</si>
  <si>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</si>
  <si>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</si>
  <si>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</si>
  <si>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</si>
  <si>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</si>
  <si>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</si>
  <si>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</si>
  <si>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</si>
  <si>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</si>
  <si>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</si>
  <si>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</si>
  <si>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</si>
  <si>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</si>
  <si>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</si>
  <si>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</si>
  <si>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</si>
  <si>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</si>
  <si>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</si>
  <si>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</si>
  <si>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</si>
  <si>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</si>
  <si>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</si>
  <si>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</si>
  <si>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</si>
  <si>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</si>
  <si>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</si>
  <si>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</si>
  <si>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</si>
  <si>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</si>
  <si>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</si>
  <si>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</si>
  <si>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</si>
  <si>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</si>
  <si>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</si>
  <si>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</si>
  <si>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</si>
  <si>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</si>
  <si>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</si>
  <si>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</si>
  <si>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</si>
  <si>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</si>
  <si>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</si>
  <si>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</si>
  <si>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</si>
  <si>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</si>
  <si>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</si>
  <si>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</si>
  <si>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</si>
  <si>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</si>
  <si>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</si>
  <si>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</si>
  <si>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</si>
  <si>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</si>
  <si>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</si>
  <si>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</si>
  <si>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</si>
  <si>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</si>
  <si>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</si>
  <si>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</si>
  <si>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</si>
  <si>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</si>
  <si>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</si>
  <si>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</si>
  <si>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</si>
  <si>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</si>
  <si>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</si>
  <si>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</si>
  <si>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</si>
  <si>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</si>
  <si>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</si>
  <si>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</si>
  <si>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</si>
  <si>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</si>
  <si>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</si>
  <si>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</si>
  <si>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</si>
  <si>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</si>
  <si>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</si>
  <si>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</si>
  <si>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</si>
  <si>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</si>
  <si>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</si>
  <si>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</si>
  <si>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</si>
  <si>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</si>
  <si>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</si>
  <si>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</si>
  <si>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</si>
  <si>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</si>
  <si>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</si>
  <si>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</si>
  <si>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</si>
  <si>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</si>
  <si>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</si>
  <si>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</si>
  <si>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</si>
  <si>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</si>
  <si>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</si>
  <si>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</si>
  <si>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</si>
  <si>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</si>
  <si>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</si>
  <si>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</si>
  <si>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</si>
  <si>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</si>
  <si>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</si>
  <si>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</si>
  <si>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</si>
  <si>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</si>
  <si>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</si>
  <si>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</si>
  <si>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</si>
  <si>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</si>
  <si>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</si>
  <si>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</si>
  <si>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</si>
  <si>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</si>
  <si>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</si>
  <si>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</si>
  <si>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</si>
  <si>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</si>
  <si>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</si>
  <si>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</si>
  <si>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</si>
  <si>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</si>
  <si>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</si>
  <si>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</si>
  <si>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</si>
  <si>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</si>
  <si>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</si>
  <si>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</si>
  <si>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</si>
  <si>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</si>
  <si>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</si>
  <si>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</si>
  <si>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</si>
  <si>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</si>
  <si>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</si>
  <si>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</si>
  <si>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</si>
  <si>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</si>
  <si>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</si>
  <si>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</si>
  <si>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</si>
  <si>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</si>
  <si>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</si>
  <si>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</si>
  <si>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</si>
  <si>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</si>
  <si>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</si>
  <si>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</si>
  <si>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</si>
  <si>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</si>
  <si>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</si>
  <si>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</si>
  <si>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</si>
  <si>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</si>
  <si>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</si>
  <si>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</si>
  <si>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</si>
  <si>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</si>
  <si>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</si>
  <si>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</si>
  <si>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</si>
  <si>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</si>
  <si>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</si>
  <si>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</si>
  <si>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</si>
  <si>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</si>
  <si>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</si>
  <si>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</si>
  <si>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</si>
  <si>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</si>
  <si>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</si>
  <si>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</si>
  <si>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</si>
  <si>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</si>
  <si>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</si>
  <si>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</si>
  <si>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</si>
  <si>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</si>
  <si>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</si>
  <si>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</si>
  <si>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</si>
  <si>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</si>
  <si>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</si>
  <si>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</si>
  <si>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</si>
  <si>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</si>
  <si>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</si>
  <si>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</si>
  <si>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</si>
  <si>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</si>
  <si>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</si>
  <si>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</si>
  <si>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</si>
  <si>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</si>
  <si>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</si>
  <si>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</si>
  <si>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</si>
  <si>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</si>
  <si>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</si>
  <si>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</si>
  <si>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</si>
  <si>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</si>
  <si>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</si>
  <si>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</si>
  <si>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</si>
  <si>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</si>
  <si>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</si>
  <si>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</si>
  <si>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</si>
  <si>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</si>
  <si>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</si>
  <si>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</si>
  <si>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</si>
  <si>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</si>
  <si>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</si>
  <si>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</si>
  <si>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</si>
  <si>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</si>
  <si>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</si>
  <si>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</si>
  <si>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</si>
  <si>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</si>
  <si>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</si>
  <si>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</si>
  <si>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</si>
  <si>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</si>
  <si>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</si>
  <si>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</si>
  <si>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</si>
  <si>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</si>
  <si>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</si>
  <si>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</si>
  <si>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</si>
  <si>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</si>
  <si>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</si>
  <si>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</si>
  <si>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</si>
  <si>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</si>
  <si>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</si>
  <si>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</si>
  <si>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</si>
  <si>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</si>
  <si>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</si>
  <si>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</si>
  <si>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</si>
  <si>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</si>
  <si>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</si>
  <si>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</si>
  <si>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</si>
  <si>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</si>
  <si>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</si>
  <si>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</si>
  <si>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</si>
  <si>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</si>
  <si>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</si>
  <si>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</si>
  <si>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</si>
  <si>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</si>
  <si>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</si>
  <si>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</si>
  <si>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</si>
  <si>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</si>
  <si>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</si>
  <si>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</si>
  <si>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</si>
  <si>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</si>
  <si>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</si>
  <si>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</si>
  <si>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</si>
  <si>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</si>
  <si>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</si>
  <si>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</si>
  <si>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</si>
  <si>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</si>
  <si>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</si>
  <si>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</si>
  <si>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</si>
  <si>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</si>
  <si>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</si>
  <si>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</si>
  <si>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</si>
  <si>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</si>
  <si>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</si>
  <si>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</si>
  <si>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</si>
  <si>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</si>
  <si>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</si>
  <si>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</si>
  <si>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</si>
  <si>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</si>
  <si>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</si>
  <si>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</si>
  <si>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</si>
  <si>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</si>
  <si>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</si>
  <si>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</si>
  <si>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</si>
  <si>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</si>
  <si>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</si>
  <si>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</si>
  <si>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</si>
  <si>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</si>
  <si>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</si>
  <si>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</si>
  <si>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</si>
  <si>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</si>
  <si>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</si>
  <si>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</si>
  <si>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</si>
  <si>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</si>
  <si>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</si>
  <si>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</si>
  <si>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</si>
  <si>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</si>
  <si>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</si>
  <si>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</si>
  <si>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</si>
  <si>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</si>
  <si>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</si>
  <si>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</si>
  <si>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</si>
  <si>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</si>
  <si>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</si>
  <si>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</si>
  <si>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</si>
  <si>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</si>
  <si>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</si>
  <si>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</si>
  <si>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</si>
  <si>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</si>
  <si>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</si>
  <si>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</si>
  <si>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</si>
  <si>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</si>
  <si>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</si>
  <si>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</si>
  <si>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</si>
  <si>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</si>
  <si>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</si>
  <si>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</si>
  <si>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</si>
  <si>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</si>
  <si>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</si>
  <si>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</si>
  <si>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</si>
  <si>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</si>
  <si>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</si>
  <si>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</si>
  <si>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</si>
  <si>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</si>
  <si>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</si>
  <si>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</si>
  <si>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</si>
  <si>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</si>
  <si>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</si>
  <si>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</si>
  <si>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</si>
  <si>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</si>
  <si>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</si>
  <si>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</si>
  <si>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</si>
  <si>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</si>
  <si>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</si>
  <si>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</si>
  <si>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</si>
  <si>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</si>
  <si>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</si>
  <si>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</si>
  <si>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</si>
  <si>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</si>
  <si>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</si>
  <si>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</si>
  <si>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</si>
  <si>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</si>
  <si>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</si>
  <si>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</si>
  <si>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</si>
  <si>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</si>
  <si>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</si>
  <si>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</si>
  <si>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</si>
  <si>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</si>
  <si>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</si>
  <si>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</si>
  <si>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</si>
  <si>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</si>
  <si>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</si>
  <si>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</si>
  <si>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</si>
  <si>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</si>
  <si>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</si>
  <si>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</si>
  <si>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</si>
  <si>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</si>
  <si>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</si>
  <si>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</si>
  <si>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</si>
  <si>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</si>
  <si>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</si>
  <si>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</si>
  <si>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</si>
  <si>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</si>
  <si>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</si>
  <si>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</si>
  <si>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</si>
  <si>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</si>
  <si>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</si>
  <si>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</si>
  <si>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</si>
  <si>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</si>
  <si>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</si>
  <si>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</si>
  <si>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</si>
  <si>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</si>
  <si>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</si>
  <si>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</si>
  <si>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</si>
  <si>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</si>
  <si>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</si>
  <si>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</si>
  <si>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</si>
  <si>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</si>
  <si>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</si>
  <si>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</si>
  <si>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</si>
  <si>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</si>
  <si>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</si>
  <si>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</si>
  <si>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</si>
  <si>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</si>
  <si>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</si>
  <si>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</si>
  <si>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</si>
  <si>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</si>
  <si>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</si>
  <si>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</si>
  <si>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</si>
  <si>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</si>
  <si>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</si>
  <si>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</si>
  <si>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</si>
  <si>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</si>
  <si>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</si>
  <si>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</si>
  <si>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</si>
  <si>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</si>
  <si>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</si>
  <si>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</si>
  <si>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</si>
  <si>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</si>
  <si>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</si>
  <si>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</si>
  <si>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</si>
  <si>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</si>
  <si>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</si>
  <si>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</si>
  <si>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</si>
  <si>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</si>
  <si>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</si>
  <si>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</si>
  <si>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</si>
  <si>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</si>
  <si>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</si>
  <si>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</si>
  <si>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</si>
  <si>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</si>
  <si>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</si>
  <si>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</si>
  <si>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</si>
  <si>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</si>
  <si>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</si>
  <si>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</si>
  <si>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</si>
  <si>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</si>
  <si>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</si>
  <si>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</si>
  <si>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</si>
  <si>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</si>
  <si>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</si>
  <si>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</si>
  <si>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</si>
  <si>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</si>
  <si>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</si>
  <si>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</si>
  <si>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</si>
  <si>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</si>
  <si>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</si>
  <si>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</si>
  <si>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</si>
  <si>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</si>
  <si>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</si>
  <si>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</si>
  <si>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</si>
  <si>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</si>
  <si>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</si>
  <si>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</si>
  <si>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</si>
  <si>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</si>
  <si>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</si>
  <si>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</si>
  <si>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</si>
  <si>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</si>
  <si>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</si>
  <si>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</si>
  <si>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</si>
  <si>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</si>
  <si>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</si>
  <si>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</si>
  <si>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</si>
  <si>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</si>
  <si>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</si>
  <si>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</si>
  <si>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</si>
  <si>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</si>
  <si>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</si>
  <si>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</si>
  <si>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</si>
  <si>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</si>
  <si>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</si>
  <si>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</si>
  <si>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</si>
  <si>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</si>
  <si>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</si>
  <si>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</si>
  <si>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</si>
  <si>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</si>
  <si>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</si>
  <si>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</si>
  <si>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</si>
  <si>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</si>
  <si>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</si>
  <si>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</si>
  <si>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</si>
  <si>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</si>
  <si>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</si>
  <si>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</si>
  <si>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</si>
  <si>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</si>
  <si>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</si>
  <si>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</si>
  <si>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</si>
  <si>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</si>
  <si>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</si>
  <si>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</si>
  <si>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</si>
  <si>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</si>
  <si>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</si>
  <si>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</si>
  <si>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</si>
  <si>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</si>
  <si>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</si>
  <si>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</si>
  <si>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</si>
  <si>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</si>
  <si>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</si>
  <si>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</si>
  <si>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</si>
  <si>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</si>
  <si>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</si>
  <si>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</si>
  <si>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</si>
  <si>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</si>
  <si>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</si>
  <si>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</si>
  <si>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</si>
  <si>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</si>
  <si>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</si>
  <si>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</si>
  <si>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</si>
  <si>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</si>
  <si>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</si>
  <si>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</si>
  <si>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</si>
  <si>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</si>
  <si>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</si>
  <si>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</si>
  <si>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</si>
  <si>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</si>
  <si>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</si>
  <si>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</si>
  <si>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</si>
  <si>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</si>
  <si>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</si>
  <si>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</si>
  <si>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</si>
  <si>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</si>
  <si>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</si>
  <si>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</si>
  <si>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</si>
  <si>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</si>
  <si>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</si>
  <si>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</si>
  <si>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</si>
  <si>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</si>
  <si>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</si>
  <si>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</si>
  <si>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</si>
  <si>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</si>
  <si>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</si>
  <si>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</si>
  <si>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</si>
  <si>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</si>
  <si>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</si>
  <si>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</si>
  <si>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</si>
  <si>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</si>
  <si>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</si>
  <si>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</si>
  <si>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</si>
  <si>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</si>
  <si>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</si>
  <si>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</si>
  <si>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</si>
  <si>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</si>
  <si>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</si>
  <si>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</si>
  <si>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</si>
  <si>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</si>
  <si>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</si>
  <si>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</si>
  <si>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</si>
  <si>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</si>
  <si>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</si>
  <si>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</si>
  <si>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</si>
  <si>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</si>
  <si>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</si>
  <si>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</si>
  <si>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</si>
  <si>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</si>
  <si>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</si>
  <si>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</si>
  <si>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</si>
  <si>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</si>
  <si>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</si>
  <si>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</si>
  <si>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</si>
  <si>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</si>
  <si>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</si>
  <si>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</si>
  <si>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</si>
  <si>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</si>
  <si>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</si>
  <si>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</si>
  <si>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</si>
  <si>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</si>
  <si>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</si>
  <si>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</si>
  <si>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</si>
  <si>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</si>
  <si>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</si>
  <si>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</si>
  <si>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</si>
  <si>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</si>
  <si>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</si>
  <si>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</si>
  <si>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</si>
  <si>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</si>
  <si>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</si>
  <si>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</si>
  <si>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</si>
  <si>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</si>
  <si>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</si>
  <si>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</si>
  <si>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</si>
  <si>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</si>
  <si>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</si>
  <si>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</si>
  <si>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</si>
  <si>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</si>
  <si>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</si>
  <si>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</si>
  <si>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</si>
  <si>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</si>
  <si>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</si>
  <si>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</si>
  <si>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</si>
  <si>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</si>
  <si>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</si>
  <si>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</si>
  <si>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</si>
  <si>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</si>
  <si>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</si>
  <si>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</si>
  <si>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</si>
  <si>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</si>
  <si>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</si>
  <si>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</si>
  <si>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</si>
  <si>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</si>
  <si>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</si>
  <si>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</si>
  <si>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</si>
  <si>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</si>
  <si>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</si>
  <si>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</si>
  <si>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</si>
  <si>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</si>
  <si>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</si>
  <si>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</si>
  <si>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</si>
  <si>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</si>
  <si>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</si>
  <si>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</si>
  <si>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</si>
  <si>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</si>
  <si>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</si>
  <si>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</si>
  <si>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</si>
  <si>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</si>
  <si>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</si>
  <si>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</si>
  <si>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</si>
  <si>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</si>
  <si>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</si>
  <si>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</si>
  <si>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</si>
  <si>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</si>
  <si>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</si>
  <si>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</si>
  <si>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</si>
  <si>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</si>
  <si>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</si>
  <si>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</si>
  <si>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</si>
  <si>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</si>
  <si>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</si>
  <si>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</si>
  <si>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</si>
  <si>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</si>
  <si>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</si>
  <si>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</si>
  <si>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</si>
  <si>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</si>
  <si>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</si>
  <si>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</si>
  <si>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</si>
  <si>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</si>
  <si>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</si>
  <si>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</si>
  <si>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</si>
  <si>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</si>
  <si>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</si>
  <si>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</si>
  <si>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</si>
  <si>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</si>
  <si>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</si>
  <si>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</si>
  <si>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</si>
  <si>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</si>
  <si>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</si>
  <si>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</si>
  <si>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</si>
  <si>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</si>
  <si>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</si>
  <si>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</si>
  <si>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</si>
  <si>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</si>
  <si>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</si>
  <si>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</si>
  <si>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</si>
  <si>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</si>
  <si>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</si>
  <si>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</si>
  <si>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</si>
  <si>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</si>
  <si>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</si>
  <si>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</si>
  <si>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</si>
  <si>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</si>
  <si>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</si>
  <si>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</si>
  <si>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</si>
  <si>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</si>
  <si>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</si>
  <si>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</si>
  <si>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</si>
  <si>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</si>
  <si>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</si>
  <si>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</si>
  <si>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</si>
  <si>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</si>
  <si>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</si>
  <si>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</si>
  <si>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</si>
  <si>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</si>
  <si>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</si>
  <si>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</si>
  <si>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</si>
  <si>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</si>
  <si>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</si>
  <si>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</si>
  <si>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</si>
  <si>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</si>
  <si>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</si>
  <si>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</si>
  <si>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</si>
  <si>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</si>
  <si>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</si>
  <si>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</si>
  <si>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</si>
  <si>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</si>
  <si>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</si>
  <si>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</si>
  <si>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</si>
  <si>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</si>
  <si>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</si>
  <si>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</si>
  <si>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</si>
  <si>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</si>
  <si>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</si>
  <si>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</si>
  <si>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</si>
  <si>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</si>
  <si>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</si>
  <si>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</si>
  <si>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</si>
  <si>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</si>
  <si>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</si>
  <si>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</si>
  <si>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</si>
  <si>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</si>
  <si>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</si>
  <si>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</si>
  <si>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</si>
  <si>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</si>
  <si>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</si>
  <si>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</si>
  <si>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</si>
  <si>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</si>
  <si>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</si>
  <si>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</si>
  <si>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</si>
  <si>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</si>
  <si>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</si>
  <si>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</si>
  <si>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</si>
  <si>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</si>
  <si>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</si>
  <si>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</si>
  <si>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</si>
  <si>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</si>
  <si>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</si>
  <si>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</si>
  <si>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</si>
  <si>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</si>
  <si>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</si>
  <si>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</si>
  <si>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</si>
  <si>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</si>
  <si>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</si>
  <si>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</si>
  <si>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</si>
  <si>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</si>
  <si>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</si>
  <si>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</si>
  <si>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</si>
  <si>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</si>
  <si>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</si>
  <si>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</si>
  <si>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</si>
  <si>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</si>
  <si>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</si>
  <si>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</si>
  <si>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</si>
  <si>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</si>
  <si>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</si>
  <si>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</si>
  <si>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</si>
  <si>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</si>
  <si>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</si>
  <si>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</si>
  <si>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</si>
  <si>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</si>
  <si>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</si>
  <si>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</si>
  <si>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</si>
  <si>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</si>
  <si>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</si>
  <si>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</si>
  <si>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</si>
  <si>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</si>
  <si>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</si>
  <si>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</si>
  <si>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</si>
  <si>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</si>
  <si>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</si>
  <si>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</si>
  <si>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</si>
  <si>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</si>
  <si>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</si>
  <si>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</si>
  <si>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</si>
  <si>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</si>
  <si>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</si>
  <si>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</si>
  <si>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</si>
  <si>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</si>
  <si>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</si>
  <si>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</si>
  <si>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</si>
  <si>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</si>
  <si>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</si>
  <si>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</si>
  <si>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</si>
  <si>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</si>
  <si>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</si>
  <si>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</si>
  <si>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</si>
  <si>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</si>
  <si>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</si>
  <si>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</si>
  <si>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</si>
  <si>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</si>
  <si>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</si>
  <si>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</si>
  <si>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</si>
  <si>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</si>
  <si>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</si>
  <si>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</si>
  <si>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</si>
  <si>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</si>
  <si>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</si>
  <si>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</si>
  <si>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</si>
  <si>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</si>
  <si>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</si>
  <si>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</si>
  <si>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</si>
  <si>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</si>
  <si>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</si>
  <si>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</si>
  <si>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</si>
  <si>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</si>
  <si>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</si>
  <si>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</si>
  <si>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</si>
  <si>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</si>
  <si>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</si>
  <si>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</si>
  <si>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</si>
  <si>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</si>
  <si>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</si>
  <si>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</si>
  <si>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</si>
  <si>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</si>
  <si>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</si>
  <si>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</si>
  <si>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</si>
  <si>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</si>
  <si>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</si>
  <si>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</si>
  <si>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</si>
  <si>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</si>
  <si>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</si>
  <si>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</si>
  <si>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</si>
  <si>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</si>
  <si>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</si>
  <si>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</si>
  <si>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</si>
  <si>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</si>
  <si>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</si>
  <si>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</si>
  <si>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</si>
  <si>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</si>
  <si>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</si>
  <si>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</si>
  <si>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</si>
  <si>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</si>
  <si>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</si>
  <si>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</si>
  <si>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</si>
  <si>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</si>
  <si>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</si>
  <si>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</si>
  <si>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</si>
  <si>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</si>
  <si>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</si>
  <si>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</si>
  <si>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</si>
  <si>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</si>
  <si>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</si>
  <si>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</si>
  <si>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</si>
  <si>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</si>
  <si>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</si>
  <si>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</si>
  <si>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</si>
  <si>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</si>
  <si>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</si>
  <si>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</si>
  <si>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</si>
  <si>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</si>
  <si>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</si>
  <si>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</si>
  <si>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</si>
  <si>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</si>
  <si>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</si>
  <si>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</si>
  <si>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</si>
  <si>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</si>
  <si>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</si>
  <si>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</si>
  <si>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</si>
  <si>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</si>
  <si>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</si>
  <si>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</si>
  <si>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</si>
  <si>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</si>
  <si>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</si>
  <si>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</si>
  <si>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</si>
  <si>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</si>
  <si>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</si>
  <si>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</si>
  <si>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</si>
  <si>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</si>
  <si>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</si>
  <si>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</si>
  <si>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</si>
  <si>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</si>
  <si>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</si>
  <si>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</si>
  <si>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</si>
  <si>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</si>
  <si>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</si>
  <si>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</si>
  <si>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</si>
  <si>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</si>
  <si>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</si>
  <si>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</si>
  <si>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</si>
  <si>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</si>
  <si>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</si>
  <si>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</si>
  <si>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</si>
  <si>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</si>
  <si>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</si>
  <si>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</si>
  <si>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</si>
  <si>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</si>
  <si>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</si>
  <si>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</si>
  <si>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</si>
  <si>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</si>
  <si>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</si>
  <si>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</si>
  <si>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</si>
  <si>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</si>
  <si>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</si>
  <si>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</si>
  <si>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</si>
  <si>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</si>
  <si>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</si>
  <si>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</si>
  <si>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</si>
  <si>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</si>
  <si>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</si>
  <si>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</si>
  <si>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</si>
  <si>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</si>
  <si>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</si>
  <si>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</si>
  <si>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</si>
  <si>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</si>
  <si>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</si>
  <si>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</si>
  <si>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</si>
  <si>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</si>
  <si>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</si>
  <si>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</si>
  <si>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</si>
  <si>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</si>
  <si>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</si>
  <si>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</si>
  <si>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</si>
  <si>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</si>
  <si>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</si>
  <si>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</si>
  <si>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</si>
  <si>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</si>
  <si>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</si>
  <si>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</si>
  <si>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</si>
  <si>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</si>
  <si>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</si>
  <si>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</si>
  <si>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</si>
  <si>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</si>
  <si>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</si>
  <si>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</si>
  <si>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</si>
  <si>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</si>
  <si>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</si>
  <si>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</si>
  <si>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</si>
  <si>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</si>
  <si>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</si>
  <si>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</si>
  <si>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</si>
  <si>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</si>
  <si>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</si>
  <si>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</si>
  <si>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</si>
  <si>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</si>
  <si>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</si>
  <si>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</si>
  <si>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</si>
  <si>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</si>
  <si>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</si>
  <si>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</si>
  <si>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</si>
  <si>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</si>
  <si>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</si>
  <si>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</si>
  <si>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</si>
  <si>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</si>
  <si>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</si>
  <si>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</si>
  <si>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</si>
  <si>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</si>
  <si>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</si>
  <si>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</si>
  <si>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</si>
  <si>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</si>
  <si>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</si>
  <si>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</si>
  <si>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</si>
  <si>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</si>
  <si>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</si>
  <si>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</si>
  <si>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</si>
  <si>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</si>
  <si>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</si>
  <si>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</si>
  <si>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</si>
  <si>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</si>
  <si>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</si>
  <si>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</si>
  <si>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</si>
  <si>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</si>
  <si>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</si>
  <si>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</si>
  <si>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</si>
  <si>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</si>
  <si>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</si>
  <si>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</si>
  <si>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</si>
  <si>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</si>
  <si>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</si>
  <si>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</si>
  <si>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</si>
  <si>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</si>
  <si>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</si>
  <si>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</si>
  <si>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</si>
  <si>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</si>
  <si>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</si>
  <si>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</si>
  <si>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</si>
  <si>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</si>
  <si>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</si>
  <si>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</si>
  <si>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</si>
  <si>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</si>
  <si>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</si>
  <si>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</si>
  <si>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</si>
  <si>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</si>
  <si>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</si>
  <si>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</si>
  <si>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</si>
  <si>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</si>
  <si>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</si>
  <si>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</si>
  <si>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</si>
  <si>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</si>
  <si>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</si>
  <si>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</si>
  <si>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</si>
  <si>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</si>
  <si>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</si>
  <si>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</si>
  <si>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</si>
  <si>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</si>
  <si>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</si>
  <si>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</si>
  <si>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</si>
  <si>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</si>
  <si>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</si>
  <si>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</si>
  <si>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</si>
  <si>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</si>
  <si>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</si>
  <si>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</si>
  <si>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</si>
  <si>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</si>
  <si>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</si>
  <si>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</si>
  <si>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</si>
  <si>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</si>
  <si>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</si>
  <si>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</si>
  <si>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</si>
  <si>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</si>
  <si>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</si>
  <si>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</si>
  <si>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</si>
  <si>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</si>
  <si>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</si>
  <si>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</si>
  <si>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</si>
  <si>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</si>
  <si>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</si>
  <si>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</si>
  <si>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</si>
  <si>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</si>
  <si>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</si>
  <si>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</si>
  <si>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</si>
  <si>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</si>
  <si>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</si>
  <si>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</si>
  <si>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</si>
  <si>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</si>
  <si>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</si>
  <si>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</si>
  <si>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</si>
  <si>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</si>
  <si>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</si>
  <si>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</si>
  <si>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</si>
  <si>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</si>
  <si>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</si>
  <si>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</si>
  <si>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</si>
  <si>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</si>
  <si>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</si>
  <si>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</si>
  <si>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</si>
  <si>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</si>
  <si>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</si>
  <si>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</si>
  <si>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</si>
  <si>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</si>
  <si>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</si>
  <si>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</si>
  <si>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</si>
  <si>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</si>
  <si>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</si>
  <si>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</si>
  <si>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</si>
  <si>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</si>
  <si>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</si>
  <si>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</si>
  <si>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</si>
  <si>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</si>
  <si>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</si>
  <si>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</si>
  <si>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</si>
  <si>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</si>
  <si>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</si>
  <si>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</si>
  <si>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</si>
  <si>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</si>
  <si>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</si>
  <si>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</si>
  <si>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</si>
  <si>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</si>
  <si>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</si>
  <si>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</si>
  <si>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</si>
  <si>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</si>
  <si>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</si>
  <si>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</si>
  <si>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</si>
  <si>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</si>
  <si>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</si>
  <si>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</si>
  <si>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</si>
  <si>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</si>
  <si>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</si>
  <si>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</si>
  <si>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</si>
  <si>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</si>
  <si>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</si>
  <si>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</si>
  <si>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</si>
  <si>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</si>
  <si>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</si>
  <si>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</si>
  <si>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</si>
  <si>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</si>
  <si>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</si>
  <si>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</si>
  <si>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</si>
  <si>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</si>
  <si>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</si>
  <si>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</si>
  <si>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</si>
  <si>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</si>
  <si>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</si>
  <si>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</si>
  <si>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</si>
  <si>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</si>
  <si>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</si>
  <si>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</si>
  <si>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</si>
  <si>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</si>
  <si>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</si>
  <si>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</si>
  <si>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</si>
  <si>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</si>
  <si>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</si>
  <si>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</si>
  <si>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</si>
  <si>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</si>
  <si>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</si>
  <si>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</si>
  <si>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</si>
  <si>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</si>
  <si>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</si>
  <si>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</si>
  <si>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</si>
  <si>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</si>
  <si>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</si>
  <si>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</si>
  <si>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</si>
  <si>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</si>
  <si>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</si>
  <si>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</si>
  <si>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</si>
  <si>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</si>
  <si>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</si>
  <si>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</si>
  <si>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</si>
  <si>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</si>
  <si>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</si>
  <si>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</si>
  <si>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</si>
  <si>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</si>
  <si>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</si>
  <si>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</si>
  <si>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</si>
  <si>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</si>
  <si>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</si>
  <si>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</si>
  <si>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</si>
  <si>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</si>
  <si>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</si>
  <si>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</si>
  <si>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</si>
  <si>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</si>
  <si>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</si>
  <si>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</si>
  <si>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</si>
  <si>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</si>
  <si>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</si>
  <si>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</si>
  <si>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</si>
  <si>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</si>
  <si>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</si>
  <si>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</si>
  <si>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</si>
  <si>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</si>
  <si>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</si>
  <si>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</si>
  <si>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</si>
  <si>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</si>
  <si>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</si>
  <si>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</si>
  <si>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</si>
  <si>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</si>
  <si>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</si>
  <si>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</si>
  <si>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</si>
  <si>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</si>
  <si>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</si>
  <si>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</si>
  <si>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</si>
  <si>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</si>
  <si>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</si>
  <si>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</si>
  <si>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</si>
  <si>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</si>
  <si>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</si>
  <si>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</si>
  <si>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</si>
  <si>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</si>
  <si>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</si>
  <si>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</si>
  <si>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</si>
  <si>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</si>
  <si>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</si>
  <si>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</si>
  <si>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</si>
  <si>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</si>
  <si>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</si>
  <si>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</si>
  <si>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</si>
  <si>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</si>
  <si>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</si>
  <si>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</si>
  <si>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</si>
  <si>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</si>
  <si>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</si>
  <si>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</si>
  <si>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</si>
  <si>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</si>
  <si>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</si>
  <si>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</si>
  <si>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</si>
  <si>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</si>
  <si>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</si>
  <si>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</si>
  <si>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</si>
  <si>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</si>
  <si>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</si>
  <si>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</si>
  <si>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</si>
  <si>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</si>
  <si>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</si>
  <si>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</si>
  <si>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</si>
  <si>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</si>
  <si>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</si>
  <si>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</si>
  <si>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</si>
  <si>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</si>
  <si>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</si>
  <si>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</si>
  <si>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</si>
  <si>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</si>
  <si>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</si>
  <si>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</si>
  <si>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</si>
  <si>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</si>
  <si>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</si>
  <si>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</si>
  <si>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</si>
  <si>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</si>
  <si>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</si>
  <si>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</si>
  <si>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</si>
  <si>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</si>
  <si>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</si>
  <si>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</si>
  <si>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</si>
  <si>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</si>
  <si>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</si>
  <si>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</si>
  <si>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</si>
  <si>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</si>
  <si>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</si>
  <si>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</si>
  <si>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</si>
  <si>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</si>
  <si>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</si>
  <si>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</si>
  <si>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</si>
  <si>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</si>
  <si>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</si>
  <si>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</si>
  <si>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</si>
  <si>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</si>
  <si>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</si>
  <si>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</si>
  <si>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</si>
  <si>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</si>
  <si>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</si>
  <si>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</si>
  <si>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</si>
  <si>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</si>
  <si>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</si>
  <si>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</si>
  <si>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</si>
  <si>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</si>
  <si>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</si>
  <si>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</si>
  <si>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</si>
  <si>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</si>
  <si>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</si>
  <si>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</si>
  <si>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</si>
  <si>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</si>
  <si>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</si>
  <si>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</si>
  <si>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</si>
  <si>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</si>
  <si>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</si>
  <si>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</si>
  <si>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</si>
  <si>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</si>
  <si>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</si>
  <si>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</si>
  <si>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</si>
  <si>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</si>
  <si>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</si>
  <si>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</si>
  <si>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</si>
  <si>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</si>
  <si>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</si>
  <si>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</si>
  <si>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</si>
  <si>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</si>
  <si>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</si>
  <si>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</si>
  <si>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</si>
  <si>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</si>
  <si>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</si>
  <si>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</si>
  <si>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</si>
  <si>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</si>
  <si>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</si>
  <si>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</si>
  <si>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</si>
  <si>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</si>
  <si>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</si>
  <si>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</si>
  <si>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</si>
  <si>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</si>
  <si>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</si>
  <si>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</si>
  <si>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</si>
  <si>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</si>
  <si>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</si>
  <si>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</si>
  <si>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</si>
  <si>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</si>
  <si>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</si>
  <si>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</si>
  <si>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</si>
  <si>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</si>
  <si>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</si>
  <si>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</si>
  <si>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</si>
  <si>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</si>
  <si>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</si>
  <si>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</si>
  <si>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</si>
  <si>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</si>
  <si>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</si>
  <si>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</si>
  <si>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</si>
  <si>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</si>
  <si>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</si>
  <si>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</si>
  <si>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</si>
  <si>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</si>
  <si>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</si>
  <si>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</si>
  <si>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</si>
  <si>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</si>
  <si>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</si>
  <si>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</si>
  <si>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</si>
  <si>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</si>
  <si>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</si>
  <si>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</si>
  <si>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</si>
  <si>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</si>
  <si>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</si>
  <si>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</si>
  <si>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</si>
  <si>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</si>
  <si>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</si>
  <si>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</si>
  <si>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</si>
  <si>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</si>
  <si>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</si>
  <si>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</si>
  <si>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</si>
  <si>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</si>
  <si>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</si>
  <si>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</si>
  <si>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% Fund</t>
  </si>
  <si>
    <t>Average Donation</t>
  </si>
  <si>
    <t>Category</t>
  </si>
  <si>
    <t>Sub-Category</t>
  </si>
  <si>
    <t>Count of stae 
Row Labels</t>
  </si>
  <si>
    <t>Grand Total</t>
  </si>
  <si>
    <t>film &amp; video</t>
  </si>
  <si>
    <t>food</t>
  </si>
  <si>
    <t>game</t>
  </si>
  <si>
    <t>journalism</t>
  </si>
  <si>
    <t>music</t>
  </si>
  <si>
    <t>photography</t>
  </si>
  <si>
    <t>publishing</t>
  </si>
  <si>
    <t>technology</t>
  </si>
  <si>
    <t>theater</t>
  </si>
  <si>
    <t>Column Labels 
successful</t>
  </si>
  <si>
    <t>country            (All)</t>
  </si>
  <si>
    <t>Parent Category</t>
  </si>
  <si>
    <t>(All)</t>
  </si>
  <si>
    <t>Count of outcome
Row Labels</t>
  </si>
  <si>
    <t>country                      (All)</t>
  </si>
  <si>
    <t>animation</t>
  </si>
  <si>
    <t>art books</t>
  </si>
  <si>
    <t>audio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</si>
  <si>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</si>
  <si>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</si>
  <si>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</si>
  <si>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</si>
  <si>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</si>
  <si>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</si>
  <si>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</si>
  <si>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</si>
  <si>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</si>
  <si>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</si>
  <si>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</si>
  <si>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</si>
  <si>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</si>
  <si>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</si>
  <si>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</si>
  <si>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</si>
  <si>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</si>
  <si>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</si>
  <si>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</si>
  <si>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</si>
  <si>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</si>
  <si>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</si>
  <si>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</si>
  <si>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</si>
  <si>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</si>
  <si>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</si>
  <si>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</si>
  <si>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</si>
  <si>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</si>
  <si>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</si>
  <si>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</si>
  <si>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</si>
  <si>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</t>
  </si>
  <si>
    <t>video games</t>
  </si>
  <si>
    <t>wearables</t>
  </si>
  <si>
    <t>web</t>
  </si>
  <si>
    <t>world music</t>
  </si>
  <si>
    <t>children's books</t>
  </si>
  <si>
    <t>Parent Category            (All)</t>
  </si>
  <si>
    <t>Years                              (All)</t>
  </si>
  <si>
    <t>Count of outcome 
Row Labels</t>
  </si>
  <si>
    <t>Jan</t>
  </si>
  <si>
    <t>Feb</t>
  </si>
  <si>
    <t>Mar</t>
  </si>
  <si>
    <t>Apr</t>
  </si>
  <si>
    <t>May</t>
  </si>
  <si>
    <t>Jun</t>
  </si>
  <si>
    <t>Jul</t>
  </si>
  <si>
    <t>Aug</t>
  </si>
  <si>
    <t>Seb</t>
  </si>
  <si>
    <t>Oct</t>
  </si>
  <si>
    <t>Nov</t>
  </si>
  <si>
    <t>Dec</t>
  </si>
  <si>
    <t>Goal</t>
  </si>
  <si>
    <t>#Successful</t>
  </si>
  <si>
    <t>#Failed</t>
  </si>
  <si>
    <t>#Canceled</t>
  </si>
  <si>
    <t>Total Project</t>
  </si>
  <si>
    <t>%Successful</t>
  </si>
  <si>
    <t>%Failed</t>
  </si>
  <si>
    <t>%Canceled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</si>
  <si>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</si>
  <si>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</si>
  <si>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</si>
  <si>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</si>
  <si>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</si>
  <si>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</si>
  <si>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</si>
  <si>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</si>
  <si>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</si>
  <si>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</si>
  <si>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</si>
  <si>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50000&lt;=</t>
  </si>
  <si>
    <t>Total</t>
  </si>
  <si>
    <t>Regression Analysis</t>
  </si>
  <si>
    <t>1. Test Relationship between Goal $s(x variable) and Pledged $s(y variable)</t>
  </si>
  <si>
    <t>2. To see if there are more pledged $s if there $s asked by Goals $s</t>
  </si>
  <si>
    <t>Conclusion</t>
  </si>
  <si>
    <t>1. Pledged $s does not explain Goal $s. There is no Relationship between the 2.</t>
  </si>
  <si>
    <t>SUMMARY OUTPUT</t>
  </si>
  <si>
    <t>Regression Statistics</t>
  </si>
  <si>
    <t xml:space="preserve">Multiple R </t>
  </si>
  <si>
    <t>R Square</t>
  </si>
  <si>
    <t>Adjusted R Square</t>
  </si>
  <si>
    <t>Standard Error</t>
  </si>
  <si>
    <t xml:space="preserve">Observations </t>
  </si>
  <si>
    <t>Regression</t>
  </si>
  <si>
    <t>Residual</t>
  </si>
  <si>
    <t>df</t>
  </si>
  <si>
    <t>ss</t>
  </si>
  <si>
    <t>MS</t>
  </si>
  <si>
    <t>F</t>
  </si>
  <si>
    <t>Significance F</t>
  </si>
  <si>
    <t>Intercept</t>
  </si>
  <si>
    <t>Coefficients</t>
  </si>
  <si>
    <t>Standard error</t>
  </si>
  <si>
    <t>t stat</t>
  </si>
  <si>
    <t>p-value</t>
  </si>
  <si>
    <t>lower 95%</t>
  </si>
  <si>
    <t>upper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</si>
</sst>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0" fontId="1" fillId="0" borderId="0" xfId="0" applyFont="1"/>
    <xf numFmtId="0" fontId="2" fillId="2" borderId="0" xfId="1" applyAlignment="1">
      <alignment wrapText="1"/>
    </xf>
    <xf numFmtId="0" fontId="2" fillId="2" borderId="0" xfId="1"/>
    <xf numFmtId="0" fontId="3" fillId="2" borderId="0" xfId="1" applyFont="1"/>
    <xf numFmtId="11" fontId="0" fillId="0" borderId="0" xfId="0" applyNumberFormat="1"/>
  </cellXfs>
  <cellStyles count="2">
    <cellStyle name="Good" xfId="1" builtinId="26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Pivot</a:t>
            </a:r>
            <a:r>
              <a:rPr lang="en-US" baseline="0"/>
              <a:t> Table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Sheet2!$C$6</c:f>
              <c:strCache>
                <c:ptCount val="1"/>
                <c:pt idx="0">
                  <c:v>Column Labels 
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Sheet2!$C$7:$C$15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0-4E86-B1C8-7D0C4010A317}"/>
            </c:ext>
          </c:extLst>
        </c:ser>
        <c:ser>
          <c:idx val="1"/>
          <c:order val="1"/>
          <c:tx>
            <c:strRef>
              <c:f>Sheet2!$D$6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Sheet2!$D$7:$D$15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0-4E86-B1C8-7D0C4010A317}"/>
            </c:ext>
          </c:extLst>
        </c:ser>
        <c:ser>
          <c:idx val="2"/>
          <c:order val="2"/>
          <c:tx>
            <c:strRef>
              <c:f>Sheet2!$E$6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Sheet2!$E$7:$E$15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60-4E86-B1C8-7D0C4010A317}"/>
            </c:ext>
          </c:extLst>
        </c:ser>
        <c:ser>
          <c:idx val="3"/>
          <c:order val="3"/>
          <c:tx>
            <c:strRef>
              <c:f>Sheet2!$F$6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Sheet2!$F$7:$F$15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60-4E86-B1C8-7D0C4010A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1713839"/>
        <c:axId val="1021674319"/>
      </c:barChart>
      <c:catAx>
        <c:axId val="1021713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4319"/>
        <c:crosses val="autoZero"/>
        <c:auto val="1"/>
        <c:lblAlgn val="ctr"/>
        <c:lblOffset val="100"/>
        <c:noMultiLvlLbl val="0"/>
      </c:catAx>
      <c:valAx>
        <c:axId val="102167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Parent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sub-categorycountry'!$B$4</c:f>
              <c:strCache>
                <c:ptCount val="1"/>
                <c:pt idx="0">
                  <c:v>Column Labels 
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'Pivot table sub-categorycountry'!$B$5:$B$45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D-481A-B859-8F7C1D48FBE8}"/>
            </c:ext>
          </c:extLst>
        </c:ser>
        <c:ser>
          <c:idx val="1"/>
          <c:order val="1"/>
          <c:tx>
            <c:strRef>
              <c:f>'Pivot table sub-categorycountry'!$C$4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'Pivot table sub-categorycountry'!$C$5:$C$45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D-481A-B859-8F7C1D48FBE8}"/>
            </c:ext>
          </c:extLst>
        </c:ser>
        <c:ser>
          <c:idx val="2"/>
          <c:order val="2"/>
          <c:tx>
            <c:strRef>
              <c:f>'Pivot table sub-categorycountry'!$D$4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'Pivot table sub-categorycountry'!$D$5:$D$45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1D-481A-B859-8F7C1D48FBE8}"/>
            </c:ext>
          </c:extLst>
        </c:ser>
        <c:ser>
          <c:idx val="3"/>
          <c:order val="3"/>
          <c:tx>
            <c:strRef>
              <c:f>'Pivot table sub-categorycountry'!$E$4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'Pivot table sub-categorycountry'!$E$5:$E$45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1D-481A-B859-8F7C1D4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1663087"/>
        <c:axId val="1021672655"/>
      </c:barChart>
      <c:catAx>
        <c:axId val="102166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2655"/>
        <c:crosses val="autoZero"/>
        <c:auto val="1"/>
        <c:lblAlgn val="ctr"/>
        <c:lblOffset val="100"/>
        <c:noMultiLvlLbl val="0"/>
      </c:catAx>
      <c:valAx>
        <c:axId val="102167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6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with column'!$B$4</c:f>
              <c:strCache>
                <c:ptCount val="1"/>
                <c:pt idx="0">
                  <c:v>Count of outcome 
Row Labels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with column'!$A$5:$A$16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Seb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with column'!$B$5:$B$16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8-4E73-8985-94FC0690097E}"/>
            </c:ext>
          </c:extLst>
        </c:ser>
        <c:ser>
          <c:idx val="1"/>
          <c:order val="1"/>
          <c:tx>
            <c:strRef>
              <c:f>'Pivot Table with column'!$C$4</c:f>
              <c:strCache>
                <c:ptCount val="1"/>
                <c:pt idx="0">
                  <c:v>Count of outcome 
Row Labels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with column'!$A$5:$A$16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Seb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with column'!$C$5:$C$16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8-4E73-8985-94FC0690097E}"/>
            </c:ext>
          </c:extLst>
        </c:ser>
        <c:ser>
          <c:idx val="2"/>
          <c:order val="2"/>
          <c:tx>
            <c:strRef>
              <c:f>'Pivot Table with column'!$D$4</c:f>
              <c:strCache>
                <c:ptCount val="1"/>
                <c:pt idx="0">
                  <c:v>Count of outcome 
Row Labels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with column'!$A$5:$A$16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Seb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with column'!$D$5:$D$16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8-4E73-8985-94FC06900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03727"/>
        <c:axId val="690288335"/>
      </c:lineChart>
      <c:catAx>
        <c:axId val="69030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88335"/>
        <c:crosses val="autoZero"/>
        <c:auto val="1"/>
        <c:lblAlgn val="ctr"/>
        <c:lblOffset val="100"/>
        <c:noMultiLvlLbl val="0"/>
      </c:catAx>
      <c:valAx>
        <c:axId val="6902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0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sub-categorycou (2)'!$B$4</c:f>
              <c:strCache>
                <c:ptCount val="1"/>
                <c:pt idx="0">
                  <c:v>Column Labels 
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sub-categorycou (2)'!$A$5:$A$45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sub-categorycou (2)'!$B$5:$B$45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F-4B7A-9B6A-924F8AA046DE}"/>
            </c:ext>
          </c:extLst>
        </c:ser>
        <c:ser>
          <c:idx val="1"/>
          <c:order val="1"/>
          <c:tx>
            <c:strRef>
              <c:f>'Pivot table sub-categorycou (2)'!$C$4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sub-categorycou (2)'!$A$5:$A$45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sub-categorycou (2)'!$C$5:$C$45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F-4B7A-9B6A-924F8AA046DE}"/>
            </c:ext>
          </c:extLst>
        </c:ser>
        <c:ser>
          <c:idx val="2"/>
          <c:order val="2"/>
          <c:tx>
            <c:strRef>
              <c:f>'Pivot table sub-categorycou (2)'!$D$4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sub-categorycou (2)'!$A$5:$A$45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sub-categorycou (2)'!$D$5:$D$45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F-4B7A-9B6A-924F8AA046DE}"/>
            </c:ext>
          </c:extLst>
        </c:ser>
        <c:ser>
          <c:idx val="3"/>
          <c:order val="3"/>
          <c:tx>
            <c:strRef>
              <c:f>'Pivot table sub-categorycou (2)'!$E$4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sub-categorycou (2)'!$A$5:$A$45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sub-categorycou (2)'!$E$5:$E$45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CF-4B7A-9B6A-924F8AA046DE}"/>
            </c:ext>
          </c:extLst>
        </c:ser>
        <c:ser>
          <c:idx val="4"/>
          <c:order val="4"/>
          <c:tx>
            <c:strRef>
              <c:f>'Pivot table sub-categorycou (2)'!$F$4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sub-categorycou (2)'!$A$5:$A$45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sub-categorycou (2)'!$F$5:$F$45</c:f>
              <c:numCache>
                <c:formatCode>General</c:formatCode>
                <c:ptCount val="41"/>
                <c:pt idx="0">
                  <c:v>100</c:v>
                </c:pt>
                <c:pt idx="1">
                  <c:v>20</c:v>
                </c:pt>
                <c:pt idx="2">
                  <c:v>24</c:v>
                </c:pt>
                <c:pt idx="3">
                  <c:v>40</c:v>
                </c:pt>
                <c:pt idx="4">
                  <c:v>40</c:v>
                </c:pt>
                <c:pt idx="5">
                  <c:v>180</c:v>
                </c:pt>
                <c:pt idx="6">
                  <c:v>80</c:v>
                </c:pt>
                <c:pt idx="7">
                  <c:v>40</c:v>
                </c:pt>
                <c:pt idx="8">
                  <c:v>60</c:v>
                </c:pt>
                <c:pt idx="9">
                  <c:v>40</c:v>
                </c:pt>
                <c:pt idx="10">
                  <c:v>140</c:v>
                </c:pt>
                <c:pt idx="11">
                  <c:v>20</c:v>
                </c:pt>
                <c:pt idx="12">
                  <c:v>140</c:v>
                </c:pt>
                <c:pt idx="13">
                  <c:v>160</c:v>
                </c:pt>
                <c:pt idx="14">
                  <c:v>60</c:v>
                </c:pt>
                <c:pt idx="15">
                  <c:v>20</c:v>
                </c:pt>
                <c:pt idx="16">
                  <c:v>20</c:v>
                </c:pt>
                <c:pt idx="17">
                  <c:v>40</c:v>
                </c:pt>
                <c:pt idx="18">
                  <c:v>140</c:v>
                </c:pt>
                <c:pt idx="19">
                  <c:v>20</c:v>
                </c:pt>
                <c:pt idx="20">
                  <c:v>60</c:v>
                </c:pt>
                <c:pt idx="21">
                  <c:v>20</c:v>
                </c:pt>
                <c:pt idx="22">
                  <c:v>160</c:v>
                </c:pt>
                <c:pt idx="23">
                  <c:v>20</c:v>
                </c:pt>
                <c:pt idx="24">
                  <c:v>1066</c:v>
                </c:pt>
                <c:pt idx="25">
                  <c:v>40</c:v>
                </c:pt>
                <c:pt idx="26">
                  <c:v>20</c:v>
                </c:pt>
                <c:pt idx="27">
                  <c:v>20</c:v>
                </c:pt>
                <c:pt idx="28">
                  <c:v>260</c:v>
                </c:pt>
                <c:pt idx="29">
                  <c:v>40</c:v>
                </c:pt>
                <c:pt idx="30">
                  <c:v>60</c:v>
                </c:pt>
                <c:pt idx="31">
                  <c:v>40</c:v>
                </c:pt>
                <c:pt idx="32">
                  <c:v>60</c:v>
                </c:pt>
                <c:pt idx="33">
                  <c:v>187</c:v>
                </c:pt>
                <c:pt idx="34">
                  <c:v>80</c:v>
                </c:pt>
                <c:pt idx="35">
                  <c:v>60</c:v>
                </c:pt>
                <c:pt idx="36">
                  <c:v>57</c:v>
                </c:pt>
                <c:pt idx="37">
                  <c:v>100</c:v>
                </c:pt>
                <c:pt idx="38">
                  <c:v>140</c:v>
                </c:pt>
                <c:pt idx="39">
                  <c:v>160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CF-4B7A-9B6A-924F8AA04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849919"/>
        <c:axId val="637863231"/>
      </c:barChart>
      <c:catAx>
        <c:axId val="63784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63231"/>
        <c:crosses val="autoZero"/>
        <c:auto val="1"/>
        <c:lblAlgn val="ctr"/>
        <c:lblOffset val="100"/>
        <c:noMultiLvlLbl val="0"/>
      </c:catAx>
      <c:valAx>
        <c:axId val="6378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4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25896762902"/>
          <c:y val="0.30076443569553807"/>
          <c:w val="0.87232174103237092"/>
          <c:h val="0.61498432487605714"/>
        </c:manualLayout>
      </c:layout>
      <c:lineChart>
        <c:grouping val="percentStacked"/>
        <c:varyColors val="0"/>
        <c:ser>
          <c:idx val="0"/>
          <c:order val="0"/>
          <c:tx>
            <c:strRef>
              <c:f>'Line Chart'!$H$3</c:f>
              <c:strCache>
                <c:ptCount val="1"/>
                <c:pt idx="0">
                  <c:v>%Successful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'Line Chart'!$H$4:$H$16</c:f>
              <c:numCache>
                <c:formatCode>General</c:formatCode>
                <c:ptCount val="13"/>
                <c:pt idx="0">
                  <c:v>71.081677704194263</c:v>
                </c:pt>
                <c:pt idx="1">
                  <c:v>65.981573352232459</c:v>
                </c:pt>
                <c:pt idx="2">
                  <c:v>53.361344537815128</c:v>
                </c:pt>
                <c:pt idx="3">
                  <c:v>47.605633802816897</c:v>
                </c:pt>
                <c:pt idx="4">
                  <c:v>46.766169154228855</c:v>
                </c:pt>
                <c:pt idx="5">
                  <c:v>41.891891891891895</c:v>
                </c:pt>
                <c:pt idx="6">
                  <c:v>40.145985401459853</c:v>
                </c:pt>
                <c:pt idx="7">
                  <c:v>39.024390243902438</c:v>
                </c:pt>
                <c:pt idx="8">
                  <c:v>47.272727272727273</c:v>
                </c:pt>
                <c:pt idx="9">
                  <c:v>48.837209302325576</c:v>
                </c:pt>
                <c:pt idx="10">
                  <c:v>28.571428571428569</c:v>
                </c:pt>
                <c:pt idx="11">
                  <c:v>19.36936936936937</c:v>
                </c:pt>
                <c:pt idx="12">
                  <c:v>53.764763779527556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5-4953-BD32-59967C882BA3}"/>
            </c:ext>
          </c:extLst>
        </c:ser>
        <c:ser>
          <c:idx val="1"/>
          <c:order val="1"/>
          <c:tx>
            <c:strRef>
              <c:f>'Line Chart'!$I$3</c:f>
              <c:strCache>
                <c:ptCount val="1"/>
                <c:pt idx="0">
                  <c:v>%Failed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'Line Chart'!$I$4:$I$16</c:f>
              <c:numCache>
                <c:formatCode>General</c:formatCode>
                <c:ptCount val="13"/>
                <c:pt idx="0">
                  <c:v>24.944812362030905</c:v>
                </c:pt>
                <c:pt idx="1">
                  <c:v>92.715231788079464</c:v>
                </c:pt>
                <c:pt idx="2">
                  <c:v>62.251655629139066</c:v>
                </c:pt>
                <c:pt idx="3">
                  <c:v>32.00883002207506</c:v>
                </c:pt>
                <c:pt idx="4">
                  <c:v>19.867549668874172</c:v>
                </c:pt>
                <c:pt idx="5">
                  <c:v>15.894039735099339</c:v>
                </c:pt>
                <c:pt idx="6">
                  <c:v>14.1280353200883</c:v>
                </c:pt>
                <c:pt idx="7">
                  <c:v>8.1677704194260485</c:v>
                </c:pt>
                <c:pt idx="8">
                  <c:v>4.8565121412803531</c:v>
                </c:pt>
                <c:pt idx="9">
                  <c:v>3.5320088300220749</c:v>
                </c:pt>
                <c:pt idx="10">
                  <c:v>2.4282560706401766</c:v>
                </c:pt>
                <c:pt idx="11">
                  <c:v>56.953642384105962</c:v>
                </c:pt>
                <c:pt idx="12">
                  <c:v>337.74834437086093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5-4953-BD32-59967C882BA3}"/>
            </c:ext>
          </c:extLst>
        </c:ser>
        <c:ser>
          <c:idx val="2"/>
          <c:order val="2"/>
          <c:tx>
            <c:strRef>
              <c:f>'Line Chart'!$J$3</c:f>
              <c:strCache>
                <c:ptCount val="1"/>
                <c:pt idx="0">
                  <c:v>%Canceled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'Line Chart'!$J$4:$J$16</c:f>
              <c:numCache>
                <c:formatCode>General</c:formatCode>
                <c:ptCount val="13"/>
                <c:pt idx="0">
                  <c:v>3.9735099337748347</c:v>
                </c:pt>
                <c:pt idx="1">
                  <c:v>4.2523033309709426</c:v>
                </c:pt>
                <c:pt idx="2">
                  <c:v>7.1428571428571423</c:v>
                </c:pt>
                <c:pt idx="3">
                  <c:v>11.549295774647888</c:v>
                </c:pt>
                <c:pt idx="4">
                  <c:v>8.4577114427860707</c:v>
                </c:pt>
                <c:pt idx="5">
                  <c:v>9.4594594594594597</c:v>
                </c:pt>
                <c:pt idx="6">
                  <c:v>13.138686131386862</c:v>
                </c:pt>
                <c:pt idx="7">
                  <c:v>15.853658536585366</c:v>
                </c:pt>
                <c:pt idx="8">
                  <c:v>12.727272727272727</c:v>
                </c:pt>
                <c:pt idx="9">
                  <c:v>13.953488372093023</c:v>
                </c:pt>
                <c:pt idx="10">
                  <c:v>19.047619047619047</c:v>
                </c:pt>
                <c:pt idx="11">
                  <c:v>22.522522522522522</c:v>
                </c:pt>
                <c:pt idx="12">
                  <c:v>8.58759842519685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55-4953-BD32-59967C882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81807"/>
        <c:axId val="1021672239"/>
      </c:lineChart>
      <c:catAx>
        <c:axId val="102168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2239"/>
        <c:crosses val="autoZero"/>
        <c:auto val="1"/>
        <c:lblAlgn val="ctr"/>
        <c:lblOffset val="100"/>
        <c:noMultiLvlLbl val="0"/>
      </c:catAx>
      <c:valAx>
        <c:axId val="10216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154780</xdr:colOff>
      <xdr:row>6</xdr:row>
      <xdr:rowOff>119063</xdr:rowOff>
    </xdr:from>
    <xdr:to>
      <xdr:col>16</xdr:col>
      <xdr:colOff>192880</xdr:colOff>
      <xdr:row>24</xdr:row>
      <xdr:rowOff>173831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112AD7-B260-478D-84F5-BA190B172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245268</xdr:colOff>
      <xdr:row>14</xdr:row>
      <xdr:rowOff>90487</xdr:rowOff>
    </xdr:from>
    <xdr:to>
      <xdr:col>20</xdr:col>
      <xdr:colOff>319088</xdr:colOff>
      <xdr:row>40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3CD8D-6B23-4122-8306-74CB586CA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8</xdr:row>
      <xdr:rowOff>9525</xdr:rowOff>
    </xdr:from>
    <xdr:to>
      <xdr:col>14</xdr:col>
      <xdr:colOff>592930</xdr:colOff>
      <xdr:row>25</xdr:row>
      <xdr:rowOff>173831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E0FC2-A4C6-4792-BB46-C0E40D028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245268</xdr:colOff>
      <xdr:row>15</xdr:row>
      <xdr:rowOff>28575</xdr:rowOff>
    </xdr:from>
    <xdr:to>
      <xdr:col>16</xdr:col>
      <xdr:colOff>495300</xdr:colOff>
      <xdr:row>39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F6AE8-DC77-40D3-A0D8-D24D9CAC0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197643</xdr:colOff>
      <xdr:row>4</xdr:row>
      <xdr:rowOff>19050</xdr:rowOff>
    </xdr:from>
    <xdr:to>
      <xdr:col>18</xdr:col>
      <xdr:colOff>485775</xdr:colOff>
      <xdr:row>34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851B9A-9C0D-4364-9304-19CB2A332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A2" zoomScale="56" zoomScaleNormal="55" workbookViewId="0">
      <selection activeCell="F2" sqref="F2:F4115"/>
    </sheetView>
  </sheetViews>
  <sheetFormatPr defaultRowHeight="14.25" x14ac:dyDescent="0.45"/>
  <cols>
    <col min="2" max="2" width="38.3984375" style="3" customWidth="1"/>
    <col min="3" max="3" width="40.265625" style="3" customWidth="1"/>
    <col min="5" max="5" width="16.3984375" customWidth="1"/>
    <col min="6" max="6" width="21.265625" customWidth="1"/>
    <col min="7" max="7" width="17.86328125" customWidth="1"/>
    <col min="8" max="8" width="19.86328125" customWidth="1"/>
    <col min="9" max="9" width="19.265625" customWidth="1"/>
    <col min="10" max="10" width="17.86328125" customWidth="1"/>
    <col min="11" max="11" width="15.3984375" customWidth="1"/>
    <col min="12" max="12" width="24.59765625" customWidth="1"/>
    <col min="13" max="13" width="36.3984375" customWidth="1"/>
    <col min="14" max="14" width="41.1328125" customWidth="1"/>
    <col min="15" max="15" width="9.06640625" style="6"/>
    <col min="16" max="16" width="18.265625" customWidth="1"/>
    <col min="17" max="17" width="17.53125" customWidth="1"/>
    <col min="18" max="18" width="22.73046875" customWidth="1"/>
  </cols>
  <sheetData>
    <row r="1" spans="1:18" x14ac:dyDescent="0.4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1" t="s">
        <v>8307</v>
      </c>
      <c r="Q1" s="1" t="s">
        <v>8308</v>
      </c>
      <c r="R1" s="1" t="s">
        <v>8309</v>
      </c>
    </row>
    <row r="2" spans="1:18" ht="42.75" x14ac:dyDescent="0.4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</f>
        <v>1.3685882352941177</v>
      </c>
      <c r="P2">
        <f>IF(E2=0,0,E2/L2)</f>
        <v>63.917582417582416</v>
      </c>
      <c r="Q2" t="str">
        <f>LEFT(N2,FIND("/",N2)-1)</f>
        <v>film &amp; video</v>
      </c>
      <c r="R2" t="str">
        <f>RIGHT(N2,LEN(N2)-FIND("/",N2))</f>
        <v>television</v>
      </c>
    </row>
    <row r="3" spans="1:18" ht="28.5" x14ac:dyDescent="0.4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</f>
        <v>1.4260827250608272</v>
      </c>
      <c r="P3">
        <f t="shared" ref="P3:P66" si="1">IF(E3=0,0,E3/L3)</f>
        <v>185.48101265822785</v>
      </c>
      <c r="Q3" t="str">
        <f t="shared" ref="Q3:Q66" si="2">LEFT(N3,FIND("/",N3)-1)</f>
        <v>film &amp; video</v>
      </c>
      <c r="R3" t="str">
        <f t="shared" ref="R3:R66" si="3">RIGHT(N3,LEN(N3)-FIND("/",N3))</f>
        <v>television</v>
      </c>
    </row>
    <row r="4" spans="1:18" ht="42.75" x14ac:dyDescent="0.4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28.5" x14ac:dyDescent="0.4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57" x14ac:dyDescent="0.4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  <c r="P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2.75" x14ac:dyDescent="0.4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  <c r="P7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42.75" x14ac:dyDescent="0.4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  <c r="P8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42.75" x14ac:dyDescent="0.4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  <c r="P9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x14ac:dyDescent="0.4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  <c r="P10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2.75" x14ac:dyDescent="0.4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  <c r="P11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42.75" x14ac:dyDescent="0.4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  <c r="P12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42.75" x14ac:dyDescent="0.4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42.75" x14ac:dyDescent="0.4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  <c r="P14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28.5" x14ac:dyDescent="0.4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  <c r="P15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28.5" x14ac:dyDescent="0.4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  <c r="P1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2.75" x14ac:dyDescent="0.4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42.75" x14ac:dyDescent="0.4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  <c r="P18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42.75" x14ac:dyDescent="0.4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  <c r="P19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2.75" x14ac:dyDescent="0.4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  <c r="P20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42.75" x14ac:dyDescent="0.4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  <c r="P21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2.75" x14ac:dyDescent="0.4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2.75" x14ac:dyDescent="0.4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  <c r="P23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28.5" x14ac:dyDescent="0.4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2.75" x14ac:dyDescent="0.4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  <c r="P25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28.5" x14ac:dyDescent="0.4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  <c r="P2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42.75" x14ac:dyDescent="0.4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  <c r="P27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2.75" x14ac:dyDescent="0.4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  <c r="P28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2.75" x14ac:dyDescent="0.4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  <c r="P29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28.5" x14ac:dyDescent="0.4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  <c r="P30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42.75" x14ac:dyDescent="0.4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  <c r="P31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2.75" x14ac:dyDescent="0.4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  <c r="P32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2.75" x14ac:dyDescent="0.4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42.75" x14ac:dyDescent="0.4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  <c r="P34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42.75" x14ac:dyDescent="0.4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2.75" x14ac:dyDescent="0.4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  <c r="P3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42.75" x14ac:dyDescent="0.4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  <c r="P37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28.5" x14ac:dyDescent="0.4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  <c r="P38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42.75" x14ac:dyDescent="0.4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  <c r="P39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2.75" x14ac:dyDescent="0.4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  <c r="P40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42.75" x14ac:dyDescent="0.4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  <c r="P41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42.75" x14ac:dyDescent="0.4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  <c r="P42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42.75" x14ac:dyDescent="0.4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42.75" x14ac:dyDescent="0.4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  <c r="P44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42.75" x14ac:dyDescent="0.4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  <c r="P45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42.75" x14ac:dyDescent="0.4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2.75" x14ac:dyDescent="0.4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  <c r="P47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2.75" x14ac:dyDescent="0.4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  <c r="P48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42.75" x14ac:dyDescent="0.4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  <c r="P49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42.75" x14ac:dyDescent="0.4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  <c r="P50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x14ac:dyDescent="0.4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2.75" x14ac:dyDescent="0.4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42.75" x14ac:dyDescent="0.4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  <c r="P53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2.75" x14ac:dyDescent="0.4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  <c r="P54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28.5" x14ac:dyDescent="0.4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  <c r="P55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42.75" x14ac:dyDescent="0.4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  <c r="P5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2.75" x14ac:dyDescent="0.4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  <c r="P57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28.5" x14ac:dyDescent="0.4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  <c r="P58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42.75" x14ac:dyDescent="0.4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  <c r="P59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42.75" x14ac:dyDescent="0.4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  <c r="P60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42.75" x14ac:dyDescent="0.4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  <c r="P61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2.75" x14ac:dyDescent="0.4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  <c r="P62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42.75" x14ac:dyDescent="0.4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  <c r="P63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42.75" x14ac:dyDescent="0.4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  <c r="P64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2.75" x14ac:dyDescent="0.4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  <c r="P65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42.75" x14ac:dyDescent="0.4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1.7333333333333334</v>
      </c>
      <c r="P66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42.75" x14ac:dyDescent="0.4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4">E67/D67</f>
        <v>1.0752857142857142</v>
      </c>
      <c r="P67">
        <f t="shared" ref="P67:P130" si="5">IF(E67=0,0,E67/L67)</f>
        <v>132.05263157894737</v>
      </c>
      <c r="Q67" t="str">
        <f t="shared" ref="Q67:Q130" si="6">LEFT(N67,FIND("/",N67)-1)</f>
        <v>film &amp; video</v>
      </c>
      <c r="R67" t="str">
        <f t="shared" ref="R67:R130" si="7">RIGHT(N67,LEN(N67)-FIND("/",N67))</f>
        <v>shorts</v>
      </c>
    </row>
    <row r="68" spans="1:18" ht="28.5" x14ac:dyDescent="0.4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4"/>
        <v>1.1859999999999999</v>
      </c>
      <c r="P68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2.75" x14ac:dyDescent="0.4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4"/>
        <v>1.1625000000000001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57" x14ac:dyDescent="0.4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4"/>
        <v>1.2716666666666667</v>
      </c>
      <c r="P70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42.75" x14ac:dyDescent="0.4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4"/>
        <v>1.109423</v>
      </c>
      <c r="P71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42.75" x14ac:dyDescent="0.4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4"/>
        <v>1.272</v>
      </c>
      <c r="P72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2.75" x14ac:dyDescent="0.4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4"/>
        <v>1.2394444444444443</v>
      </c>
      <c r="P73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42.75" x14ac:dyDescent="0.4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4"/>
        <v>1.084090909090909</v>
      </c>
      <c r="P74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42.75" x14ac:dyDescent="0.4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4"/>
        <v>1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2.75" x14ac:dyDescent="0.4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4"/>
        <v>1.1293199999999999</v>
      </c>
      <c r="P76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2.75" x14ac:dyDescent="0.4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4"/>
        <v>1.1542857142857144</v>
      </c>
      <c r="P77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42.75" x14ac:dyDescent="0.4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4"/>
        <v>1.5333333333333334</v>
      </c>
      <c r="P78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2.75" x14ac:dyDescent="0.4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4"/>
        <v>3.9249999999999998</v>
      </c>
      <c r="P79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85.5" x14ac:dyDescent="0.4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4"/>
        <v>27.02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2.75" x14ac:dyDescent="0.4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4"/>
        <v>1.27</v>
      </c>
      <c r="P81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2.75" x14ac:dyDescent="0.4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4"/>
        <v>1.0725</v>
      </c>
      <c r="P82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42.75" x14ac:dyDescent="0.4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4"/>
        <v>1.98</v>
      </c>
      <c r="P83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42.75" x14ac:dyDescent="0.4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4"/>
        <v>1.0001249999999999</v>
      </c>
      <c r="P84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42.75" x14ac:dyDescent="0.4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4"/>
        <v>1.0249999999999999</v>
      </c>
      <c r="P85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2.75" x14ac:dyDescent="0.4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4"/>
        <v>1</v>
      </c>
      <c r="P86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42.75" x14ac:dyDescent="0.4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4"/>
        <v>1.2549999999999999</v>
      </c>
      <c r="P87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42.75" x14ac:dyDescent="0.4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4"/>
        <v>1.0646666666666667</v>
      </c>
      <c r="P88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2.75" x14ac:dyDescent="0.4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4"/>
        <v>1.046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2.75" x14ac:dyDescent="0.4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4"/>
        <v>1.0285714285714285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2.75" x14ac:dyDescent="0.4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4"/>
        <v>1.1506666666666667</v>
      </c>
      <c r="P91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28.5" x14ac:dyDescent="0.4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4"/>
        <v>1.004</v>
      </c>
      <c r="P92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2.75" x14ac:dyDescent="0.4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4"/>
        <v>1.2</v>
      </c>
      <c r="P93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42.75" x14ac:dyDescent="0.4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4"/>
        <v>1.052</v>
      </c>
      <c r="P94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57" x14ac:dyDescent="0.4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4"/>
        <v>1.1060000000000001</v>
      </c>
      <c r="P95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2.75" x14ac:dyDescent="0.4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4"/>
        <v>1.04</v>
      </c>
      <c r="P96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42.75" x14ac:dyDescent="0.4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4"/>
        <v>1.3142857142857143</v>
      </c>
      <c r="P97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42.75" x14ac:dyDescent="0.4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4"/>
        <v>1.1466666666666667</v>
      </c>
      <c r="P98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2.75" x14ac:dyDescent="0.4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4"/>
        <v>1.0625</v>
      </c>
      <c r="P99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2.75" x14ac:dyDescent="0.4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4"/>
        <v>1.0625</v>
      </c>
      <c r="P100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28.5" x14ac:dyDescent="0.4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4"/>
        <v>1.0601933333333333</v>
      </c>
      <c r="P101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42.75" x14ac:dyDescent="0.4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4"/>
        <v>1</v>
      </c>
      <c r="P102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42.75" x14ac:dyDescent="0.4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4"/>
        <v>1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2.75" x14ac:dyDescent="0.4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4"/>
        <v>1.2775000000000001</v>
      </c>
      <c r="P104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2.75" x14ac:dyDescent="0.4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4"/>
        <v>1.0515384615384615</v>
      </c>
      <c r="P105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28.5" x14ac:dyDescent="0.4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4"/>
        <v>1.2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2.75" x14ac:dyDescent="0.4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4"/>
        <v>1.074090909090909</v>
      </c>
      <c r="P107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4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4"/>
        <v>1.0049999999999999</v>
      </c>
      <c r="P108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42.75" x14ac:dyDescent="0.4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4"/>
        <v>1.0246666666666666</v>
      </c>
      <c r="P109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2.75" x14ac:dyDescent="0.4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4"/>
        <v>2.4666666666666668</v>
      </c>
      <c r="P110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2.75" x14ac:dyDescent="0.4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4"/>
        <v>2.1949999999999998</v>
      </c>
      <c r="P111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2.75" x14ac:dyDescent="0.4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4"/>
        <v>1.3076923076923077</v>
      </c>
      <c r="P112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2.75" x14ac:dyDescent="0.4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4"/>
        <v>1.5457142857142858</v>
      </c>
      <c r="P113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42.75" x14ac:dyDescent="0.4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4"/>
        <v>1.04</v>
      </c>
      <c r="P114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28.5" x14ac:dyDescent="0.4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4"/>
        <v>1.41</v>
      </c>
      <c r="P115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42.75" x14ac:dyDescent="0.4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4"/>
        <v>1.0333333333333334</v>
      </c>
      <c r="P116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x14ac:dyDescent="0.4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4"/>
        <v>1.4044444444444444</v>
      </c>
      <c r="P117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42.75" x14ac:dyDescent="0.4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4"/>
        <v>1.1365714285714286</v>
      </c>
      <c r="P118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57" x14ac:dyDescent="0.4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4"/>
        <v>1.0049377777777779</v>
      </c>
      <c r="P119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28.5" x14ac:dyDescent="0.4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4"/>
        <v>1.1303159999999999</v>
      </c>
      <c r="P120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42.75" x14ac:dyDescent="0.4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4"/>
        <v>1.0455692307692308</v>
      </c>
      <c r="P121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42.75" x14ac:dyDescent="0.4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8219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4"/>
        <v>1.4285714285714287E-4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42.75" x14ac:dyDescent="0.4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8219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4"/>
        <v>3.3333333333333332E-4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28.5" x14ac:dyDescent="0.4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8219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4"/>
        <v>0</v>
      </c>
      <c r="P124">
        <f t="shared" si="5"/>
        <v>0</v>
      </c>
      <c r="Q124" t="str">
        <f t="shared" si="6"/>
        <v>film &amp; video</v>
      </c>
      <c r="R124" t="str">
        <f t="shared" si="7"/>
        <v>science fiction</v>
      </c>
    </row>
    <row r="125" spans="1:18" ht="42.75" x14ac:dyDescent="0.4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8219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4"/>
        <v>2.7454545454545453E-3</v>
      </c>
      <c r="P125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2.75" x14ac:dyDescent="0.4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8219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4"/>
        <v>0</v>
      </c>
      <c r="P126">
        <f t="shared" si="5"/>
        <v>0</v>
      </c>
      <c r="Q126" t="str">
        <f t="shared" si="6"/>
        <v>film &amp; video</v>
      </c>
      <c r="R126" t="str">
        <f t="shared" si="7"/>
        <v>science fiction</v>
      </c>
    </row>
    <row r="127" spans="1:18" ht="42.75" x14ac:dyDescent="0.4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8219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4"/>
        <v>0.14000000000000001</v>
      </c>
      <c r="P127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42.75" x14ac:dyDescent="0.4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8219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4"/>
        <v>5.5480000000000002E-2</v>
      </c>
      <c r="P128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42.75" x14ac:dyDescent="0.4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8219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4"/>
        <v>2.375E-2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28.5" x14ac:dyDescent="0.4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8219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4"/>
        <v>1.8669999999999999E-2</v>
      </c>
      <c r="P130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42.75" x14ac:dyDescent="0.4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8219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8">E131/D131</f>
        <v>0</v>
      </c>
      <c r="P131">
        <f t="shared" ref="P131:P194" si="9">IF(E131=0,0,E131/L131)</f>
        <v>0</v>
      </c>
      <c r="Q131" t="str">
        <f t="shared" ref="Q131:Q194" si="10">LEFT(N131,FIND("/",N131)-1)</f>
        <v>film &amp; video</v>
      </c>
      <c r="R131" t="str">
        <f t="shared" ref="R131:R194" si="11">RIGHT(N131,LEN(N131)-FIND("/",N131))</f>
        <v>science fiction</v>
      </c>
    </row>
    <row r="132" spans="1:18" ht="42.75" x14ac:dyDescent="0.4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8219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8"/>
        <v>0</v>
      </c>
      <c r="P132">
        <f t="shared" si="9"/>
        <v>0</v>
      </c>
      <c r="Q132" t="str">
        <f t="shared" si="10"/>
        <v>film &amp; video</v>
      </c>
      <c r="R132" t="str">
        <f t="shared" si="11"/>
        <v>science fiction</v>
      </c>
    </row>
    <row r="133" spans="1:18" x14ac:dyDescent="0.4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8219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8"/>
        <v>0</v>
      </c>
      <c r="P133">
        <f t="shared" si="9"/>
        <v>0</v>
      </c>
      <c r="Q133" t="str">
        <f t="shared" si="10"/>
        <v>film &amp; video</v>
      </c>
      <c r="R133" t="str">
        <f t="shared" si="11"/>
        <v>science fiction</v>
      </c>
    </row>
    <row r="134" spans="1:18" ht="42.75" x14ac:dyDescent="0.4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8219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8"/>
        <v>9.5687499999999995E-2</v>
      </c>
      <c r="P134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28.5" x14ac:dyDescent="0.4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8219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8"/>
        <v>0</v>
      </c>
      <c r="P135">
        <f t="shared" si="9"/>
        <v>0</v>
      </c>
      <c r="Q135" t="str">
        <f t="shared" si="10"/>
        <v>film &amp; video</v>
      </c>
      <c r="R135" t="str">
        <f t="shared" si="11"/>
        <v>science fiction</v>
      </c>
    </row>
    <row r="136" spans="1:18" ht="28.5" x14ac:dyDescent="0.4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8219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8"/>
        <v>0</v>
      </c>
      <c r="P136">
        <f t="shared" si="9"/>
        <v>0</v>
      </c>
      <c r="Q136" t="str">
        <f t="shared" si="10"/>
        <v>film &amp; video</v>
      </c>
      <c r="R136" t="str">
        <f t="shared" si="11"/>
        <v>science fiction</v>
      </c>
    </row>
    <row r="137" spans="1:18" ht="42.75" x14ac:dyDescent="0.4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8219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8"/>
        <v>0.13433333333333333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42.75" x14ac:dyDescent="0.4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8219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8"/>
        <v>0</v>
      </c>
      <c r="P138">
        <f t="shared" si="9"/>
        <v>0</v>
      </c>
      <c r="Q138" t="str">
        <f t="shared" si="10"/>
        <v>film &amp; video</v>
      </c>
      <c r="R138" t="str">
        <f t="shared" si="11"/>
        <v>science fiction</v>
      </c>
    </row>
    <row r="139" spans="1:18" ht="42.75" x14ac:dyDescent="0.4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8219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8"/>
        <v>0</v>
      </c>
      <c r="P139">
        <f t="shared" si="9"/>
        <v>0</v>
      </c>
      <c r="Q139" t="str">
        <f t="shared" si="10"/>
        <v>film &amp; video</v>
      </c>
      <c r="R139" t="str">
        <f t="shared" si="11"/>
        <v>science fiction</v>
      </c>
    </row>
    <row r="140" spans="1:18" ht="42.75" x14ac:dyDescent="0.4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8219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8"/>
        <v>3.1413333333333335E-2</v>
      </c>
      <c r="P140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2.75" x14ac:dyDescent="0.4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8219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8"/>
        <v>1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2.75" x14ac:dyDescent="0.4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8219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8"/>
        <v>0</v>
      </c>
      <c r="P142">
        <f t="shared" si="9"/>
        <v>0</v>
      </c>
      <c r="Q142" t="str">
        <f t="shared" si="10"/>
        <v>film &amp; video</v>
      </c>
      <c r="R142" t="str">
        <f t="shared" si="11"/>
        <v>science fiction</v>
      </c>
    </row>
    <row r="143" spans="1:18" ht="42.75" x14ac:dyDescent="0.4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8219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8"/>
        <v>0.10775</v>
      </c>
      <c r="P143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42.75" x14ac:dyDescent="0.4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8219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8"/>
        <v>3.3333333333333335E-3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2.75" x14ac:dyDescent="0.4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8219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8"/>
        <v>0</v>
      </c>
      <c r="P145">
        <f t="shared" si="9"/>
        <v>0</v>
      </c>
      <c r="Q145" t="str">
        <f t="shared" si="10"/>
        <v>film &amp; video</v>
      </c>
      <c r="R145" t="str">
        <f t="shared" si="11"/>
        <v>science fiction</v>
      </c>
    </row>
    <row r="146" spans="1:18" ht="42.75" x14ac:dyDescent="0.4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8219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8"/>
        <v>0.27600000000000002</v>
      </c>
      <c r="P146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42.75" x14ac:dyDescent="0.4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8219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8"/>
        <v>7.5111111111111115E-2</v>
      </c>
      <c r="P147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42.75" x14ac:dyDescent="0.4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8219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8"/>
        <v>5.7499999999999999E-3</v>
      </c>
      <c r="P148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28.5" x14ac:dyDescent="0.4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8219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8"/>
        <v>0</v>
      </c>
      <c r="P149">
        <f t="shared" si="9"/>
        <v>0</v>
      </c>
      <c r="Q149" t="str">
        <f t="shared" si="10"/>
        <v>film &amp; video</v>
      </c>
      <c r="R149" t="str">
        <f t="shared" si="11"/>
        <v>science fiction</v>
      </c>
    </row>
    <row r="150" spans="1:18" ht="42.75" x14ac:dyDescent="0.4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8219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8"/>
        <v>8.0000000000000004E-4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2.75" x14ac:dyDescent="0.4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8219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8"/>
        <v>9.1999999999999998E-3</v>
      </c>
      <c r="P151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2.75" x14ac:dyDescent="0.4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8219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8"/>
        <v>0.23163076923076922</v>
      </c>
      <c r="P152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42.75" x14ac:dyDescent="0.4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8219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8"/>
        <v>5.5999999999999995E-4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28.5" x14ac:dyDescent="0.4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8219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8"/>
        <v>7.8947368421052633E-5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2.75" x14ac:dyDescent="0.4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8219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8"/>
        <v>7.1799999999999998E-3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28.5" x14ac:dyDescent="0.4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8219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8"/>
        <v>2.6666666666666668E-2</v>
      </c>
      <c r="P156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57" x14ac:dyDescent="0.4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8219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8"/>
        <v>6.0000000000000002E-5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42.75" x14ac:dyDescent="0.4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8219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8"/>
        <v>5.0999999999999997E-2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2.75" x14ac:dyDescent="0.4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8219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8"/>
        <v>2.671118530884808E-3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2.75" x14ac:dyDescent="0.4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8219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8"/>
        <v>0</v>
      </c>
      <c r="P160">
        <f t="shared" si="9"/>
        <v>0</v>
      </c>
      <c r="Q160" t="str">
        <f t="shared" si="10"/>
        <v>film &amp; video</v>
      </c>
      <c r="R160" t="str">
        <f t="shared" si="11"/>
        <v>science fiction</v>
      </c>
    </row>
    <row r="161" spans="1:18" ht="42.75" x14ac:dyDescent="0.4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8219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8"/>
        <v>2.0000000000000002E-5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2.75" x14ac:dyDescent="0.4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8219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8"/>
        <v>0</v>
      </c>
      <c r="P162">
        <f t="shared" si="9"/>
        <v>0</v>
      </c>
      <c r="Q162" t="str">
        <f t="shared" si="10"/>
        <v>film &amp; video</v>
      </c>
      <c r="R162" t="str">
        <f t="shared" si="11"/>
        <v>drama</v>
      </c>
    </row>
    <row r="163" spans="1:18" ht="42.75" x14ac:dyDescent="0.4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8219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8"/>
        <v>1E-4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2.75" x14ac:dyDescent="0.4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8219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8"/>
        <v>0.15535714285714286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57" x14ac:dyDescent="0.4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8219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8"/>
        <v>0</v>
      </c>
      <c r="P165">
        <f t="shared" si="9"/>
        <v>0</v>
      </c>
      <c r="Q165" t="str">
        <f t="shared" si="10"/>
        <v>film &amp; video</v>
      </c>
      <c r="R165" t="str">
        <f t="shared" si="11"/>
        <v>drama</v>
      </c>
    </row>
    <row r="166" spans="1:18" ht="42.75" x14ac:dyDescent="0.4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8219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8"/>
        <v>5.3333333333333332E-3</v>
      </c>
      <c r="P166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28.5" x14ac:dyDescent="0.4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8219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8"/>
        <v>0</v>
      </c>
      <c r="P167">
        <f t="shared" si="9"/>
        <v>0</v>
      </c>
      <c r="Q167" t="str">
        <f t="shared" si="10"/>
        <v>film &amp; video</v>
      </c>
      <c r="R167" t="str">
        <f t="shared" si="11"/>
        <v>drama</v>
      </c>
    </row>
    <row r="168" spans="1:18" ht="42.75" x14ac:dyDescent="0.4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8219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8"/>
        <v>0.6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2.75" x14ac:dyDescent="0.4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8219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8"/>
        <v>1E-4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2.75" x14ac:dyDescent="0.4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8219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8"/>
        <v>4.0625000000000001E-2</v>
      </c>
      <c r="P170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42.75" x14ac:dyDescent="0.4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8219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8"/>
        <v>0.224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42.75" x14ac:dyDescent="0.4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8219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8"/>
        <v>3.2500000000000001E-2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2.75" x14ac:dyDescent="0.4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8219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8"/>
        <v>2.0000000000000002E-5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2.75" x14ac:dyDescent="0.4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8219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8"/>
        <v>0</v>
      </c>
      <c r="P174">
        <f t="shared" si="9"/>
        <v>0</v>
      </c>
      <c r="Q174" t="str">
        <f t="shared" si="10"/>
        <v>film &amp; video</v>
      </c>
      <c r="R174" t="str">
        <f t="shared" si="11"/>
        <v>drama</v>
      </c>
    </row>
    <row r="175" spans="1:18" ht="42.75" x14ac:dyDescent="0.4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8219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8"/>
        <v>0</v>
      </c>
      <c r="P175">
        <f t="shared" si="9"/>
        <v>0</v>
      </c>
      <c r="Q175" t="str">
        <f t="shared" si="10"/>
        <v>film &amp; video</v>
      </c>
      <c r="R175" t="str">
        <f t="shared" si="11"/>
        <v>drama</v>
      </c>
    </row>
    <row r="176" spans="1:18" ht="42.75" x14ac:dyDescent="0.4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8219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8"/>
        <v>0</v>
      </c>
      <c r="P176">
        <f t="shared" si="9"/>
        <v>0</v>
      </c>
      <c r="Q176" t="str">
        <f t="shared" si="10"/>
        <v>film &amp; video</v>
      </c>
      <c r="R176" t="str">
        <f t="shared" si="11"/>
        <v>drama</v>
      </c>
    </row>
    <row r="177" spans="1:18" ht="42.75" x14ac:dyDescent="0.4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8219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8"/>
        <v>6.4850000000000005E-2</v>
      </c>
      <c r="P177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42.75" x14ac:dyDescent="0.4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8219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8"/>
        <v>0</v>
      </c>
      <c r="P178">
        <f t="shared" si="9"/>
        <v>0</v>
      </c>
      <c r="Q178" t="str">
        <f t="shared" si="10"/>
        <v>film &amp; video</v>
      </c>
      <c r="R178" t="str">
        <f t="shared" si="11"/>
        <v>drama</v>
      </c>
    </row>
    <row r="179" spans="1:18" ht="28.5" x14ac:dyDescent="0.4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8219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8"/>
        <v>0.4</v>
      </c>
      <c r="P179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28.5" x14ac:dyDescent="0.4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8219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8"/>
        <v>0</v>
      </c>
      <c r="P180">
        <f t="shared" si="9"/>
        <v>0</v>
      </c>
      <c r="Q180" t="str">
        <f t="shared" si="10"/>
        <v>film &amp; video</v>
      </c>
      <c r="R180" t="str">
        <f t="shared" si="11"/>
        <v>drama</v>
      </c>
    </row>
    <row r="181" spans="1:18" ht="28.5" x14ac:dyDescent="0.4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8219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8"/>
        <v>0.2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2.75" x14ac:dyDescent="0.4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8219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8"/>
        <v>0.33416666666666667</v>
      </c>
      <c r="P182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42.75" x14ac:dyDescent="0.4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8219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8"/>
        <v>0.21092608822670172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42.75" x14ac:dyDescent="0.4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8219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8"/>
        <v>0</v>
      </c>
      <c r="P184">
        <f t="shared" si="9"/>
        <v>0</v>
      </c>
      <c r="Q184" t="str">
        <f t="shared" si="10"/>
        <v>film &amp; video</v>
      </c>
      <c r="R184" t="str">
        <f t="shared" si="11"/>
        <v>drama</v>
      </c>
    </row>
    <row r="185" spans="1:18" x14ac:dyDescent="0.4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8219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8"/>
        <v>0.35855999999999999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42.75" x14ac:dyDescent="0.4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8219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8"/>
        <v>3.4000000000000002E-2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4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8219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8"/>
        <v>5.5E-2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2.75" x14ac:dyDescent="0.4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8219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8"/>
        <v>0</v>
      </c>
      <c r="P188">
        <f t="shared" si="9"/>
        <v>0</v>
      </c>
      <c r="Q188" t="str">
        <f t="shared" si="10"/>
        <v>film &amp; video</v>
      </c>
      <c r="R188" t="str">
        <f t="shared" si="11"/>
        <v>drama</v>
      </c>
    </row>
    <row r="189" spans="1:18" ht="28.5" x14ac:dyDescent="0.4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8219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8"/>
        <v>0.16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42.75" x14ac:dyDescent="0.4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8219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8"/>
        <v>0</v>
      </c>
      <c r="P190">
        <f t="shared" si="9"/>
        <v>0</v>
      </c>
      <c r="Q190" t="str">
        <f t="shared" si="10"/>
        <v>film &amp; video</v>
      </c>
      <c r="R190" t="str">
        <f t="shared" si="11"/>
        <v>drama</v>
      </c>
    </row>
    <row r="191" spans="1:18" ht="42.75" x14ac:dyDescent="0.4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8219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8"/>
        <v>6.8999999999999997E-4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4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8219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8"/>
        <v>4.1666666666666666E-3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2.75" x14ac:dyDescent="0.4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8219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8"/>
        <v>0.05</v>
      </c>
      <c r="P193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42.75" x14ac:dyDescent="0.4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8219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8"/>
        <v>1.7E-5</v>
      </c>
      <c r="P194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42.75" x14ac:dyDescent="0.4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8219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12">E195/D195</f>
        <v>0</v>
      </c>
      <c r="P195">
        <f t="shared" ref="P195:P258" si="13">IF(E195=0,0,E195/L195)</f>
        <v>0</v>
      </c>
      <c r="Q195" t="str">
        <f t="shared" ref="Q195:Q258" si="14">LEFT(N195,FIND("/",N195)-1)</f>
        <v>film &amp; video</v>
      </c>
      <c r="R195" t="str">
        <f t="shared" ref="R195:R258" si="15">RIGHT(N195,LEN(N195)-FIND("/",N195))</f>
        <v>drama</v>
      </c>
    </row>
    <row r="196" spans="1:18" ht="42.75" x14ac:dyDescent="0.4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8219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12"/>
        <v>1.1999999999999999E-3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2.75" x14ac:dyDescent="0.4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8219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12"/>
        <v>0</v>
      </c>
      <c r="P197">
        <f t="shared" si="13"/>
        <v>0</v>
      </c>
      <c r="Q197" t="str">
        <f t="shared" si="14"/>
        <v>film &amp; video</v>
      </c>
      <c r="R197" t="str">
        <f t="shared" si="15"/>
        <v>drama</v>
      </c>
    </row>
    <row r="198" spans="1:18" ht="42.75" x14ac:dyDescent="0.4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8219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12"/>
        <v>0.41857142857142859</v>
      </c>
      <c r="P198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42.75" x14ac:dyDescent="0.4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8219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12"/>
        <v>0.1048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2.75" x14ac:dyDescent="0.4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8219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12"/>
        <v>1.116E-2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2.75" x14ac:dyDescent="0.4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8219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12"/>
        <v>0</v>
      </c>
      <c r="P201">
        <f t="shared" si="13"/>
        <v>0</v>
      </c>
      <c r="Q201" t="str">
        <f t="shared" si="14"/>
        <v>film &amp; video</v>
      </c>
      <c r="R201" t="str">
        <f t="shared" si="15"/>
        <v>drama</v>
      </c>
    </row>
    <row r="202" spans="1:18" ht="28.5" x14ac:dyDescent="0.4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8219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12"/>
        <v>0.26192500000000002</v>
      </c>
      <c r="P202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42.75" x14ac:dyDescent="0.4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8219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12"/>
        <v>0.58461538461538465</v>
      </c>
      <c r="P203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4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8219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12"/>
        <v>0</v>
      </c>
      <c r="P204">
        <f t="shared" si="13"/>
        <v>0</v>
      </c>
      <c r="Q204" t="str">
        <f t="shared" si="14"/>
        <v>film &amp; video</v>
      </c>
      <c r="R204" t="str">
        <f t="shared" si="15"/>
        <v>drama</v>
      </c>
    </row>
    <row r="205" spans="1:18" ht="42.75" x14ac:dyDescent="0.4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8219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12"/>
        <v>0.2984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2.75" x14ac:dyDescent="0.4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8219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12"/>
        <v>0.50721666666666665</v>
      </c>
      <c r="P206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2.75" x14ac:dyDescent="0.4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8219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12"/>
        <v>0.16250000000000001</v>
      </c>
      <c r="P207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2.75" x14ac:dyDescent="0.4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8219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12"/>
        <v>0</v>
      </c>
      <c r="P208">
        <f t="shared" si="13"/>
        <v>0</v>
      </c>
      <c r="Q208" t="str">
        <f t="shared" si="14"/>
        <v>film &amp; video</v>
      </c>
      <c r="R208" t="str">
        <f t="shared" si="15"/>
        <v>drama</v>
      </c>
    </row>
    <row r="209" spans="1:18" ht="42.75" x14ac:dyDescent="0.4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8219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12"/>
        <v>0.15214285714285714</v>
      </c>
      <c r="P209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42.75" x14ac:dyDescent="0.4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8219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12"/>
        <v>0</v>
      </c>
      <c r="P210">
        <f t="shared" si="13"/>
        <v>0</v>
      </c>
      <c r="Q210" t="str">
        <f t="shared" si="14"/>
        <v>film &amp; video</v>
      </c>
      <c r="R210" t="str">
        <f t="shared" si="15"/>
        <v>drama</v>
      </c>
    </row>
    <row r="211" spans="1:18" ht="42.75" x14ac:dyDescent="0.4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8219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12"/>
        <v>0</v>
      </c>
      <c r="P211">
        <f t="shared" si="13"/>
        <v>0</v>
      </c>
      <c r="Q211" t="str">
        <f t="shared" si="14"/>
        <v>film &amp; video</v>
      </c>
      <c r="R211" t="str">
        <f t="shared" si="15"/>
        <v>drama</v>
      </c>
    </row>
    <row r="212" spans="1:18" ht="42.75" x14ac:dyDescent="0.4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8219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12"/>
        <v>0.2525</v>
      </c>
      <c r="P212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42.75" x14ac:dyDescent="0.4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8219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12"/>
        <v>0.44600000000000001</v>
      </c>
      <c r="P213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28.5" x14ac:dyDescent="0.4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8219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12"/>
        <v>1.5873015873015873E-4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2.75" x14ac:dyDescent="0.4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8219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12"/>
        <v>4.0000000000000002E-4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42.75" x14ac:dyDescent="0.4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8219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12"/>
        <v>8.0000000000000007E-5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2.75" x14ac:dyDescent="0.4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8219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12"/>
        <v>2.2727272727272726E-3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2.75" x14ac:dyDescent="0.4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8219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12"/>
        <v>0.55698440000000005</v>
      </c>
      <c r="P218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4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8219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12"/>
        <v>0.11942999999999999</v>
      </c>
      <c r="P219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42.75" x14ac:dyDescent="0.4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8219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12"/>
        <v>0.02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28.5" x14ac:dyDescent="0.4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8219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12"/>
        <v>0.17630000000000001</v>
      </c>
      <c r="P221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2.75" x14ac:dyDescent="0.4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8219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12"/>
        <v>7.1999999999999998E-3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x14ac:dyDescent="0.4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8219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12"/>
        <v>0</v>
      </c>
      <c r="P223">
        <f t="shared" si="13"/>
        <v>0</v>
      </c>
      <c r="Q223" t="str">
        <f t="shared" si="14"/>
        <v>film &amp; video</v>
      </c>
      <c r="R223" t="str">
        <f t="shared" si="15"/>
        <v>drama</v>
      </c>
    </row>
    <row r="224" spans="1:18" ht="42.75" x14ac:dyDescent="0.4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8219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12"/>
        <v>0.13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42.75" x14ac:dyDescent="0.4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8219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12"/>
        <v>0</v>
      </c>
      <c r="P225">
        <f t="shared" si="13"/>
        <v>0</v>
      </c>
      <c r="Q225" t="str">
        <f t="shared" si="14"/>
        <v>film &amp; video</v>
      </c>
      <c r="R225" t="str">
        <f t="shared" si="15"/>
        <v>drama</v>
      </c>
    </row>
    <row r="226" spans="1:18" ht="42.75" x14ac:dyDescent="0.4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8219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12"/>
        <v>0</v>
      </c>
      <c r="P226">
        <f t="shared" si="13"/>
        <v>0</v>
      </c>
      <c r="Q226" t="str">
        <f t="shared" si="14"/>
        <v>film &amp; video</v>
      </c>
      <c r="R226" t="str">
        <f t="shared" si="15"/>
        <v>drama</v>
      </c>
    </row>
    <row r="227" spans="1:18" ht="42.75" x14ac:dyDescent="0.4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8219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12"/>
        <v>0</v>
      </c>
      <c r="P227">
        <f t="shared" si="13"/>
        <v>0</v>
      </c>
      <c r="Q227" t="str">
        <f t="shared" si="14"/>
        <v>film &amp; video</v>
      </c>
      <c r="R227" t="str">
        <f t="shared" si="15"/>
        <v>drama</v>
      </c>
    </row>
    <row r="228" spans="1:18" ht="42.75" x14ac:dyDescent="0.4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8219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12"/>
        <v>8.6206896551724137E-3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2.75" x14ac:dyDescent="0.4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8219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12"/>
        <v>0</v>
      </c>
      <c r="P229">
        <f t="shared" si="13"/>
        <v>0</v>
      </c>
      <c r="Q229" t="str">
        <f t="shared" si="14"/>
        <v>film &amp; video</v>
      </c>
      <c r="R229" t="str">
        <f t="shared" si="15"/>
        <v>drama</v>
      </c>
    </row>
    <row r="230" spans="1:18" ht="28.5" x14ac:dyDescent="0.4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8219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12"/>
        <v>0</v>
      </c>
      <c r="P230">
        <f t="shared" si="13"/>
        <v>0</v>
      </c>
      <c r="Q230" t="str">
        <f t="shared" si="14"/>
        <v>film &amp; video</v>
      </c>
      <c r="R230" t="str">
        <f t="shared" si="15"/>
        <v>drama</v>
      </c>
    </row>
    <row r="231" spans="1:18" ht="42.75" x14ac:dyDescent="0.4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8219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12"/>
        <v>0</v>
      </c>
      <c r="P231">
        <f t="shared" si="13"/>
        <v>0</v>
      </c>
      <c r="Q231" t="str">
        <f t="shared" si="14"/>
        <v>film &amp; video</v>
      </c>
      <c r="R231" t="str">
        <f t="shared" si="15"/>
        <v>drama</v>
      </c>
    </row>
    <row r="232" spans="1:18" ht="42.75" x14ac:dyDescent="0.4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8219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12"/>
        <v>4.0000000000000001E-3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2.75" x14ac:dyDescent="0.4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8219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12"/>
        <v>0</v>
      </c>
      <c r="P233">
        <f t="shared" si="13"/>
        <v>0</v>
      </c>
      <c r="Q233" t="str">
        <f t="shared" si="14"/>
        <v>film &amp; video</v>
      </c>
      <c r="R233" t="str">
        <f t="shared" si="15"/>
        <v>drama</v>
      </c>
    </row>
    <row r="234" spans="1:18" ht="42.75" x14ac:dyDescent="0.4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8219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12"/>
        <v>2.75E-2</v>
      </c>
      <c r="P234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2.75" x14ac:dyDescent="0.4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8219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12"/>
        <v>0</v>
      </c>
      <c r="P235">
        <f t="shared" si="13"/>
        <v>0</v>
      </c>
      <c r="Q235" t="str">
        <f t="shared" si="14"/>
        <v>film &amp; video</v>
      </c>
      <c r="R235" t="str">
        <f t="shared" si="15"/>
        <v>drama</v>
      </c>
    </row>
    <row r="236" spans="1:18" ht="42.75" x14ac:dyDescent="0.4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8219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12"/>
        <v>0.40100000000000002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2.75" x14ac:dyDescent="0.4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8219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12"/>
        <v>0</v>
      </c>
      <c r="P237">
        <f t="shared" si="13"/>
        <v>0</v>
      </c>
      <c r="Q237" t="str">
        <f t="shared" si="14"/>
        <v>film &amp; video</v>
      </c>
      <c r="R237" t="str">
        <f t="shared" si="15"/>
        <v>drama</v>
      </c>
    </row>
    <row r="238" spans="1:18" ht="42.75" x14ac:dyDescent="0.4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8219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12"/>
        <v>0</v>
      </c>
      <c r="P238">
        <f t="shared" si="13"/>
        <v>0</v>
      </c>
      <c r="Q238" t="str">
        <f t="shared" si="14"/>
        <v>film &amp; video</v>
      </c>
      <c r="R238" t="str">
        <f t="shared" si="15"/>
        <v>drama</v>
      </c>
    </row>
    <row r="239" spans="1:18" x14ac:dyDescent="0.4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8219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12"/>
        <v>3.3333333333333335E-3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2.75" x14ac:dyDescent="0.4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8219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12"/>
        <v>0</v>
      </c>
      <c r="P240">
        <f t="shared" si="13"/>
        <v>0</v>
      </c>
      <c r="Q240" t="str">
        <f t="shared" si="14"/>
        <v>film &amp; video</v>
      </c>
      <c r="R240" t="str">
        <f t="shared" si="15"/>
        <v>drama</v>
      </c>
    </row>
    <row r="241" spans="1:18" ht="42.75" x14ac:dyDescent="0.4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8219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12"/>
        <v>0.25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42.75" x14ac:dyDescent="0.4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12"/>
        <v>1.0763413333333334</v>
      </c>
      <c r="P242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42.75" x14ac:dyDescent="0.4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12"/>
        <v>1.1263736263736264</v>
      </c>
      <c r="P243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2.75" x14ac:dyDescent="0.4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12"/>
        <v>1.1346153846153846</v>
      </c>
      <c r="P244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2.75" x14ac:dyDescent="0.4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12"/>
        <v>1.0259199999999999</v>
      </c>
      <c r="P245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57" x14ac:dyDescent="0.4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12"/>
        <v>1.1375714285714287</v>
      </c>
      <c r="P246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42.75" x14ac:dyDescent="0.4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12"/>
        <v>1.0371999999999999</v>
      </c>
      <c r="P247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2.75" x14ac:dyDescent="0.4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12"/>
        <v>3.0546000000000002</v>
      </c>
      <c r="P248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57" x14ac:dyDescent="0.4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12"/>
        <v>1.341</v>
      </c>
      <c r="P249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42.75" x14ac:dyDescent="0.4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12"/>
        <v>1.0133294117647058</v>
      </c>
      <c r="P250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57" x14ac:dyDescent="0.4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12"/>
        <v>1.1292</v>
      </c>
      <c r="P251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42.75" x14ac:dyDescent="0.4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12"/>
        <v>1.0558333333333334</v>
      </c>
      <c r="P252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2.75" x14ac:dyDescent="0.4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12"/>
        <v>1.2557142857142858</v>
      </c>
      <c r="P253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2.75" x14ac:dyDescent="0.4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12"/>
        <v>1.8455999999999999</v>
      </c>
      <c r="P254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42.75" x14ac:dyDescent="0.4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12"/>
        <v>1.0073333333333334</v>
      </c>
      <c r="P255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2.75" x14ac:dyDescent="0.4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12"/>
        <v>1.1694724999999999</v>
      </c>
      <c r="P256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28.5" x14ac:dyDescent="0.4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12"/>
        <v>1.0673325</v>
      </c>
      <c r="P257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42.75" x14ac:dyDescent="0.4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12"/>
        <v>1.391</v>
      </c>
      <c r="P258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42.75" x14ac:dyDescent="0.4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16">E259/D259</f>
        <v>1.0672648571428571</v>
      </c>
      <c r="P259">
        <f t="shared" ref="P259:P322" si="17">IF(E259=0,0,E259/L259)</f>
        <v>66.70405357142856</v>
      </c>
      <c r="Q259" t="str">
        <f t="shared" ref="Q259:Q322" si="18">LEFT(N259,FIND("/",N259)-1)</f>
        <v>film &amp; video</v>
      </c>
      <c r="R259" t="str">
        <f t="shared" ref="R259:R322" si="19">RIGHT(N259,LEN(N259)-FIND("/",N259))</f>
        <v>documentary</v>
      </c>
    </row>
    <row r="260" spans="1:18" ht="42.75" x14ac:dyDescent="0.4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16"/>
        <v>1.9114</v>
      </c>
      <c r="P260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42.75" x14ac:dyDescent="0.4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16"/>
        <v>1.3193789333333332</v>
      </c>
      <c r="P261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42.75" x14ac:dyDescent="0.4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16"/>
        <v>1.0640000000000001</v>
      </c>
      <c r="P262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28.5" x14ac:dyDescent="0.4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16"/>
        <v>1.0740000000000001</v>
      </c>
      <c r="P263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28.5" x14ac:dyDescent="0.4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16"/>
        <v>2.4</v>
      </c>
      <c r="P264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57" x14ac:dyDescent="0.4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16"/>
        <v>1.1808107999999999</v>
      </c>
      <c r="P265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57" x14ac:dyDescent="0.4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16"/>
        <v>1.1819999999999999</v>
      </c>
      <c r="P266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57" x14ac:dyDescent="0.4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16"/>
        <v>1.111</v>
      </c>
      <c r="P267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57" x14ac:dyDescent="0.4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16"/>
        <v>1.4550000000000001</v>
      </c>
      <c r="P268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2.75" x14ac:dyDescent="0.4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16"/>
        <v>1.3162883248730965</v>
      </c>
      <c r="P269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42.75" x14ac:dyDescent="0.4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16"/>
        <v>1.1140000000000001</v>
      </c>
      <c r="P270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42.75" x14ac:dyDescent="0.4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16"/>
        <v>1.4723377</v>
      </c>
      <c r="P271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2.75" x14ac:dyDescent="0.4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16"/>
        <v>1.5260869565217392</v>
      </c>
      <c r="P272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42.75" x14ac:dyDescent="0.4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16"/>
        <v>1.0468</v>
      </c>
      <c r="P273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42.75" x14ac:dyDescent="0.4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16"/>
        <v>1.7743366666666667</v>
      </c>
      <c r="P274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42.75" x14ac:dyDescent="0.4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16"/>
        <v>1.077758</v>
      </c>
      <c r="P275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42.75" x14ac:dyDescent="0.4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16"/>
        <v>1.56</v>
      </c>
      <c r="P276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2.75" x14ac:dyDescent="0.4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16"/>
        <v>1.08395</v>
      </c>
      <c r="P277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42.75" x14ac:dyDescent="0.4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16"/>
        <v>1.476</v>
      </c>
      <c r="P278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42.75" x14ac:dyDescent="0.4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16"/>
        <v>1.1038153846153846</v>
      </c>
      <c r="P279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28.5" x14ac:dyDescent="0.4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16"/>
        <v>1.5034814814814814</v>
      </c>
      <c r="P280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42.75" x14ac:dyDescent="0.4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16"/>
        <v>1.5731829411764706</v>
      </c>
      <c r="P281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42.75" x14ac:dyDescent="0.4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16"/>
        <v>1.5614399999999999</v>
      </c>
      <c r="P282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42.75" x14ac:dyDescent="0.4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16"/>
        <v>1.2058763636363636</v>
      </c>
      <c r="P283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2.75" x14ac:dyDescent="0.4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16"/>
        <v>1.0118888888888888</v>
      </c>
      <c r="P284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28.5" x14ac:dyDescent="0.4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16"/>
        <v>1.142725</v>
      </c>
      <c r="P285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42.75" x14ac:dyDescent="0.4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16"/>
        <v>1.0462615</v>
      </c>
      <c r="P286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2.75" x14ac:dyDescent="0.4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16"/>
        <v>2.2882507142857142</v>
      </c>
      <c r="P287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42.75" x14ac:dyDescent="0.4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16"/>
        <v>1.0915333333333332</v>
      </c>
      <c r="P288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28.5" x14ac:dyDescent="0.4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16"/>
        <v>1.7629999999999999</v>
      </c>
      <c r="P289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57" x14ac:dyDescent="0.4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16"/>
        <v>1.0321061999999999</v>
      </c>
      <c r="P290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42.75" x14ac:dyDescent="0.4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16"/>
        <v>1.0482</v>
      </c>
      <c r="P291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28.5" x14ac:dyDescent="0.4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16"/>
        <v>1.0668444444444445</v>
      </c>
      <c r="P292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2.75" x14ac:dyDescent="0.4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16"/>
        <v>1.2001999999999999</v>
      </c>
      <c r="P293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42.75" x14ac:dyDescent="0.4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16"/>
        <v>1.0150693333333334</v>
      </c>
      <c r="P294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42.75" x14ac:dyDescent="0.4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16"/>
        <v>1.0138461538461538</v>
      </c>
      <c r="P295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57" x14ac:dyDescent="0.4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16"/>
        <v>1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2.75" x14ac:dyDescent="0.4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16"/>
        <v>1.3310911999999999</v>
      </c>
      <c r="P297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2.75" x14ac:dyDescent="0.4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16"/>
        <v>1.187262</v>
      </c>
      <c r="P298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42.75" x14ac:dyDescent="0.4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16"/>
        <v>1.0064</v>
      </c>
      <c r="P299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28.5" x14ac:dyDescent="0.4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16"/>
        <v>1.089324126984127</v>
      </c>
      <c r="P300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42.75" x14ac:dyDescent="0.4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16"/>
        <v>1.789525</v>
      </c>
      <c r="P301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42.75" x14ac:dyDescent="0.4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16"/>
        <v>1.0172264</v>
      </c>
      <c r="P302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2.75" x14ac:dyDescent="0.4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16"/>
        <v>1.1873499999999999</v>
      </c>
      <c r="P303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57" x14ac:dyDescent="0.4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16"/>
        <v>1.0045999999999999</v>
      </c>
      <c r="P304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2.75" x14ac:dyDescent="0.4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16"/>
        <v>1.3746666666666667</v>
      </c>
      <c r="P305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28.5" x14ac:dyDescent="0.4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16"/>
        <v>2.3164705882352941</v>
      </c>
      <c r="P306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42.75" x14ac:dyDescent="0.4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16"/>
        <v>1.3033333333333332</v>
      </c>
      <c r="P307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28.5" x14ac:dyDescent="0.4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16"/>
        <v>2.9289999999999998</v>
      </c>
      <c r="P308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4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16"/>
        <v>1.1131818181818183</v>
      </c>
      <c r="P309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42.75" x14ac:dyDescent="0.4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16"/>
        <v>1.0556666666666668</v>
      </c>
      <c r="P310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42.75" x14ac:dyDescent="0.4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16"/>
        <v>1.1894444444444445</v>
      </c>
      <c r="P311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2.75" x14ac:dyDescent="0.4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16"/>
        <v>1.04129</v>
      </c>
      <c r="P312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2.75" x14ac:dyDescent="0.4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16"/>
        <v>1.0410165</v>
      </c>
      <c r="P313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42.75" x14ac:dyDescent="0.4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16"/>
        <v>1.1187499999999999</v>
      </c>
      <c r="P314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57" x14ac:dyDescent="0.4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16"/>
        <v>1.0473529411764706</v>
      </c>
      <c r="P315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42.75" x14ac:dyDescent="0.4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16"/>
        <v>3.8515000000000001</v>
      </c>
      <c r="P316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2.75" x14ac:dyDescent="0.4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16"/>
        <v>1.01248</v>
      </c>
      <c r="P317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28.5" x14ac:dyDescent="0.4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16"/>
        <v>1.1377333333333333</v>
      </c>
      <c r="P318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42.75" x14ac:dyDescent="0.4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16"/>
        <v>1.0080333333333333</v>
      </c>
      <c r="P319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2.75" x14ac:dyDescent="0.4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16"/>
        <v>2.8332000000000002</v>
      </c>
      <c r="P320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57" x14ac:dyDescent="0.4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16"/>
        <v>1.1268</v>
      </c>
      <c r="P321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42.75" x14ac:dyDescent="0.4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16"/>
        <v>1.0658000000000001</v>
      </c>
      <c r="P322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2.75" x14ac:dyDescent="0.4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20">E323/D323</f>
        <v>1.0266285714285714</v>
      </c>
      <c r="P323">
        <f t="shared" ref="P323:P386" si="21">IF(E323=0,0,E323/L323)</f>
        <v>106.62314540059347</v>
      </c>
      <c r="Q323" t="str">
        <f t="shared" ref="Q323:Q386" si="22">LEFT(N323,FIND("/",N323)-1)</f>
        <v>film &amp; video</v>
      </c>
      <c r="R323" t="str">
        <f t="shared" ref="R323:R386" si="23">RIGHT(N323,LEN(N323)-FIND("/",N323))</f>
        <v>documentary</v>
      </c>
    </row>
    <row r="324" spans="1:18" ht="42.75" x14ac:dyDescent="0.4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20"/>
        <v>1.0791200000000001</v>
      </c>
      <c r="P324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42.75" x14ac:dyDescent="0.4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20"/>
        <v>1.2307407407407407</v>
      </c>
      <c r="P325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2.75" x14ac:dyDescent="0.4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20"/>
        <v>1.016</v>
      </c>
      <c r="P326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2.75" x14ac:dyDescent="0.4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20"/>
        <v>1.04396</v>
      </c>
      <c r="P327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2.75" x14ac:dyDescent="0.4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20"/>
        <v>1.1292973333333334</v>
      </c>
      <c r="P328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42.75" x14ac:dyDescent="0.4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20"/>
        <v>1.3640000000000001</v>
      </c>
      <c r="P329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2.75" x14ac:dyDescent="0.4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20"/>
        <v>1.036144</v>
      </c>
      <c r="P330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2.75" x14ac:dyDescent="0.4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20"/>
        <v>1.0549999999999999</v>
      </c>
      <c r="P331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42.75" x14ac:dyDescent="0.4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20"/>
        <v>1.0182857142857142</v>
      </c>
      <c r="P332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2.75" x14ac:dyDescent="0.4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20"/>
        <v>1.0660499999999999</v>
      </c>
      <c r="P333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42.75" x14ac:dyDescent="0.4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20"/>
        <v>1.13015</v>
      </c>
      <c r="P334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42.75" x14ac:dyDescent="0.4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20"/>
        <v>1.252275</v>
      </c>
      <c r="P335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42.75" x14ac:dyDescent="0.4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20"/>
        <v>1.0119</v>
      </c>
      <c r="P336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42.75" x14ac:dyDescent="0.4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20"/>
        <v>1.0276470588235294</v>
      </c>
      <c r="P337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2.75" x14ac:dyDescent="0.4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20"/>
        <v>1.1683911999999999</v>
      </c>
      <c r="P338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42.75" x14ac:dyDescent="0.4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20"/>
        <v>1.0116833333333335</v>
      </c>
      <c r="P339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42.75" x14ac:dyDescent="0.4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20"/>
        <v>1.1013360000000001</v>
      </c>
      <c r="P340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2.75" x14ac:dyDescent="0.4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20"/>
        <v>1.0808333333333333</v>
      </c>
      <c r="P341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2.75" x14ac:dyDescent="0.4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20"/>
        <v>1.2502285714285715</v>
      </c>
      <c r="P342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42.75" x14ac:dyDescent="0.4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20"/>
        <v>1.0671428571428572</v>
      </c>
      <c r="P343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28.5" x14ac:dyDescent="0.4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20"/>
        <v>1.0036639999999999</v>
      </c>
      <c r="P344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42.75" x14ac:dyDescent="0.4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20"/>
        <v>1.0202863333333334</v>
      </c>
      <c r="P345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42.75" x14ac:dyDescent="0.4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20"/>
        <v>1.0208358208955224</v>
      </c>
      <c r="P346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2.75" x14ac:dyDescent="0.4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20"/>
        <v>1.2327586206896552</v>
      </c>
      <c r="P347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42.75" x14ac:dyDescent="0.4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20"/>
        <v>1.7028880000000002</v>
      </c>
      <c r="P348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42.75" x14ac:dyDescent="0.4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20"/>
        <v>1.1159049999999999</v>
      </c>
      <c r="P349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42.75" x14ac:dyDescent="0.4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20"/>
        <v>1.03</v>
      </c>
      <c r="P350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42.75" x14ac:dyDescent="0.4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20"/>
        <v>1.0663570159857905</v>
      </c>
      <c r="P351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2.75" x14ac:dyDescent="0.4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20"/>
        <v>1.1476</v>
      </c>
      <c r="P352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42.75" x14ac:dyDescent="0.4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20"/>
        <v>1.2734117647058822</v>
      </c>
      <c r="P353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42.75" x14ac:dyDescent="0.4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20"/>
        <v>1.1656</v>
      </c>
      <c r="P354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42.75" x14ac:dyDescent="0.4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20"/>
        <v>1.0861819426615318</v>
      </c>
      <c r="P355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42.75" x14ac:dyDescent="0.4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20"/>
        <v>1.0394285714285714</v>
      </c>
      <c r="P356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28.5" x14ac:dyDescent="0.4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20"/>
        <v>1.1625714285714286</v>
      </c>
      <c r="P357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28.5" x14ac:dyDescent="0.4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20"/>
        <v>1.0269239999999999</v>
      </c>
      <c r="P358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42.75" x14ac:dyDescent="0.4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20"/>
        <v>1.74</v>
      </c>
      <c r="P359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2.75" x14ac:dyDescent="0.4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20"/>
        <v>1.03088</v>
      </c>
      <c r="P360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2.75" x14ac:dyDescent="0.4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20"/>
        <v>1.0485537190082646</v>
      </c>
      <c r="P361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42.75" x14ac:dyDescent="0.4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20"/>
        <v>1.0137499999999999</v>
      </c>
      <c r="P362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42.75" x14ac:dyDescent="0.4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20"/>
        <v>1.1107699999999998</v>
      </c>
      <c r="P363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42.75" x14ac:dyDescent="0.4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20"/>
        <v>1.2415933781686497</v>
      </c>
      <c r="P364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42.75" x14ac:dyDescent="0.4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20"/>
        <v>1.0133333333333334</v>
      </c>
      <c r="P365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42.75" x14ac:dyDescent="0.4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20"/>
        <v>1.1016142857142857</v>
      </c>
      <c r="P366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2.75" x14ac:dyDescent="0.4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20"/>
        <v>1.0397333333333334</v>
      </c>
      <c r="P367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2.75" x14ac:dyDescent="0.4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20"/>
        <v>1.013157894736842</v>
      </c>
      <c r="P368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42.75" x14ac:dyDescent="0.4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20"/>
        <v>1.033501</v>
      </c>
      <c r="P369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42.75" x14ac:dyDescent="0.4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20"/>
        <v>1.04112</v>
      </c>
      <c r="P370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42.75" x14ac:dyDescent="0.4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20"/>
        <v>1.1015569230769231</v>
      </c>
      <c r="P371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42.75" x14ac:dyDescent="0.4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20"/>
        <v>1.2202</v>
      </c>
      <c r="P372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42.75" x14ac:dyDescent="0.4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20"/>
        <v>1.1416866666666667</v>
      </c>
      <c r="P373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28.5" x14ac:dyDescent="0.4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20"/>
        <v>1.2533333333333334</v>
      </c>
      <c r="P374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2.75" x14ac:dyDescent="0.4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20"/>
        <v>1.0666666666666667</v>
      </c>
      <c r="P375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42.75" x14ac:dyDescent="0.4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20"/>
        <v>1.3065</v>
      </c>
      <c r="P376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42.75" x14ac:dyDescent="0.4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20"/>
        <v>1.2</v>
      </c>
      <c r="P377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42.75" x14ac:dyDescent="0.4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20"/>
        <v>1.0595918367346939</v>
      </c>
      <c r="P378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2.75" x14ac:dyDescent="0.4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20"/>
        <v>1.1439999999999999</v>
      </c>
      <c r="P379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57" x14ac:dyDescent="0.4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20"/>
        <v>1.1176666666666666</v>
      </c>
      <c r="P380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42.75" x14ac:dyDescent="0.4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20"/>
        <v>1.1608000000000001</v>
      </c>
      <c r="P381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42.75" x14ac:dyDescent="0.4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20"/>
        <v>1.415</v>
      </c>
      <c r="P382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2.75" x14ac:dyDescent="0.4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20"/>
        <v>1.0472999999999999</v>
      </c>
      <c r="P383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57" x14ac:dyDescent="0.4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20"/>
        <v>2.5583333333333331</v>
      </c>
      <c r="P384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42.75" x14ac:dyDescent="0.4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20"/>
        <v>2.0670670670670672</v>
      </c>
      <c r="P385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42.75" x14ac:dyDescent="0.4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20"/>
        <v>1.1210500000000001</v>
      </c>
      <c r="P386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42.75" x14ac:dyDescent="0.4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24">E387/D387</f>
        <v>1.05982</v>
      </c>
      <c r="P387">
        <f t="shared" ref="P387:P450" si="25">IF(E387=0,0,E387/L387)</f>
        <v>111.79535864978902</v>
      </c>
      <c r="Q387" t="str">
        <f t="shared" ref="Q387:Q450" si="26">LEFT(N387,FIND("/",N387)-1)</f>
        <v>film &amp; video</v>
      </c>
      <c r="R387" t="str">
        <f t="shared" ref="R387:R450" si="27">RIGHT(N387,LEN(N387)-FIND("/",N387))</f>
        <v>documentary</v>
      </c>
    </row>
    <row r="388" spans="1:18" ht="42.75" x14ac:dyDescent="0.4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24"/>
        <v>1.0016666666666667</v>
      </c>
      <c r="P388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42.75" x14ac:dyDescent="0.4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24"/>
        <v>2.1398947368421051</v>
      </c>
      <c r="P389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2.75" x14ac:dyDescent="0.4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24"/>
        <v>1.2616000000000001</v>
      </c>
      <c r="P390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42.75" x14ac:dyDescent="0.4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24"/>
        <v>1.8153547058823529</v>
      </c>
      <c r="P391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2.75" x14ac:dyDescent="0.4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24"/>
        <v>1</v>
      </c>
      <c r="P392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2.75" x14ac:dyDescent="0.4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24"/>
        <v>1.0061</v>
      </c>
      <c r="P393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42.75" x14ac:dyDescent="0.4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24"/>
        <v>1.009027027027027</v>
      </c>
      <c r="P394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28.5" x14ac:dyDescent="0.4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24"/>
        <v>1.10446</v>
      </c>
      <c r="P395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42.75" x14ac:dyDescent="0.4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24"/>
        <v>1.118936170212766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2.75" x14ac:dyDescent="0.4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24"/>
        <v>1.0804450000000001</v>
      </c>
      <c r="P397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2.75" x14ac:dyDescent="0.4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24"/>
        <v>1.0666666666666667</v>
      </c>
      <c r="P398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57" x14ac:dyDescent="0.4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24"/>
        <v>1.0390027322404372</v>
      </c>
      <c r="P399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2.75" x14ac:dyDescent="0.4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24"/>
        <v>1.2516</v>
      </c>
      <c r="P400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42.75" x14ac:dyDescent="0.4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24"/>
        <v>1.0680499999999999</v>
      </c>
      <c r="P401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2.75" x14ac:dyDescent="0.4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24"/>
        <v>1.1230249999999999</v>
      </c>
      <c r="P402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42.75" x14ac:dyDescent="0.4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24"/>
        <v>1.0381199999999999</v>
      </c>
      <c r="P403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42.75" x14ac:dyDescent="0.4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24"/>
        <v>1.4165000000000001</v>
      </c>
      <c r="P404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2.75" x14ac:dyDescent="0.4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24"/>
        <v>1.0526</v>
      </c>
      <c r="P405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2.75" x14ac:dyDescent="0.4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24"/>
        <v>1.0309142857142857</v>
      </c>
      <c r="P406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28.5" x14ac:dyDescent="0.4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24"/>
        <v>1.0765957446808512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2.75" x14ac:dyDescent="0.4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24"/>
        <v>1.0770464285714285</v>
      </c>
      <c r="P408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2.75" x14ac:dyDescent="0.4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24"/>
        <v>1.0155000000000001</v>
      </c>
      <c r="P409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2.75" x14ac:dyDescent="0.4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24"/>
        <v>1.0143766666666667</v>
      </c>
      <c r="P410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2.75" x14ac:dyDescent="0.4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24"/>
        <v>1.3680000000000001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2.75" x14ac:dyDescent="0.4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24"/>
        <v>1.2829999999999999</v>
      </c>
      <c r="P412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42.75" x14ac:dyDescent="0.4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24"/>
        <v>1.0105</v>
      </c>
      <c r="P413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42.75" x14ac:dyDescent="0.4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24"/>
        <v>1.2684</v>
      </c>
      <c r="P414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2.75" x14ac:dyDescent="0.4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24"/>
        <v>1.0508593749999999</v>
      </c>
      <c r="P415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42.75" x14ac:dyDescent="0.4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24"/>
        <v>1.0285405405405406</v>
      </c>
      <c r="P416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57" x14ac:dyDescent="0.4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24"/>
        <v>1.0214714285714286</v>
      </c>
      <c r="P417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42.75" x14ac:dyDescent="0.4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24"/>
        <v>1.2021700000000002</v>
      </c>
      <c r="P418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42.75" x14ac:dyDescent="0.4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24"/>
        <v>1.0024761904761905</v>
      </c>
      <c r="P419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42.75" x14ac:dyDescent="0.4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24"/>
        <v>1.0063392857142857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2.75" x14ac:dyDescent="0.4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24"/>
        <v>1.004375</v>
      </c>
      <c r="P421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42.75" x14ac:dyDescent="0.4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8219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24"/>
        <v>4.3939393939393936E-3</v>
      </c>
      <c r="P422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42.75" x14ac:dyDescent="0.4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8219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24"/>
        <v>2.0066666666666667E-2</v>
      </c>
      <c r="P423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42.75" x14ac:dyDescent="0.4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8219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24"/>
        <v>1.0749999999999999E-2</v>
      </c>
      <c r="P424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2.75" x14ac:dyDescent="0.4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8219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24"/>
        <v>7.6499999999999997E-3</v>
      </c>
      <c r="P425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2.75" x14ac:dyDescent="0.4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8219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24"/>
        <v>6.7966666666666675E-2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2.75" x14ac:dyDescent="0.4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8219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24"/>
        <v>1.2E-4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2.75" x14ac:dyDescent="0.4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8219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24"/>
        <v>1.3299999999999999E-2</v>
      </c>
      <c r="P428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42.75" x14ac:dyDescent="0.4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8219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24"/>
        <v>0</v>
      </c>
      <c r="P429">
        <f t="shared" si="25"/>
        <v>0</v>
      </c>
      <c r="Q429" t="str">
        <f t="shared" si="26"/>
        <v>film &amp; video</v>
      </c>
      <c r="R429" t="str">
        <f t="shared" si="27"/>
        <v>animation</v>
      </c>
    </row>
    <row r="430" spans="1:18" ht="28.5" x14ac:dyDescent="0.4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8219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24"/>
        <v>5.6333333333333332E-2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57" x14ac:dyDescent="0.4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8219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24"/>
        <v>0</v>
      </c>
      <c r="P431">
        <f t="shared" si="25"/>
        <v>0</v>
      </c>
      <c r="Q431" t="str">
        <f t="shared" si="26"/>
        <v>film &amp; video</v>
      </c>
      <c r="R431" t="str">
        <f t="shared" si="27"/>
        <v>animation</v>
      </c>
    </row>
    <row r="432" spans="1:18" ht="42.75" x14ac:dyDescent="0.4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8219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24"/>
        <v>2.4E-2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2.75" x14ac:dyDescent="0.4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8219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24"/>
        <v>0.13833333333333334</v>
      </c>
      <c r="P433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42.75" x14ac:dyDescent="0.4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8219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24"/>
        <v>9.5000000000000001E-2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57" x14ac:dyDescent="0.4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8219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24"/>
        <v>0</v>
      </c>
      <c r="P435">
        <f t="shared" si="25"/>
        <v>0</v>
      </c>
      <c r="Q435" t="str">
        <f t="shared" si="26"/>
        <v>film &amp; video</v>
      </c>
      <c r="R435" t="str">
        <f t="shared" si="27"/>
        <v>animation</v>
      </c>
    </row>
    <row r="436" spans="1:18" ht="42.75" x14ac:dyDescent="0.4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8219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24"/>
        <v>0.05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42.75" x14ac:dyDescent="0.4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8219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24"/>
        <v>2.7272727272727273E-5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2.75" x14ac:dyDescent="0.4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8219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24"/>
        <v>0</v>
      </c>
      <c r="P438">
        <f t="shared" si="25"/>
        <v>0</v>
      </c>
      <c r="Q438" t="str">
        <f t="shared" si="26"/>
        <v>film &amp; video</v>
      </c>
      <c r="R438" t="str">
        <f t="shared" si="27"/>
        <v>animation</v>
      </c>
    </row>
    <row r="439" spans="1:18" ht="42.75" x14ac:dyDescent="0.4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8219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24"/>
        <v>0</v>
      </c>
      <c r="P439">
        <f t="shared" si="25"/>
        <v>0</v>
      </c>
      <c r="Q439" t="str">
        <f t="shared" si="26"/>
        <v>film &amp; video</v>
      </c>
      <c r="R439" t="str">
        <f t="shared" si="27"/>
        <v>animation</v>
      </c>
    </row>
    <row r="440" spans="1:18" ht="42.75" x14ac:dyDescent="0.4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8219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24"/>
        <v>9.3799999999999994E-2</v>
      </c>
      <c r="P440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42.75" x14ac:dyDescent="0.4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8219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24"/>
        <v>0</v>
      </c>
      <c r="P441">
        <f t="shared" si="25"/>
        <v>0</v>
      </c>
      <c r="Q441" t="str">
        <f t="shared" si="26"/>
        <v>film &amp; video</v>
      </c>
      <c r="R441" t="str">
        <f t="shared" si="27"/>
        <v>animation</v>
      </c>
    </row>
    <row r="442" spans="1:18" ht="42.75" x14ac:dyDescent="0.4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8219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24"/>
        <v>1E-3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2.75" x14ac:dyDescent="0.4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8219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24"/>
        <v>0</v>
      </c>
      <c r="P443">
        <f t="shared" si="25"/>
        <v>0</v>
      </c>
      <c r="Q443" t="str">
        <f t="shared" si="26"/>
        <v>film &amp; video</v>
      </c>
      <c r="R443" t="str">
        <f t="shared" si="27"/>
        <v>animation</v>
      </c>
    </row>
    <row r="444" spans="1:18" x14ac:dyDescent="0.4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8219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24"/>
        <v>0.39358823529411763</v>
      </c>
      <c r="P444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2.75" x14ac:dyDescent="0.4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8219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24"/>
        <v>1E-3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2.75" x14ac:dyDescent="0.4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8219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24"/>
        <v>0.05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2.75" x14ac:dyDescent="0.4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8219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24"/>
        <v>3.3333333333333335E-5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2.75" x14ac:dyDescent="0.4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8219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24"/>
        <v>7.2952380952380949E-2</v>
      </c>
      <c r="P448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42.75" x14ac:dyDescent="0.4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8219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24"/>
        <v>1.6666666666666666E-4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2.75" x14ac:dyDescent="0.4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8219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24"/>
        <v>3.2804E-2</v>
      </c>
      <c r="P450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42.75" x14ac:dyDescent="0.4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8219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28">E451/D451</f>
        <v>2.2499999999999999E-2</v>
      </c>
      <c r="P451">
        <f t="shared" ref="P451:P514" si="29">IF(E451=0,0,E451/L451)</f>
        <v>9</v>
      </c>
      <c r="Q451" t="str">
        <f t="shared" ref="Q451:Q514" si="30">LEFT(N451,FIND("/",N451)-1)</f>
        <v>film &amp; video</v>
      </c>
      <c r="R451" t="str">
        <f t="shared" ref="R451:R514" si="31">RIGHT(N451,LEN(N451)-FIND("/",N451))</f>
        <v>animation</v>
      </c>
    </row>
    <row r="452" spans="1:18" ht="42.75" x14ac:dyDescent="0.4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8219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28"/>
        <v>7.92E-3</v>
      </c>
      <c r="P452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42.75" x14ac:dyDescent="0.4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8219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28"/>
        <v>0</v>
      </c>
      <c r="P453">
        <f t="shared" si="29"/>
        <v>0</v>
      </c>
      <c r="Q453" t="str">
        <f t="shared" si="30"/>
        <v>film &amp; video</v>
      </c>
      <c r="R453" t="str">
        <f t="shared" si="31"/>
        <v>animation</v>
      </c>
    </row>
    <row r="454" spans="1:18" ht="28.5" x14ac:dyDescent="0.4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8219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28"/>
        <v>0.64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2.75" x14ac:dyDescent="0.4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8219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28"/>
        <v>2.740447957839262E-4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2.75" x14ac:dyDescent="0.4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8219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28"/>
        <v>8.2000000000000007E-3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2.75" x14ac:dyDescent="0.4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8219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28"/>
        <v>6.9230769230769226E-4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42.75" x14ac:dyDescent="0.4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8219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28"/>
        <v>6.8631863186318634E-3</v>
      </c>
      <c r="P458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42.75" x14ac:dyDescent="0.4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8219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28"/>
        <v>0</v>
      </c>
      <c r="P459">
        <f t="shared" si="29"/>
        <v>0</v>
      </c>
      <c r="Q459" t="str">
        <f t="shared" si="30"/>
        <v>film &amp; video</v>
      </c>
      <c r="R459" t="str">
        <f t="shared" si="31"/>
        <v>animation</v>
      </c>
    </row>
    <row r="460" spans="1:18" ht="42.75" x14ac:dyDescent="0.4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8219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28"/>
        <v>8.2100000000000006E-2</v>
      </c>
      <c r="P460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42.75" x14ac:dyDescent="0.4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8219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28"/>
        <v>6.4102564102564103E-4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28.5" x14ac:dyDescent="0.4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8219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28"/>
        <v>2.9411764705882353E-3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2.75" x14ac:dyDescent="0.4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8219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28"/>
        <v>0</v>
      </c>
      <c r="P463">
        <f t="shared" si="29"/>
        <v>0</v>
      </c>
      <c r="Q463" t="str">
        <f t="shared" si="30"/>
        <v>film &amp; video</v>
      </c>
      <c r="R463" t="str">
        <f t="shared" si="31"/>
        <v>animation</v>
      </c>
    </row>
    <row r="464" spans="1:18" ht="42.75" x14ac:dyDescent="0.4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8219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28"/>
        <v>0</v>
      </c>
      <c r="P464">
        <f t="shared" si="29"/>
        <v>0</v>
      </c>
      <c r="Q464" t="str">
        <f t="shared" si="30"/>
        <v>film &amp; video</v>
      </c>
      <c r="R464" t="str">
        <f t="shared" si="31"/>
        <v>animation</v>
      </c>
    </row>
    <row r="465" spans="1:18" ht="42.75" x14ac:dyDescent="0.4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8219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28"/>
        <v>2.2727272727272728E-2</v>
      </c>
      <c r="P465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28.5" x14ac:dyDescent="0.4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8219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28"/>
        <v>9.9009900990099011E-4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x14ac:dyDescent="0.4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8219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28"/>
        <v>0.26953125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2.75" x14ac:dyDescent="0.4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8219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28"/>
        <v>7.6E-3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42.75" x14ac:dyDescent="0.4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8219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28"/>
        <v>0.21575</v>
      </c>
      <c r="P469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42.75" x14ac:dyDescent="0.4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8219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28"/>
        <v>0</v>
      </c>
      <c r="P470">
        <f t="shared" si="29"/>
        <v>0</v>
      </c>
      <c r="Q470" t="str">
        <f t="shared" si="30"/>
        <v>film &amp; video</v>
      </c>
      <c r="R470" t="str">
        <f t="shared" si="31"/>
        <v>animation</v>
      </c>
    </row>
    <row r="471" spans="1:18" ht="28.5" x14ac:dyDescent="0.4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8219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28"/>
        <v>0</v>
      </c>
      <c r="P471">
        <f t="shared" si="29"/>
        <v>0</v>
      </c>
      <c r="Q471" t="str">
        <f t="shared" si="30"/>
        <v>film &amp; video</v>
      </c>
      <c r="R471" t="str">
        <f t="shared" si="31"/>
        <v>animation</v>
      </c>
    </row>
    <row r="472" spans="1:18" ht="42.75" x14ac:dyDescent="0.4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8219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28"/>
        <v>1.0200000000000001E-2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57" x14ac:dyDescent="0.4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8219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28"/>
        <v>0.11892727272727273</v>
      </c>
      <c r="P473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42.75" x14ac:dyDescent="0.4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8219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28"/>
        <v>0.17624999999999999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2.75" x14ac:dyDescent="0.4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8219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28"/>
        <v>2.87E-2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2.75" x14ac:dyDescent="0.4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8219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28"/>
        <v>3.0303030303030303E-4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42.75" x14ac:dyDescent="0.4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8219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28"/>
        <v>0</v>
      </c>
      <c r="P477">
        <f t="shared" si="29"/>
        <v>0</v>
      </c>
      <c r="Q477" t="str">
        <f t="shared" si="30"/>
        <v>film &amp; video</v>
      </c>
      <c r="R477" t="str">
        <f t="shared" si="31"/>
        <v>animation</v>
      </c>
    </row>
    <row r="478" spans="1:18" ht="28.5" x14ac:dyDescent="0.4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8219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28"/>
        <v>2.2302681818181819E-2</v>
      </c>
      <c r="P478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42.75" x14ac:dyDescent="0.4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8219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28"/>
        <v>0</v>
      </c>
      <c r="P479">
        <f t="shared" si="29"/>
        <v>0</v>
      </c>
      <c r="Q479" t="str">
        <f t="shared" si="30"/>
        <v>film &amp; video</v>
      </c>
      <c r="R479" t="str">
        <f t="shared" si="31"/>
        <v>animation</v>
      </c>
    </row>
    <row r="480" spans="1:18" ht="42.75" x14ac:dyDescent="0.4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8219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28"/>
        <v>0</v>
      </c>
      <c r="P480">
        <f t="shared" si="29"/>
        <v>0</v>
      </c>
      <c r="Q480" t="str">
        <f t="shared" si="30"/>
        <v>film &amp; video</v>
      </c>
      <c r="R480" t="str">
        <f t="shared" si="31"/>
        <v>animation</v>
      </c>
    </row>
    <row r="481" spans="1:18" ht="42.75" x14ac:dyDescent="0.4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8219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28"/>
        <v>0.3256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2.75" x14ac:dyDescent="0.4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8219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28"/>
        <v>0.19409999999999999</v>
      </c>
      <c r="P482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42.75" x14ac:dyDescent="0.4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8219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28"/>
        <v>6.0999999999999999E-2</v>
      </c>
      <c r="P483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2.75" x14ac:dyDescent="0.4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8219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28"/>
        <v>1E-3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42.75" x14ac:dyDescent="0.4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8219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28"/>
        <v>0.502</v>
      </c>
      <c r="P485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57" x14ac:dyDescent="0.4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8219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28"/>
        <v>1.8625E-3</v>
      </c>
      <c r="P486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28.5" x14ac:dyDescent="0.4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8219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28"/>
        <v>0.21906971229845085</v>
      </c>
      <c r="P487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42.75" x14ac:dyDescent="0.4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8219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28"/>
        <v>9.0909090909090904E-5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2.75" x14ac:dyDescent="0.4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8219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28"/>
        <v>0</v>
      </c>
      <c r="P489">
        <f t="shared" si="29"/>
        <v>0</v>
      </c>
      <c r="Q489" t="str">
        <f t="shared" si="30"/>
        <v>film &amp; video</v>
      </c>
      <c r="R489" t="str">
        <f t="shared" si="31"/>
        <v>animation</v>
      </c>
    </row>
    <row r="490" spans="1:18" ht="42.75" x14ac:dyDescent="0.4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8219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28"/>
        <v>0</v>
      </c>
      <c r="P490">
        <f t="shared" si="29"/>
        <v>0</v>
      </c>
      <c r="Q490" t="str">
        <f t="shared" si="30"/>
        <v>film &amp; video</v>
      </c>
      <c r="R490" t="str">
        <f t="shared" si="31"/>
        <v>animation</v>
      </c>
    </row>
    <row r="491" spans="1:18" ht="42.75" x14ac:dyDescent="0.4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8219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28"/>
        <v>2.8667813379201833E-3</v>
      </c>
      <c r="P491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4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8219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28"/>
        <v>0</v>
      </c>
      <c r="P492">
        <f t="shared" si="29"/>
        <v>0</v>
      </c>
      <c r="Q492" t="str">
        <f t="shared" si="30"/>
        <v>film &amp; video</v>
      </c>
      <c r="R492" t="str">
        <f t="shared" si="31"/>
        <v>animation</v>
      </c>
    </row>
    <row r="493" spans="1:18" ht="42.75" x14ac:dyDescent="0.4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8219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28"/>
        <v>0</v>
      </c>
      <c r="P493">
        <f t="shared" si="29"/>
        <v>0</v>
      </c>
      <c r="Q493" t="str">
        <f t="shared" si="30"/>
        <v>film &amp; video</v>
      </c>
      <c r="R493" t="str">
        <f t="shared" si="31"/>
        <v>animation</v>
      </c>
    </row>
    <row r="494" spans="1:18" ht="42.75" x14ac:dyDescent="0.4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8219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28"/>
        <v>0</v>
      </c>
      <c r="P494">
        <f t="shared" si="29"/>
        <v>0</v>
      </c>
      <c r="Q494" t="str">
        <f t="shared" si="30"/>
        <v>film &amp; video</v>
      </c>
      <c r="R494" t="str">
        <f t="shared" si="31"/>
        <v>animation</v>
      </c>
    </row>
    <row r="495" spans="1:18" ht="42.75" x14ac:dyDescent="0.4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8219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28"/>
        <v>0</v>
      </c>
      <c r="P495">
        <f t="shared" si="29"/>
        <v>0</v>
      </c>
      <c r="Q495" t="str">
        <f t="shared" si="30"/>
        <v>film &amp; video</v>
      </c>
      <c r="R495" t="str">
        <f t="shared" si="31"/>
        <v>animation</v>
      </c>
    </row>
    <row r="496" spans="1:18" ht="42.75" x14ac:dyDescent="0.4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8219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28"/>
        <v>1.5499999999999999E-3</v>
      </c>
      <c r="P496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2.75" x14ac:dyDescent="0.4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8219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28"/>
        <v>0</v>
      </c>
      <c r="P497">
        <f t="shared" si="29"/>
        <v>0</v>
      </c>
      <c r="Q497" t="str">
        <f t="shared" si="30"/>
        <v>film &amp; video</v>
      </c>
      <c r="R497" t="str">
        <f t="shared" si="31"/>
        <v>animation</v>
      </c>
    </row>
    <row r="498" spans="1:18" ht="28.5" x14ac:dyDescent="0.4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8219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28"/>
        <v>1.6666666666666667E-5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4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8219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28"/>
        <v>6.6964285714285711E-3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2.75" x14ac:dyDescent="0.4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8219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28"/>
        <v>4.5985132395404561E-2</v>
      </c>
      <c r="P500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57" x14ac:dyDescent="0.4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8219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28"/>
        <v>9.5500000000000002E-2</v>
      </c>
      <c r="P501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57" x14ac:dyDescent="0.4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8219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28"/>
        <v>3.307692307692308E-2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2.75" x14ac:dyDescent="0.4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8219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28"/>
        <v>0</v>
      </c>
      <c r="P503">
        <f t="shared" si="29"/>
        <v>0</v>
      </c>
      <c r="Q503" t="str">
        <f t="shared" si="30"/>
        <v>film &amp; video</v>
      </c>
      <c r="R503" t="str">
        <f t="shared" si="31"/>
        <v>animation</v>
      </c>
    </row>
    <row r="504" spans="1:18" ht="42.75" x14ac:dyDescent="0.4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8219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28"/>
        <v>1.15E-2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2.75" x14ac:dyDescent="0.4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8219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28"/>
        <v>1.7538461538461537E-2</v>
      </c>
      <c r="P505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42.75" x14ac:dyDescent="0.4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8219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28"/>
        <v>1.3673469387755101E-2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2.75" x14ac:dyDescent="0.4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8219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28"/>
        <v>4.3333333333333331E-3</v>
      </c>
      <c r="P507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2.75" x14ac:dyDescent="0.4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8219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28"/>
        <v>1.25E-3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2.75" x14ac:dyDescent="0.4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8219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28"/>
        <v>3.2000000000000001E-2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57" x14ac:dyDescent="0.4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8219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28"/>
        <v>8.0000000000000002E-3</v>
      </c>
      <c r="P510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2.75" x14ac:dyDescent="0.4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8219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28"/>
        <v>2E-3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2.75" x14ac:dyDescent="0.4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8219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28"/>
        <v>0</v>
      </c>
      <c r="P512">
        <f t="shared" si="29"/>
        <v>0</v>
      </c>
      <c r="Q512" t="str">
        <f t="shared" si="30"/>
        <v>film &amp; video</v>
      </c>
      <c r="R512" t="str">
        <f t="shared" si="31"/>
        <v>animation</v>
      </c>
    </row>
    <row r="513" spans="1:18" ht="42.75" x14ac:dyDescent="0.4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8219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28"/>
        <v>0.03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2.75" x14ac:dyDescent="0.4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8219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28"/>
        <v>1.3749999999999999E-3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28.5" x14ac:dyDescent="0.4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8219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32">E515/D515</f>
        <v>0.13924</v>
      </c>
      <c r="P515">
        <f t="shared" ref="P515:P578" si="33">IF(E515=0,0,E515/L515)</f>
        <v>102.38235294117646</v>
      </c>
      <c r="Q515" t="str">
        <f t="shared" ref="Q515:Q578" si="34">LEFT(N515,FIND("/",N515)-1)</f>
        <v>film &amp; video</v>
      </c>
      <c r="R515" t="str">
        <f t="shared" ref="R515:R578" si="35">RIGHT(N515,LEN(N515)-FIND("/",N515))</f>
        <v>animation</v>
      </c>
    </row>
    <row r="516" spans="1:18" ht="42.75" x14ac:dyDescent="0.4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8219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32"/>
        <v>3.3333333333333333E-2</v>
      </c>
      <c r="P516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2.75" x14ac:dyDescent="0.4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8219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32"/>
        <v>0.25413402061855672</v>
      </c>
      <c r="P517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28.5" x14ac:dyDescent="0.4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8219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32"/>
        <v>0</v>
      </c>
      <c r="P518">
        <f t="shared" si="33"/>
        <v>0</v>
      </c>
      <c r="Q518" t="str">
        <f t="shared" si="34"/>
        <v>film &amp; video</v>
      </c>
      <c r="R518" t="str">
        <f t="shared" si="35"/>
        <v>animation</v>
      </c>
    </row>
    <row r="519" spans="1:18" ht="42.75" x14ac:dyDescent="0.4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8219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32"/>
        <v>1.3666666666666667E-2</v>
      </c>
      <c r="P519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42.75" x14ac:dyDescent="0.4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8219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32"/>
        <v>0</v>
      </c>
      <c r="P520">
        <f t="shared" si="33"/>
        <v>0</v>
      </c>
      <c r="Q520" t="str">
        <f t="shared" si="34"/>
        <v>film &amp; video</v>
      </c>
      <c r="R520" t="str">
        <f t="shared" si="35"/>
        <v>animation</v>
      </c>
    </row>
    <row r="521" spans="1:18" ht="42.75" x14ac:dyDescent="0.4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8219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32"/>
        <v>0.22881426547787684</v>
      </c>
      <c r="P521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42.75" x14ac:dyDescent="0.4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32"/>
        <v>1.0209999999999999</v>
      </c>
      <c r="P522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42.75" x14ac:dyDescent="0.4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32"/>
        <v>1.0464</v>
      </c>
      <c r="P523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2.75" x14ac:dyDescent="0.4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32"/>
        <v>1.1466666666666667</v>
      </c>
      <c r="P524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42.75" x14ac:dyDescent="0.4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32"/>
        <v>1.206</v>
      </c>
      <c r="P525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42.75" x14ac:dyDescent="0.4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32"/>
        <v>1.0867285714285715</v>
      </c>
      <c r="P526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57" x14ac:dyDescent="0.4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32"/>
        <v>1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2.75" x14ac:dyDescent="0.4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32"/>
        <v>1.1399999999999999</v>
      </c>
      <c r="P528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57" x14ac:dyDescent="0.4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32"/>
        <v>1.0085</v>
      </c>
      <c r="P529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28.5" x14ac:dyDescent="0.4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32"/>
        <v>1.1565217391304348</v>
      </c>
      <c r="P530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42.75" x14ac:dyDescent="0.4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32"/>
        <v>1.3041666666666667</v>
      </c>
      <c r="P531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42.75" x14ac:dyDescent="0.4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32"/>
        <v>1.0778267254038179</v>
      </c>
      <c r="P532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42.75" x14ac:dyDescent="0.4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32"/>
        <v>1</v>
      </c>
      <c r="P533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42.75" x14ac:dyDescent="0.4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32"/>
        <v>1.2324999999999999</v>
      </c>
      <c r="P534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42.75" x14ac:dyDescent="0.4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32"/>
        <v>1.002</v>
      </c>
      <c r="P535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42.75" x14ac:dyDescent="0.4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32"/>
        <v>1.0466666666666666</v>
      </c>
      <c r="P536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28.5" x14ac:dyDescent="0.4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32"/>
        <v>1.0249999999999999</v>
      </c>
      <c r="P537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42.75" x14ac:dyDescent="0.4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32"/>
        <v>1.1825757575757576</v>
      </c>
      <c r="P538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42.75" x14ac:dyDescent="0.4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32"/>
        <v>1.2050000000000001</v>
      </c>
      <c r="P539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42.75" x14ac:dyDescent="0.4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32"/>
        <v>3.0242</v>
      </c>
      <c r="P540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2.75" x14ac:dyDescent="0.4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32"/>
        <v>1.00644</v>
      </c>
      <c r="P541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57" x14ac:dyDescent="0.4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8219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32"/>
        <v>6.666666666666667E-5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2.75" x14ac:dyDescent="0.4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8219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32"/>
        <v>5.5555555555555558E-3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2.75" x14ac:dyDescent="0.4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8219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32"/>
        <v>3.9999999999999998E-6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2.75" x14ac:dyDescent="0.4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8219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32"/>
        <v>3.1818181818181819E-3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42.75" x14ac:dyDescent="0.4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8219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32"/>
        <v>1.2E-2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42.75" x14ac:dyDescent="0.4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8219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32"/>
        <v>0.27383999999999997</v>
      </c>
      <c r="P547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42.75" x14ac:dyDescent="0.4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8219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32"/>
        <v>8.6666666666666663E-4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42.75" x14ac:dyDescent="0.4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8219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32"/>
        <v>0</v>
      </c>
      <c r="P549">
        <f t="shared" si="33"/>
        <v>0</v>
      </c>
      <c r="Q549" t="str">
        <f t="shared" si="34"/>
        <v>technology</v>
      </c>
      <c r="R549" t="str">
        <f t="shared" si="35"/>
        <v>web</v>
      </c>
    </row>
    <row r="550" spans="1:18" ht="42.75" x14ac:dyDescent="0.4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8219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32"/>
        <v>8.9999999999999998E-4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57" x14ac:dyDescent="0.4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8219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32"/>
        <v>2.7199999999999998E-2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42.75" x14ac:dyDescent="0.4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8219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32"/>
        <v>7.0000000000000001E-3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42.75" x14ac:dyDescent="0.4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8219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32"/>
        <v>5.0413333333333331E-2</v>
      </c>
      <c r="P553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2.75" x14ac:dyDescent="0.4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8219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32"/>
        <v>0</v>
      </c>
      <c r="P554">
        <f t="shared" si="33"/>
        <v>0</v>
      </c>
      <c r="Q554" t="str">
        <f t="shared" si="34"/>
        <v>technology</v>
      </c>
      <c r="R554" t="str">
        <f t="shared" si="35"/>
        <v>web</v>
      </c>
    </row>
    <row r="555" spans="1:18" ht="42.75" x14ac:dyDescent="0.4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8219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32"/>
        <v>4.9199999999999999E-3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42.75" x14ac:dyDescent="0.4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8219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32"/>
        <v>0.36589147286821705</v>
      </c>
      <c r="P556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42.75" x14ac:dyDescent="0.4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8219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32"/>
        <v>0</v>
      </c>
      <c r="P557">
        <f t="shared" si="33"/>
        <v>0</v>
      </c>
      <c r="Q557" t="str">
        <f t="shared" si="34"/>
        <v>technology</v>
      </c>
      <c r="R557" t="str">
        <f t="shared" si="35"/>
        <v>web</v>
      </c>
    </row>
    <row r="558" spans="1:18" ht="28.5" x14ac:dyDescent="0.4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8219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32"/>
        <v>2.5000000000000001E-2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2.75" x14ac:dyDescent="0.4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8219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32"/>
        <v>9.1066666666666674E-3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2.75" x14ac:dyDescent="0.4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8219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32"/>
        <v>0</v>
      </c>
      <c r="P560">
        <f t="shared" si="33"/>
        <v>0</v>
      </c>
      <c r="Q560" t="str">
        <f t="shared" si="34"/>
        <v>technology</v>
      </c>
      <c r="R560" t="str">
        <f t="shared" si="35"/>
        <v>web</v>
      </c>
    </row>
    <row r="561" spans="1:18" ht="42.75" x14ac:dyDescent="0.4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8219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32"/>
        <v>2.0833333333333335E-4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2.75" x14ac:dyDescent="0.4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8219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32"/>
        <v>1.2E-4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2.75" x14ac:dyDescent="0.4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8219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32"/>
        <v>3.6666666666666666E-3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42.75" x14ac:dyDescent="0.4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8219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32"/>
        <v>0</v>
      </c>
      <c r="P564">
        <f t="shared" si="33"/>
        <v>0</v>
      </c>
      <c r="Q564" t="str">
        <f t="shared" si="34"/>
        <v>technology</v>
      </c>
      <c r="R564" t="str">
        <f t="shared" si="35"/>
        <v>web</v>
      </c>
    </row>
    <row r="565" spans="1:18" ht="42.75" x14ac:dyDescent="0.4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8219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32"/>
        <v>9.0666666666666662E-4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57" x14ac:dyDescent="0.4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8219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32"/>
        <v>5.5555555555555558E-5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2.75" x14ac:dyDescent="0.4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8219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32"/>
        <v>0</v>
      </c>
      <c r="P567">
        <f t="shared" si="33"/>
        <v>0</v>
      </c>
      <c r="Q567" t="str">
        <f t="shared" si="34"/>
        <v>technology</v>
      </c>
      <c r="R567" t="str">
        <f t="shared" si="35"/>
        <v>web</v>
      </c>
    </row>
    <row r="568" spans="1:18" ht="42.75" x14ac:dyDescent="0.4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8219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32"/>
        <v>2.0000000000000001E-4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2.75" x14ac:dyDescent="0.4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8219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32"/>
        <v>0</v>
      </c>
      <c r="P569">
        <f t="shared" si="33"/>
        <v>0</v>
      </c>
      <c r="Q569" t="str">
        <f t="shared" si="34"/>
        <v>technology</v>
      </c>
      <c r="R569" t="str">
        <f t="shared" si="35"/>
        <v>web</v>
      </c>
    </row>
    <row r="570" spans="1:18" ht="57" x14ac:dyDescent="0.4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8219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32"/>
        <v>0.01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2.75" x14ac:dyDescent="0.4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8219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32"/>
        <v>8.0000000000000002E-3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28.5" x14ac:dyDescent="0.4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8219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32"/>
        <v>1.6705882352941177E-3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2.75" x14ac:dyDescent="0.4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8219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32"/>
        <v>4.2399999999999998E-3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2.75" x14ac:dyDescent="0.4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8219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32"/>
        <v>0</v>
      </c>
      <c r="P574">
        <f t="shared" si="33"/>
        <v>0</v>
      </c>
      <c r="Q574" t="str">
        <f t="shared" si="34"/>
        <v>technology</v>
      </c>
      <c r="R574" t="str">
        <f t="shared" si="35"/>
        <v>web</v>
      </c>
    </row>
    <row r="575" spans="1:18" ht="42.75" x14ac:dyDescent="0.4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8219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32"/>
        <v>3.892538925389254E-3</v>
      </c>
      <c r="P575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42.75" x14ac:dyDescent="0.4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8219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32"/>
        <v>7.1556350626118068E-3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57" x14ac:dyDescent="0.4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8219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32"/>
        <v>4.3166666666666666E-3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2.75" x14ac:dyDescent="0.4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8219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32"/>
        <v>1.2500000000000001E-5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2.75" x14ac:dyDescent="0.4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8219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36">E579/D579</f>
        <v>2E-3</v>
      </c>
      <c r="P579">
        <f t="shared" ref="P579:P642" si="37">IF(E579=0,0,E579/L579)</f>
        <v>10</v>
      </c>
      <c r="Q579" t="str">
        <f t="shared" ref="Q579:Q642" si="38">LEFT(N579,FIND("/",N579)-1)</f>
        <v>technology</v>
      </c>
      <c r="R579" t="str">
        <f t="shared" ref="R579:R642" si="39">RIGHT(N579,LEN(N579)-FIND("/",N579))</f>
        <v>web</v>
      </c>
    </row>
    <row r="580" spans="1:18" ht="28.5" x14ac:dyDescent="0.4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8219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36"/>
        <v>1.12E-4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28.5" x14ac:dyDescent="0.4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8219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36"/>
        <v>1.4583333333333334E-2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2.75" x14ac:dyDescent="0.4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8219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36"/>
        <v>3.3333333333333332E-4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2.75" x14ac:dyDescent="0.4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8219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36"/>
        <v>0</v>
      </c>
      <c r="P583">
        <f t="shared" si="37"/>
        <v>0</v>
      </c>
      <c r="Q583" t="str">
        <f t="shared" si="38"/>
        <v>technology</v>
      </c>
      <c r="R583" t="str">
        <f t="shared" si="39"/>
        <v>web</v>
      </c>
    </row>
    <row r="584" spans="1:18" ht="42.75" x14ac:dyDescent="0.4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8219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36"/>
        <v>0</v>
      </c>
      <c r="P584">
        <f t="shared" si="37"/>
        <v>0</v>
      </c>
      <c r="Q584" t="str">
        <f t="shared" si="38"/>
        <v>technology</v>
      </c>
      <c r="R584" t="str">
        <f t="shared" si="39"/>
        <v>web</v>
      </c>
    </row>
    <row r="585" spans="1:18" ht="42.75" x14ac:dyDescent="0.4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8219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36"/>
        <v>1.1111111111111112E-4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28.5" x14ac:dyDescent="0.4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8219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36"/>
        <v>0.01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2.75" x14ac:dyDescent="0.4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8219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36"/>
        <v>0</v>
      </c>
      <c r="P587">
        <f t="shared" si="37"/>
        <v>0</v>
      </c>
      <c r="Q587" t="str">
        <f t="shared" si="38"/>
        <v>technology</v>
      </c>
      <c r="R587" t="str">
        <f t="shared" si="39"/>
        <v>web</v>
      </c>
    </row>
    <row r="588" spans="1:18" ht="42.75" x14ac:dyDescent="0.4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8219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36"/>
        <v>5.5999999999999999E-3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1.25" x14ac:dyDescent="0.4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8219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36"/>
        <v>9.0833333333333335E-2</v>
      </c>
      <c r="P589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42.75" x14ac:dyDescent="0.4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8219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36"/>
        <v>3.3444444444444443E-2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4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8219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36"/>
        <v>1.3333333333333334E-4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42.75" x14ac:dyDescent="0.4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8219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36"/>
        <v>4.4600000000000001E-2</v>
      </c>
      <c r="P592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2.75" x14ac:dyDescent="0.4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8219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36"/>
        <v>6.0999999999999997E-4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42.75" x14ac:dyDescent="0.4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8219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36"/>
        <v>3.3333333333333333E-2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57" x14ac:dyDescent="0.4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8219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36"/>
        <v>0.23</v>
      </c>
      <c r="P595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28.5" x14ac:dyDescent="0.4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8219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36"/>
        <v>1.0399999999999999E-3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2.75" x14ac:dyDescent="0.4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8219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36"/>
        <v>4.2599999999999999E-3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28.5" x14ac:dyDescent="0.4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8219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36"/>
        <v>2.9999999999999997E-4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2.75" x14ac:dyDescent="0.4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8219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36"/>
        <v>2.6666666666666666E-3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28.5" x14ac:dyDescent="0.4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8219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36"/>
        <v>0.34</v>
      </c>
      <c r="P600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42.75" x14ac:dyDescent="0.4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8219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36"/>
        <v>6.2E-4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28.5" x14ac:dyDescent="0.4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8219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36"/>
        <v>0.02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2.75" x14ac:dyDescent="0.4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8219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36"/>
        <v>1.4E-2</v>
      </c>
      <c r="P603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2.75" x14ac:dyDescent="0.4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8219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36"/>
        <v>0</v>
      </c>
      <c r="P604">
        <f t="shared" si="37"/>
        <v>0</v>
      </c>
      <c r="Q604" t="str">
        <f t="shared" si="38"/>
        <v>technology</v>
      </c>
      <c r="R604" t="str">
        <f t="shared" si="39"/>
        <v>web</v>
      </c>
    </row>
    <row r="605" spans="1:18" ht="42.75" x14ac:dyDescent="0.4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8219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36"/>
        <v>3.9334666666666664E-2</v>
      </c>
      <c r="P605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42.75" x14ac:dyDescent="0.4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8219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36"/>
        <v>0</v>
      </c>
      <c r="P606">
        <f t="shared" si="37"/>
        <v>0</v>
      </c>
      <c r="Q606" t="str">
        <f t="shared" si="38"/>
        <v>technology</v>
      </c>
      <c r="R606" t="str">
        <f t="shared" si="39"/>
        <v>web</v>
      </c>
    </row>
    <row r="607" spans="1:18" ht="28.5" x14ac:dyDescent="0.4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8219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36"/>
        <v>2.6200000000000001E-2</v>
      </c>
      <c r="P607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42.75" x14ac:dyDescent="0.4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8219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36"/>
        <v>2E-3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2.75" x14ac:dyDescent="0.4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8219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36"/>
        <v>0</v>
      </c>
      <c r="P609">
        <f t="shared" si="37"/>
        <v>0</v>
      </c>
      <c r="Q609" t="str">
        <f t="shared" si="38"/>
        <v>technology</v>
      </c>
      <c r="R609" t="str">
        <f t="shared" si="39"/>
        <v>web</v>
      </c>
    </row>
    <row r="610" spans="1:18" ht="42.75" x14ac:dyDescent="0.4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8219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36"/>
        <v>9.7400000000000004E-3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42.75" x14ac:dyDescent="0.4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8219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36"/>
        <v>6.41025641025641E-3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2.75" x14ac:dyDescent="0.4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8219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36"/>
        <v>0</v>
      </c>
      <c r="P612">
        <f t="shared" si="37"/>
        <v>0</v>
      </c>
      <c r="Q612" t="str">
        <f t="shared" si="38"/>
        <v>technology</v>
      </c>
      <c r="R612" t="str">
        <f t="shared" si="39"/>
        <v>web</v>
      </c>
    </row>
    <row r="613" spans="1:18" ht="42.75" x14ac:dyDescent="0.4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8219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36"/>
        <v>0</v>
      </c>
      <c r="P613">
        <f t="shared" si="37"/>
        <v>0</v>
      </c>
      <c r="Q613" t="str">
        <f t="shared" si="38"/>
        <v>technology</v>
      </c>
      <c r="R613" t="str">
        <f t="shared" si="39"/>
        <v>web</v>
      </c>
    </row>
    <row r="614" spans="1:18" ht="28.5" x14ac:dyDescent="0.4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8219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36"/>
        <v>0</v>
      </c>
      <c r="P614">
        <f t="shared" si="37"/>
        <v>0</v>
      </c>
      <c r="Q614" t="str">
        <f t="shared" si="38"/>
        <v>technology</v>
      </c>
      <c r="R614" t="str">
        <f t="shared" si="39"/>
        <v>web</v>
      </c>
    </row>
    <row r="615" spans="1:18" ht="42.75" x14ac:dyDescent="0.4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8219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36"/>
        <v>0.21363333333333334</v>
      </c>
      <c r="P615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2.75" x14ac:dyDescent="0.4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8219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36"/>
        <v>0</v>
      </c>
      <c r="P616">
        <f t="shared" si="37"/>
        <v>0</v>
      </c>
      <c r="Q616" t="str">
        <f t="shared" si="38"/>
        <v>technology</v>
      </c>
      <c r="R616" t="str">
        <f t="shared" si="39"/>
        <v>web</v>
      </c>
    </row>
    <row r="617" spans="1:18" ht="42.75" x14ac:dyDescent="0.4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8219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36"/>
        <v>0</v>
      </c>
      <c r="P617">
        <f t="shared" si="37"/>
        <v>0</v>
      </c>
      <c r="Q617" t="str">
        <f t="shared" si="38"/>
        <v>technology</v>
      </c>
      <c r="R617" t="str">
        <f t="shared" si="39"/>
        <v>web</v>
      </c>
    </row>
    <row r="618" spans="1:18" ht="42.75" x14ac:dyDescent="0.4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8219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36"/>
        <v>0</v>
      </c>
      <c r="P618">
        <f t="shared" si="37"/>
        <v>0</v>
      </c>
      <c r="Q618" t="str">
        <f t="shared" si="38"/>
        <v>technology</v>
      </c>
      <c r="R618" t="str">
        <f t="shared" si="39"/>
        <v>web</v>
      </c>
    </row>
    <row r="619" spans="1:18" ht="42.75" x14ac:dyDescent="0.4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8219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36"/>
        <v>0.03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2.75" x14ac:dyDescent="0.4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8219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36"/>
        <v>0</v>
      </c>
      <c r="P620">
        <f t="shared" si="37"/>
        <v>0</v>
      </c>
      <c r="Q620" t="str">
        <f t="shared" si="38"/>
        <v>technology</v>
      </c>
      <c r="R620" t="str">
        <f t="shared" si="39"/>
        <v>web</v>
      </c>
    </row>
    <row r="621" spans="1:18" ht="28.5" x14ac:dyDescent="0.4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8219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36"/>
        <v>3.9999999999999998E-7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2.75" x14ac:dyDescent="0.4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8219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36"/>
        <v>0.01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42.75" x14ac:dyDescent="0.4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8219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36"/>
        <v>1.044E-2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42.75" x14ac:dyDescent="0.4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8219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36"/>
        <v>5.6833333333333333E-2</v>
      </c>
      <c r="P624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57" x14ac:dyDescent="0.4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8219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36"/>
        <v>0</v>
      </c>
      <c r="P625">
        <f t="shared" si="37"/>
        <v>0</v>
      </c>
      <c r="Q625" t="str">
        <f t="shared" si="38"/>
        <v>technology</v>
      </c>
      <c r="R625" t="str">
        <f t="shared" si="39"/>
        <v>web</v>
      </c>
    </row>
    <row r="626" spans="1:18" ht="42.75" x14ac:dyDescent="0.4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8219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36"/>
        <v>0</v>
      </c>
      <c r="P626">
        <f t="shared" si="37"/>
        <v>0</v>
      </c>
      <c r="Q626" t="str">
        <f t="shared" si="38"/>
        <v>technology</v>
      </c>
      <c r="R626" t="str">
        <f t="shared" si="39"/>
        <v>web</v>
      </c>
    </row>
    <row r="627" spans="1:18" ht="42.75" x14ac:dyDescent="0.4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8219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36"/>
        <v>0</v>
      </c>
      <c r="P627">
        <f t="shared" si="37"/>
        <v>0</v>
      </c>
      <c r="Q627" t="str">
        <f t="shared" si="38"/>
        <v>technology</v>
      </c>
      <c r="R627" t="str">
        <f t="shared" si="39"/>
        <v>web</v>
      </c>
    </row>
    <row r="628" spans="1:18" ht="42.75" x14ac:dyDescent="0.4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8219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36"/>
        <v>0.17380000000000001</v>
      </c>
      <c r="P628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42.75" x14ac:dyDescent="0.4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8219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36"/>
        <v>2.0000000000000001E-4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2.75" x14ac:dyDescent="0.4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8219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36"/>
        <v>0</v>
      </c>
      <c r="P630">
        <f t="shared" si="37"/>
        <v>0</v>
      </c>
      <c r="Q630" t="str">
        <f t="shared" si="38"/>
        <v>technology</v>
      </c>
      <c r="R630" t="str">
        <f t="shared" si="39"/>
        <v>web</v>
      </c>
    </row>
    <row r="631" spans="1:18" ht="42.75" x14ac:dyDescent="0.4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8219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36"/>
        <v>1.75E-3</v>
      </c>
      <c r="P631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42.75" x14ac:dyDescent="0.4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8219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36"/>
        <v>8.3340278356529708E-4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28.5" x14ac:dyDescent="0.4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8219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36"/>
        <v>1.38E-2</v>
      </c>
      <c r="P633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28.5" x14ac:dyDescent="0.4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8219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36"/>
        <v>0</v>
      </c>
      <c r="P634">
        <f t="shared" si="37"/>
        <v>0</v>
      </c>
      <c r="Q634" t="str">
        <f t="shared" si="38"/>
        <v>technology</v>
      </c>
      <c r="R634" t="str">
        <f t="shared" si="39"/>
        <v>web</v>
      </c>
    </row>
    <row r="635" spans="1:18" ht="42.75" x14ac:dyDescent="0.4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8219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36"/>
        <v>0.1245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28.5" x14ac:dyDescent="0.4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8219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36"/>
        <v>2.0000000000000001E-4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28.5" x14ac:dyDescent="0.4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8219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36"/>
        <v>8.0000000000000007E-5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2.75" x14ac:dyDescent="0.4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8219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36"/>
        <v>2E-3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2.75" x14ac:dyDescent="0.4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8219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36"/>
        <v>0</v>
      </c>
      <c r="P639">
        <f t="shared" si="37"/>
        <v>0</v>
      </c>
      <c r="Q639" t="str">
        <f t="shared" si="38"/>
        <v>technology</v>
      </c>
      <c r="R639" t="str">
        <f t="shared" si="39"/>
        <v>web</v>
      </c>
    </row>
    <row r="640" spans="1:18" x14ac:dyDescent="0.4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8219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36"/>
        <v>9.0000000000000006E-5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28.5" x14ac:dyDescent="0.4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8219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36"/>
        <v>9.9999999999999995E-7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2.75" x14ac:dyDescent="0.4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36"/>
        <v>1.4428571428571428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42.75" x14ac:dyDescent="0.4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40">E643/D643</f>
        <v>1.1916249999999999</v>
      </c>
      <c r="P643">
        <f t="shared" ref="P643:P706" si="41">IF(E643=0,0,E643/L643)</f>
        <v>151.31746031746033</v>
      </c>
      <c r="Q643" t="str">
        <f t="shared" ref="Q643:Q706" si="42">LEFT(N643,FIND("/",N643)-1)</f>
        <v>technology</v>
      </c>
      <c r="R643" t="str">
        <f t="shared" ref="R643:R706" si="43">RIGHT(N643,LEN(N643)-FIND("/",N643))</f>
        <v>wearables</v>
      </c>
    </row>
    <row r="644" spans="1:18" ht="42.75" x14ac:dyDescent="0.4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40"/>
        <v>14.604850000000001</v>
      </c>
      <c r="P644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28.5" x14ac:dyDescent="0.4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40"/>
        <v>1.0580799999999999</v>
      </c>
      <c r="P645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42.75" x14ac:dyDescent="0.4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40"/>
        <v>3.0011791999999997</v>
      </c>
      <c r="P646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28.5" x14ac:dyDescent="0.4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40"/>
        <v>2.7869999999999999</v>
      </c>
      <c r="P647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42.75" x14ac:dyDescent="0.4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40"/>
        <v>1.3187625000000001</v>
      </c>
      <c r="P648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42.75" x14ac:dyDescent="0.4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40"/>
        <v>1.0705</v>
      </c>
      <c r="P649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28.5" x14ac:dyDescent="0.4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40"/>
        <v>1.2682285714285715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2.75" x14ac:dyDescent="0.4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40"/>
        <v>1.3996</v>
      </c>
      <c r="P651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42.75" x14ac:dyDescent="0.4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40"/>
        <v>1.1240000000000001</v>
      </c>
      <c r="P652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42.75" x14ac:dyDescent="0.4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40"/>
        <v>1.00528</v>
      </c>
      <c r="P653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57" x14ac:dyDescent="0.4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40"/>
        <v>1.0046666666666666</v>
      </c>
      <c r="P654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42.75" x14ac:dyDescent="0.4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40"/>
        <v>1.4144600000000001</v>
      </c>
      <c r="P655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42.75" x14ac:dyDescent="0.4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40"/>
        <v>2.6729166666666666</v>
      </c>
      <c r="P656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2.75" x14ac:dyDescent="0.4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40"/>
        <v>1.4688749999999999</v>
      </c>
      <c r="P657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42.75" x14ac:dyDescent="0.4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40"/>
        <v>2.1356000000000002</v>
      </c>
      <c r="P658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42.75" x14ac:dyDescent="0.4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40"/>
        <v>1.2569999999999999</v>
      </c>
      <c r="P659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42.75" x14ac:dyDescent="0.4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40"/>
        <v>1.0446206037108834</v>
      </c>
      <c r="P660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4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40"/>
        <v>1.0056666666666667</v>
      </c>
      <c r="P661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42.75" x14ac:dyDescent="0.4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8219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40"/>
        <v>3.058E-2</v>
      </c>
      <c r="P662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2.75" x14ac:dyDescent="0.4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8219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40"/>
        <v>9.4999999999999998E-3</v>
      </c>
      <c r="P663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42.75" x14ac:dyDescent="0.4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8219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40"/>
        <v>4.0000000000000001E-3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42.75" x14ac:dyDescent="0.4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8219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40"/>
        <v>3.5000000000000001E-3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2.75" x14ac:dyDescent="0.4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8219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40"/>
        <v>7.5333333333333335E-2</v>
      </c>
      <c r="P666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42.75" x14ac:dyDescent="0.4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8219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40"/>
        <v>0.18640000000000001</v>
      </c>
      <c r="P667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42.75" x14ac:dyDescent="0.4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8219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40"/>
        <v>4.0000000000000003E-5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42.75" x14ac:dyDescent="0.4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8219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40"/>
        <v>0.1002</v>
      </c>
      <c r="P669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2.75" x14ac:dyDescent="0.4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8219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40"/>
        <v>4.5600000000000002E-2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57" x14ac:dyDescent="0.4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8219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40"/>
        <v>0.21507499999999999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42.75" x14ac:dyDescent="0.4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8219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40"/>
        <v>0.29276666666666668</v>
      </c>
      <c r="P672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42.75" x14ac:dyDescent="0.4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8219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40"/>
        <v>0.39426666666666665</v>
      </c>
      <c r="P673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42.75" x14ac:dyDescent="0.4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8219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40"/>
        <v>0.21628</v>
      </c>
      <c r="P674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42.75" x14ac:dyDescent="0.4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8219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40"/>
        <v>2.0500000000000002E-3</v>
      </c>
      <c r="P675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28.5" x14ac:dyDescent="0.4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8219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40"/>
        <v>2.9999999999999997E-4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42.75" x14ac:dyDescent="0.4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8219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40"/>
        <v>0.14849999999999999</v>
      </c>
      <c r="P677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57" x14ac:dyDescent="0.4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8219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40"/>
        <v>1.4710000000000001E-2</v>
      </c>
      <c r="P678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42.75" x14ac:dyDescent="0.4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8219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40"/>
        <v>0.25584000000000001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42.75" x14ac:dyDescent="0.4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8219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40"/>
        <v>3.8206896551724136E-2</v>
      </c>
      <c r="P680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42.75" x14ac:dyDescent="0.4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8219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40"/>
        <v>0.15485964912280703</v>
      </c>
      <c r="P681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42.75" x14ac:dyDescent="0.4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8219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40"/>
        <v>0.25912000000000002</v>
      </c>
      <c r="P682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42.75" x14ac:dyDescent="0.4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8219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40"/>
        <v>4.0000000000000002E-4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2.75" x14ac:dyDescent="0.4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8219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40"/>
        <v>1.06E-3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42.75" x14ac:dyDescent="0.4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8219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40"/>
        <v>8.5142857142857138E-3</v>
      </c>
      <c r="P685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28.5" x14ac:dyDescent="0.4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8219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40"/>
        <v>7.4837500000000001E-2</v>
      </c>
      <c r="P686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42.75" x14ac:dyDescent="0.4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8219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40"/>
        <v>0.27650000000000002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57" x14ac:dyDescent="0.4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8219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40"/>
        <v>0</v>
      </c>
      <c r="P688">
        <f t="shared" si="41"/>
        <v>0</v>
      </c>
      <c r="Q688" t="str">
        <f t="shared" si="42"/>
        <v>technology</v>
      </c>
      <c r="R688" t="str">
        <f t="shared" si="43"/>
        <v>wearables</v>
      </c>
    </row>
    <row r="689" spans="1:18" ht="42.75" x14ac:dyDescent="0.4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8219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40"/>
        <v>3.5499999999999997E-2</v>
      </c>
      <c r="P689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42.75" x14ac:dyDescent="0.4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8219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40"/>
        <v>0.72989999999999999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42.75" x14ac:dyDescent="0.4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8219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40"/>
        <v>0.57648750000000004</v>
      </c>
      <c r="P691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28.5" x14ac:dyDescent="0.4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8219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40"/>
        <v>0.1234</v>
      </c>
      <c r="P692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2.75" x14ac:dyDescent="0.4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8219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40"/>
        <v>5.1999999999999998E-3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2.75" x14ac:dyDescent="0.4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8219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40"/>
        <v>6.5299999999999997E-2</v>
      </c>
      <c r="P694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28.5" x14ac:dyDescent="0.4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8219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40"/>
        <v>0.35338000000000003</v>
      </c>
      <c r="P695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42.75" x14ac:dyDescent="0.4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8219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40"/>
        <v>3.933333333333333E-3</v>
      </c>
      <c r="P696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42.75" x14ac:dyDescent="0.4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8219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40"/>
        <v>1.06E-2</v>
      </c>
      <c r="P697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28.5" x14ac:dyDescent="0.4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8219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40"/>
        <v>5.7142857142857145E-6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2.75" x14ac:dyDescent="0.4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8219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40"/>
        <v>0.46379999999999999</v>
      </c>
      <c r="P699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42.75" x14ac:dyDescent="0.4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8219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40"/>
        <v>0.15390000000000001</v>
      </c>
      <c r="P700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42.75" x14ac:dyDescent="0.4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8219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40"/>
        <v>0.824221076923077</v>
      </c>
      <c r="P701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42.75" x14ac:dyDescent="0.4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8219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40"/>
        <v>2.6866666666666667E-2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2.75" x14ac:dyDescent="0.4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8219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40"/>
        <v>0.26600000000000001</v>
      </c>
      <c r="P703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42.75" x14ac:dyDescent="0.4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8219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40"/>
        <v>0.30813400000000002</v>
      </c>
      <c r="P704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2.75" x14ac:dyDescent="0.4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8219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40"/>
        <v>5.5800000000000002E-2</v>
      </c>
      <c r="P705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2.75" x14ac:dyDescent="0.4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8219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40"/>
        <v>8.7454545454545458E-3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28.5" x14ac:dyDescent="0.4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8219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44">E707/D707</f>
        <v>9.7699999999999992E-3</v>
      </c>
      <c r="P707">
        <f t="shared" ref="P707:P770" si="45">IF(E707=0,0,E707/L707)</f>
        <v>195.4</v>
      </c>
      <c r="Q707" t="str">
        <f t="shared" ref="Q707:Q770" si="46">LEFT(N707,FIND("/",N707)-1)</f>
        <v>technology</v>
      </c>
      <c r="R707" t="str">
        <f t="shared" ref="R707:R770" si="47">RIGHT(N707,LEN(N707)-FIND("/",N707))</f>
        <v>wearables</v>
      </c>
    </row>
    <row r="708" spans="1:18" ht="42.75" x14ac:dyDescent="0.4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8219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44"/>
        <v>0</v>
      </c>
      <c r="P708">
        <f t="shared" si="45"/>
        <v>0</v>
      </c>
      <c r="Q708" t="str">
        <f t="shared" si="46"/>
        <v>technology</v>
      </c>
      <c r="R708" t="str">
        <f t="shared" si="47"/>
        <v>wearables</v>
      </c>
    </row>
    <row r="709" spans="1:18" ht="42.75" x14ac:dyDescent="0.4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8219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44"/>
        <v>0.78927352941176465</v>
      </c>
      <c r="P709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42.75" x14ac:dyDescent="0.4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8219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44"/>
        <v>0.22092500000000001</v>
      </c>
      <c r="P710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28.5" x14ac:dyDescent="0.4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8219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44"/>
        <v>4.0666666666666663E-3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28.5" x14ac:dyDescent="0.4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8219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44"/>
        <v>0</v>
      </c>
      <c r="P712">
        <f t="shared" si="45"/>
        <v>0</v>
      </c>
      <c r="Q712" t="str">
        <f t="shared" si="46"/>
        <v>technology</v>
      </c>
      <c r="R712" t="str">
        <f t="shared" si="47"/>
        <v>wearables</v>
      </c>
    </row>
    <row r="713" spans="1:18" ht="42.75" x14ac:dyDescent="0.4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8219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44"/>
        <v>0.33790999999999999</v>
      </c>
      <c r="P713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42.75" x14ac:dyDescent="0.4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8219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44"/>
        <v>2.1649484536082476E-3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42.75" x14ac:dyDescent="0.4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8219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44"/>
        <v>7.9600000000000001E-3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2.75" x14ac:dyDescent="0.4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8219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44"/>
        <v>0.14993333333333334</v>
      </c>
      <c r="P716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42.75" x14ac:dyDescent="0.4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8219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44"/>
        <v>5.0509090909090906E-2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2.75" x14ac:dyDescent="0.4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8219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44"/>
        <v>0.10214285714285715</v>
      </c>
      <c r="P718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x14ac:dyDescent="0.4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8219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44"/>
        <v>3.0500000000000002E-3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2.75" x14ac:dyDescent="0.4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8219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44"/>
        <v>7.4999999999999997E-3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42.75" x14ac:dyDescent="0.4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8219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44"/>
        <v>1.2933333333333333E-2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2.75" x14ac:dyDescent="0.4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44"/>
        <v>1.4394736842105262</v>
      </c>
      <c r="P722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57" x14ac:dyDescent="0.4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44"/>
        <v>1.2210975609756098</v>
      </c>
      <c r="P723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42.75" x14ac:dyDescent="0.4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44"/>
        <v>1.3202400000000001</v>
      </c>
      <c r="P724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28.5" x14ac:dyDescent="0.4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44"/>
        <v>1.0938000000000001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42.75" x14ac:dyDescent="0.4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44"/>
        <v>1.0547157142857144</v>
      </c>
      <c r="P726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2.75" x14ac:dyDescent="0.4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44"/>
        <v>1.0035000000000001</v>
      </c>
      <c r="P727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42.75" x14ac:dyDescent="0.4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44"/>
        <v>1.014</v>
      </c>
      <c r="P728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42.75" x14ac:dyDescent="0.4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44"/>
        <v>1.5551428571428572</v>
      </c>
      <c r="P729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2.75" x14ac:dyDescent="0.4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44"/>
        <v>1.05566</v>
      </c>
      <c r="P730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42.75" x14ac:dyDescent="0.4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44"/>
        <v>1.3065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28.5" x14ac:dyDescent="0.4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44"/>
        <v>1.3219000000000001</v>
      </c>
      <c r="P732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2.75" x14ac:dyDescent="0.4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44"/>
        <v>1.26</v>
      </c>
      <c r="P733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42.75" x14ac:dyDescent="0.4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44"/>
        <v>1.6</v>
      </c>
      <c r="P734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57" x14ac:dyDescent="0.4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44"/>
        <v>1.2048000000000001</v>
      </c>
      <c r="P735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28.5" x14ac:dyDescent="0.4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44"/>
        <v>1.2552941176470589</v>
      </c>
      <c r="P736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2.75" x14ac:dyDescent="0.4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44"/>
        <v>1.1440638297872341</v>
      </c>
      <c r="P737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42.75" x14ac:dyDescent="0.4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44"/>
        <v>3.151388888888889</v>
      </c>
      <c r="P738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42.75" x14ac:dyDescent="0.4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44"/>
        <v>1.224</v>
      </c>
      <c r="P739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28.5" x14ac:dyDescent="0.4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44"/>
        <v>1.0673333333333332</v>
      </c>
      <c r="P740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42.75" x14ac:dyDescent="0.4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44"/>
        <v>1.5833333333333333</v>
      </c>
      <c r="P741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42.75" x14ac:dyDescent="0.4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44"/>
        <v>1.0740000000000001</v>
      </c>
      <c r="P742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28.5" x14ac:dyDescent="0.4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44"/>
        <v>1.0226</v>
      </c>
      <c r="P743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57" x14ac:dyDescent="0.4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44"/>
        <v>1.1071428571428572</v>
      </c>
      <c r="P744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42.75" x14ac:dyDescent="0.4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44"/>
        <v>1.48</v>
      </c>
      <c r="P745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28.5" x14ac:dyDescent="0.4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44"/>
        <v>1.0232000000000001</v>
      </c>
      <c r="P746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42.75" x14ac:dyDescent="0.4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44"/>
        <v>1.7909909909909909</v>
      </c>
      <c r="P747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x14ac:dyDescent="0.4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44"/>
        <v>1.1108135252761968</v>
      </c>
      <c r="P748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42.75" x14ac:dyDescent="0.4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44"/>
        <v>1.0004285714285714</v>
      </c>
      <c r="P749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2.75" x14ac:dyDescent="0.4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44"/>
        <v>1.0024999999999999</v>
      </c>
      <c r="P750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42.75" x14ac:dyDescent="0.4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44"/>
        <v>1.0556000000000001</v>
      </c>
      <c r="P751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42.75" x14ac:dyDescent="0.4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44"/>
        <v>1.0258775877587758</v>
      </c>
      <c r="P752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2.75" x14ac:dyDescent="0.4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44"/>
        <v>1.1850000000000001</v>
      </c>
      <c r="P753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42.75" x14ac:dyDescent="0.4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44"/>
        <v>1.117</v>
      </c>
      <c r="P754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42.75" x14ac:dyDescent="0.4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44"/>
        <v>1.28</v>
      </c>
      <c r="P755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42.75" x14ac:dyDescent="0.4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44"/>
        <v>1.0375000000000001</v>
      </c>
      <c r="P756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2.75" x14ac:dyDescent="0.4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44"/>
        <v>1.0190760000000001</v>
      </c>
      <c r="P757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2.75" x14ac:dyDescent="0.4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44"/>
        <v>1.177142857142857</v>
      </c>
      <c r="P758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42.75" x14ac:dyDescent="0.4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44"/>
        <v>2.38</v>
      </c>
      <c r="P759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28.5" x14ac:dyDescent="0.4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44"/>
        <v>1.02</v>
      </c>
      <c r="P760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2.75" x14ac:dyDescent="0.4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44"/>
        <v>1.0192000000000001</v>
      </c>
      <c r="P761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42.75" x14ac:dyDescent="0.4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8219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44"/>
        <v>0</v>
      </c>
      <c r="P762">
        <f t="shared" si="45"/>
        <v>0</v>
      </c>
      <c r="Q762" t="str">
        <f t="shared" si="46"/>
        <v>publishing</v>
      </c>
      <c r="R762" t="str">
        <f t="shared" si="47"/>
        <v>fiction</v>
      </c>
    </row>
    <row r="763" spans="1:18" ht="42.75" x14ac:dyDescent="0.4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8219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44"/>
        <v>4.7E-2</v>
      </c>
      <c r="P763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2.75" x14ac:dyDescent="0.4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8219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44"/>
        <v>0</v>
      </c>
      <c r="P764">
        <f t="shared" si="45"/>
        <v>0</v>
      </c>
      <c r="Q764" t="str">
        <f t="shared" si="46"/>
        <v>publishing</v>
      </c>
      <c r="R764" t="str">
        <f t="shared" si="47"/>
        <v>fiction</v>
      </c>
    </row>
    <row r="765" spans="1:18" ht="42.75" x14ac:dyDescent="0.4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8219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44"/>
        <v>1.1655011655011655E-3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2.75" x14ac:dyDescent="0.4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8219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44"/>
        <v>0</v>
      </c>
      <c r="P766">
        <f t="shared" si="45"/>
        <v>0</v>
      </c>
      <c r="Q766" t="str">
        <f t="shared" si="46"/>
        <v>publishing</v>
      </c>
      <c r="R766" t="str">
        <f t="shared" si="47"/>
        <v>fiction</v>
      </c>
    </row>
    <row r="767" spans="1:18" ht="42.75" x14ac:dyDescent="0.4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8219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44"/>
        <v>0.36014285714285715</v>
      </c>
      <c r="P767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42.75" x14ac:dyDescent="0.4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8219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44"/>
        <v>0</v>
      </c>
      <c r="P768">
        <f t="shared" si="45"/>
        <v>0</v>
      </c>
      <c r="Q768" t="str">
        <f t="shared" si="46"/>
        <v>publishing</v>
      </c>
      <c r="R768" t="str">
        <f t="shared" si="47"/>
        <v>fiction</v>
      </c>
    </row>
    <row r="769" spans="1:18" ht="57" x14ac:dyDescent="0.4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8219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44"/>
        <v>3.5400000000000001E-2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2.75" x14ac:dyDescent="0.4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8219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44"/>
        <v>0</v>
      </c>
      <c r="P770">
        <f t="shared" si="45"/>
        <v>0</v>
      </c>
      <c r="Q770" t="str">
        <f t="shared" si="46"/>
        <v>publishing</v>
      </c>
      <c r="R770" t="str">
        <f t="shared" si="47"/>
        <v>fiction</v>
      </c>
    </row>
    <row r="771" spans="1:18" ht="42.75" x14ac:dyDescent="0.4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8219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48">E771/D771</f>
        <v>0.41399999999999998</v>
      </c>
      <c r="P771">
        <f t="shared" ref="P771:P834" si="49">IF(E771=0,0,E771/L771)</f>
        <v>31.846153846153847</v>
      </c>
      <c r="Q771" t="str">
        <f t="shared" ref="Q771:Q834" si="50">LEFT(N771,FIND("/",N771)-1)</f>
        <v>publishing</v>
      </c>
      <c r="R771" t="str">
        <f t="shared" ref="R771:R834" si="51">RIGHT(N771,LEN(N771)-FIND("/",N771))</f>
        <v>fiction</v>
      </c>
    </row>
    <row r="772" spans="1:18" ht="42.75" x14ac:dyDescent="0.4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8219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48"/>
        <v>0</v>
      </c>
      <c r="P772">
        <f t="shared" si="49"/>
        <v>0</v>
      </c>
      <c r="Q772" t="str">
        <f t="shared" si="50"/>
        <v>publishing</v>
      </c>
      <c r="R772" t="str">
        <f t="shared" si="51"/>
        <v>fiction</v>
      </c>
    </row>
    <row r="773" spans="1:18" ht="42.75" x14ac:dyDescent="0.4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8219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48"/>
        <v>2.631578947368421E-4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57" x14ac:dyDescent="0.4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8219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48"/>
        <v>3.3333333333333333E-2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2.75" x14ac:dyDescent="0.4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8219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48"/>
        <v>8.5129023676509714E-3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2.75" x14ac:dyDescent="0.4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8219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48"/>
        <v>0.70199999999999996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2.75" x14ac:dyDescent="0.4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8219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48"/>
        <v>1.7000000000000001E-2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2.75" x14ac:dyDescent="0.4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8219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48"/>
        <v>0.51400000000000001</v>
      </c>
      <c r="P778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42.75" x14ac:dyDescent="0.4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8219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48"/>
        <v>7.0000000000000001E-3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2.75" x14ac:dyDescent="0.4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8219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48"/>
        <v>4.0000000000000001E-3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42.75" x14ac:dyDescent="0.4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8219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48"/>
        <v>2.6666666666666668E-2</v>
      </c>
      <c r="P781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28.5" x14ac:dyDescent="0.4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48"/>
        <v>1.04</v>
      </c>
      <c r="P782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2.75" x14ac:dyDescent="0.4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48"/>
        <v>1.3315375</v>
      </c>
      <c r="P783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2.75" x14ac:dyDescent="0.4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48"/>
        <v>1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2.75" x14ac:dyDescent="0.4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48"/>
        <v>1.4813333333333334</v>
      </c>
      <c r="P785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42.75" x14ac:dyDescent="0.4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48"/>
        <v>1.0249999999999999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42.75" x14ac:dyDescent="0.4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48"/>
        <v>1.8062799999999999</v>
      </c>
      <c r="P787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2.75" x14ac:dyDescent="0.4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48"/>
        <v>1.4279999999999999</v>
      </c>
      <c r="P788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42.75" x14ac:dyDescent="0.4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48"/>
        <v>1.1416666666666666</v>
      </c>
      <c r="P789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42.75" x14ac:dyDescent="0.4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48"/>
        <v>2.03505</v>
      </c>
      <c r="P790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2.75" x14ac:dyDescent="0.4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48"/>
        <v>1.0941176470588236</v>
      </c>
      <c r="P791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42.75" x14ac:dyDescent="0.4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48"/>
        <v>1.443746</v>
      </c>
      <c r="P792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42.75" x14ac:dyDescent="0.4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48"/>
        <v>1.0386666666666666</v>
      </c>
      <c r="P793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28.5" x14ac:dyDescent="0.4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48"/>
        <v>1.0044440000000001</v>
      </c>
      <c r="P794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42.75" x14ac:dyDescent="0.4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48"/>
        <v>1.0277927272727272</v>
      </c>
      <c r="P795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42.75" x14ac:dyDescent="0.4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48"/>
        <v>1.0531250000000001</v>
      </c>
      <c r="P796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42.75" x14ac:dyDescent="0.4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48"/>
        <v>1.1178571428571429</v>
      </c>
      <c r="P797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57" x14ac:dyDescent="0.4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48"/>
        <v>1.0135000000000001</v>
      </c>
      <c r="P798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42.75" x14ac:dyDescent="0.4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48"/>
        <v>1.0753333333333333</v>
      </c>
      <c r="P799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2.75" x14ac:dyDescent="0.4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48"/>
        <v>1.1488571428571428</v>
      </c>
      <c r="P800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42.75" x14ac:dyDescent="0.4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48"/>
        <v>1.0002</v>
      </c>
      <c r="P801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2.75" x14ac:dyDescent="0.4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48"/>
        <v>1.5213333333333334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2.75" x14ac:dyDescent="0.4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48"/>
        <v>1.1152149999999998</v>
      </c>
      <c r="P803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42.75" x14ac:dyDescent="0.4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48"/>
        <v>1.0133333333333334</v>
      </c>
      <c r="P804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42.75" x14ac:dyDescent="0.4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48"/>
        <v>1.232608695652174</v>
      </c>
      <c r="P805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42.75" x14ac:dyDescent="0.4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48"/>
        <v>1</v>
      </c>
      <c r="P806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2.75" x14ac:dyDescent="0.4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48"/>
        <v>1.05</v>
      </c>
      <c r="P807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x14ac:dyDescent="0.4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48"/>
        <v>1.0443750000000001</v>
      </c>
      <c r="P808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28.5" x14ac:dyDescent="0.4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48"/>
        <v>1.05125</v>
      </c>
      <c r="P809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42.75" x14ac:dyDescent="0.4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48"/>
        <v>1</v>
      </c>
      <c r="P810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42.75" x14ac:dyDescent="0.4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48"/>
        <v>1.03775</v>
      </c>
      <c r="P811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42.75" x14ac:dyDescent="0.4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48"/>
        <v>1.05</v>
      </c>
      <c r="P812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28.5" x14ac:dyDescent="0.4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48"/>
        <v>1.04</v>
      </c>
      <c r="P813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42.75" x14ac:dyDescent="0.4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48"/>
        <v>1.5183333333333333</v>
      </c>
      <c r="P814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28.5" x14ac:dyDescent="0.4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48"/>
        <v>1.59996</v>
      </c>
      <c r="P815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42.75" x14ac:dyDescent="0.4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48"/>
        <v>1.2729999999999999</v>
      </c>
      <c r="P816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28.5" x14ac:dyDescent="0.4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48"/>
        <v>1.07</v>
      </c>
      <c r="P817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28.5" x14ac:dyDescent="0.4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48"/>
        <v>1.1512214285714286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2.75" x14ac:dyDescent="0.4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48"/>
        <v>1.3711066666666665</v>
      </c>
      <c r="P819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42.75" x14ac:dyDescent="0.4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48"/>
        <v>1.5571428571428572</v>
      </c>
      <c r="P820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28.5" x14ac:dyDescent="0.4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48"/>
        <v>1.0874999999999999</v>
      </c>
      <c r="P821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2.75" x14ac:dyDescent="0.4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48"/>
        <v>1.3405</v>
      </c>
      <c r="P822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2.75" x14ac:dyDescent="0.4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48"/>
        <v>1</v>
      </c>
      <c r="P823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28.5" x14ac:dyDescent="0.4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48"/>
        <v>1.1916666666666667</v>
      </c>
      <c r="P824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2.75" x14ac:dyDescent="0.4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48"/>
        <v>1.7949999999999999</v>
      </c>
      <c r="P825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42.75" x14ac:dyDescent="0.4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48"/>
        <v>1.3438124999999999</v>
      </c>
      <c r="P826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28.5" x14ac:dyDescent="0.4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48"/>
        <v>1.0043200000000001</v>
      </c>
      <c r="P827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2.75" x14ac:dyDescent="0.4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48"/>
        <v>1.0145454545454546</v>
      </c>
      <c r="P828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42.75" x14ac:dyDescent="0.4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48"/>
        <v>1.0333333333333334</v>
      </c>
      <c r="P829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42.75" x14ac:dyDescent="0.4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48"/>
        <v>1.07</v>
      </c>
      <c r="P830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42.75" x14ac:dyDescent="0.4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48"/>
        <v>1.04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2.75" x14ac:dyDescent="0.4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48"/>
        <v>1.0783333333333334</v>
      </c>
      <c r="P832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28.5" x14ac:dyDescent="0.4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48"/>
        <v>2.3333333333333335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2.75" x14ac:dyDescent="0.4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48"/>
        <v>1.0060706666666666</v>
      </c>
      <c r="P834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4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52">E835/D835</f>
        <v>1.0166666666666666</v>
      </c>
      <c r="P835">
        <f t="shared" ref="P835:P898" si="53">IF(E835=0,0,E835/L835)</f>
        <v>148.78048780487805</v>
      </c>
      <c r="Q835" t="str">
        <f t="shared" ref="Q835:Q898" si="54">LEFT(N835,FIND("/",N835)-1)</f>
        <v>music</v>
      </c>
      <c r="R835" t="str">
        <f t="shared" ref="R835:R898" si="55">RIGHT(N835,LEN(N835)-FIND("/",N835))</f>
        <v>rock</v>
      </c>
    </row>
    <row r="836" spans="1:18" ht="42.75" x14ac:dyDescent="0.4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52"/>
        <v>1.3101818181818181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42.75" x14ac:dyDescent="0.4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52"/>
        <v>1.1725000000000001</v>
      </c>
      <c r="P837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4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52"/>
        <v>1.009304</v>
      </c>
      <c r="P838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28.5" x14ac:dyDescent="0.4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52"/>
        <v>1.218</v>
      </c>
      <c r="P839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42.75" x14ac:dyDescent="0.4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52"/>
        <v>1.454</v>
      </c>
      <c r="P840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2.75" x14ac:dyDescent="0.4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52"/>
        <v>1.166166</v>
      </c>
      <c r="P841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42.75" x14ac:dyDescent="0.4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52"/>
        <v>1.2041660000000001</v>
      </c>
      <c r="P842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42.75" x14ac:dyDescent="0.4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52"/>
        <v>1.0132000000000001</v>
      </c>
      <c r="P843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2.75" x14ac:dyDescent="0.4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52"/>
        <v>1.0431999999999999</v>
      </c>
      <c r="P844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42.75" x14ac:dyDescent="0.4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52"/>
        <v>2.6713333333333331</v>
      </c>
      <c r="P845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42.75" x14ac:dyDescent="0.4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52"/>
        <v>1.9413333333333334</v>
      </c>
      <c r="P846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2.75" x14ac:dyDescent="0.4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52"/>
        <v>1.203802</v>
      </c>
      <c r="P847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42.75" x14ac:dyDescent="0.4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52"/>
        <v>1.2200090909090908</v>
      </c>
      <c r="P848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28.5" x14ac:dyDescent="0.4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52"/>
        <v>1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2.75" x14ac:dyDescent="0.4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52"/>
        <v>1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57" x14ac:dyDescent="0.4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52"/>
        <v>1.1990000000000001</v>
      </c>
      <c r="P851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2.75" x14ac:dyDescent="0.4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52"/>
        <v>1.55175</v>
      </c>
      <c r="P852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42.75" x14ac:dyDescent="0.4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52"/>
        <v>1.3045</v>
      </c>
      <c r="P853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28.5" x14ac:dyDescent="0.4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52"/>
        <v>1.0497142857142858</v>
      </c>
      <c r="P854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2.75" x14ac:dyDescent="0.4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52"/>
        <v>1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2.75" x14ac:dyDescent="0.4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52"/>
        <v>1.1822050359712231</v>
      </c>
      <c r="P856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28.5" x14ac:dyDescent="0.4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52"/>
        <v>1.0344827586206897</v>
      </c>
      <c r="P857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42.75" x14ac:dyDescent="0.4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52"/>
        <v>2.1800000000000002</v>
      </c>
      <c r="P858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28.5" x14ac:dyDescent="0.4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52"/>
        <v>1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2.75" x14ac:dyDescent="0.4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52"/>
        <v>1.4400583333333332</v>
      </c>
      <c r="P860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42.75" x14ac:dyDescent="0.4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52"/>
        <v>1.0467500000000001</v>
      </c>
      <c r="P861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42.75" x14ac:dyDescent="0.4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8219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52"/>
        <v>0.18142857142857144</v>
      </c>
      <c r="P862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2.75" x14ac:dyDescent="0.4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8219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52"/>
        <v>2.2444444444444444E-2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2.75" x14ac:dyDescent="0.4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8219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52"/>
        <v>3.3999999999999998E-3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2.75" x14ac:dyDescent="0.4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8219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52"/>
        <v>4.4999999999999998E-2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2.75" x14ac:dyDescent="0.4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8219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52"/>
        <v>0.41538461538461541</v>
      </c>
      <c r="P866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42.75" x14ac:dyDescent="0.4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8219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52"/>
        <v>2.0454545454545454E-2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2.75" x14ac:dyDescent="0.4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8219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52"/>
        <v>0.18285714285714286</v>
      </c>
      <c r="P868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42.75" x14ac:dyDescent="0.4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8219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52"/>
        <v>0.2402</v>
      </c>
      <c r="P869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57" x14ac:dyDescent="0.4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8219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52"/>
        <v>1.1111111111111111E-3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57" x14ac:dyDescent="0.4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8219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52"/>
        <v>0.11818181818181818</v>
      </c>
      <c r="P871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42.75" x14ac:dyDescent="0.4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8219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52"/>
        <v>3.0999999999999999E-3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42.75" x14ac:dyDescent="0.4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8219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52"/>
        <v>5.4166666666666669E-2</v>
      </c>
      <c r="P873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2.75" x14ac:dyDescent="0.4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8219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52"/>
        <v>8.1250000000000003E-3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28.5" x14ac:dyDescent="0.4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8219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52"/>
        <v>1.2857142857142857E-2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57" x14ac:dyDescent="0.4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8219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52"/>
        <v>0.24333333333333335</v>
      </c>
      <c r="P876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57" x14ac:dyDescent="0.4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8219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52"/>
        <v>0</v>
      </c>
      <c r="P877">
        <f t="shared" si="53"/>
        <v>0</v>
      </c>
      <c r="Q877" t="str">
        <f t="shared" si="54"/>
        <v>music</v>
      </c>
      <c r="R877" t="str">
        <f t="shared" si="55"/>
        <v>jazz</v>
      </c>
    </row>
    <row r="878" spans="1:18" ht="28.5" x14ac:dyDescent="0.4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8219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52"/>
        <v>0.40799492385786801</v>
      </c>
      <c r="P878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42.75" x14ac:dyDescent="0.4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8219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52"/>
        <v>0.67549999999999999</v>
      </c>
      <c r="P879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42.75" x14ac:dyDescent="0.4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8219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52"/>
        <v>1.2999999999999999E-2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42.75" x14ac:dyDescent="0.4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8219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52"/>
        <v>0.30666666666666664</v>
      </c>
      <c r="P881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42.75" x14ac:dyDescent="0.4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8219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52"/>
        <v>2.9894179894179893E-2</v>
      </c>
      <c r="P882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2.75" x14ac:dyDescent="0.4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8219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52"/>
        <v>8.0000000000000002E-3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2.75" x14ac:dyDescent="0.4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8219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52"/>
        <v>0.20133333333333334</v>
      </c>
      <c r="P884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42.75" x14ac:dyDescent="0.4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8219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52"/>
        <v>0.4002</v>
      </c>
      <c r="P885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2.75" x14ac:dyDescent="0.4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8219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52"/>
        <v>0.01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2.75" x14ac:dyDescent="0.4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8219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52"/>
        <v>0.75</v>
      </c>
      <c r="P887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42.75" x14ac:dyDescent="0.4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8219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52"/>
        <v>0.41</v>
      </c>
      <c r="P888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42.75" x14ac:dyDescent="0.4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8219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52"/>
        <v>0</v>
      </c>
      <c r="P889">
        <f t="shared" si="53"/>
        <v>0</v>
      </c>
      <c r="Q889" t="str">
        <f t="shared" si="54"/>
        <v>music</v>
      </c>
      <c r="R889" t="str">
        <f t="shared" si="55"/>
        <v>indie rock</v>
      </c>
    </row>
    <row r="890" spans="1:18" ht="57" x14ac:dyDescent="0.4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8219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52"/>
        <v>7.1999999999999995E-2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2.75" x14ac:dyDescent="0.4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8219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52"/>
        <v>9.4412800000000005E-2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42.75" x14ac:dyDescent="0.4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8219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52"/>
        <v>4.1666666666666664E-2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42.75" x14ac:dyDescent="0.4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8219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52"/>
        <v>3.2500000000000001E-2</v>
      </c>
      <c r="P893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42.75" x14ac:dyDescent="0.4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8219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52"/>
        <v>0.40749999999999997</v>
      </c>
      <c r="P894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2.75" x14ac:dyDescent="0.4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8219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52"/>
        <v>0.1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2.75" x14ac:dyDescent="0.4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8219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52"/>
        <v>0.39169999999999999</v>
      </c>
      <c r="P896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42.75" x14ac:dyDescent="0.4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8219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52"/>
        <v>2.4375000000000001E-2</v>
      </c>
      <c r="P897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42.75" x14ac:dyDescent="0.4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8219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52"/>
        <v>0.4</v>
      </c>
      <c r="P898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42.75" x14ac:dyDescent="0.4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8219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56">E899/D899</f>
        <v>0</v>
      </c>
      <c r="P899">
        <f t="shared" ref="P899:P962" si="57">IF(E899=0,0,E899/L899)</f>
        <v>0</v>
      </c>
      <c r="Q899" t="str">
        <f t="shared" ref="Q899:Q962" si="58">LEFT(N899,FIND("/",N899)-1)</f>
        <v>music</v>
      </c>
      <c r="R899" t="str">
        <f t="shared" ref="R899:R962" si="59">RIGHT(N899,LEN(N899)-FIND("/",N899))</f>
        <v>indie rock</v>
      </c>
    </row>
    <row r="900" spans="1:18" ht="42.75" x14ac:dyDescent="0.4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8219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56"/>
        <v>2.8000000000000001E-2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2.75" x14ac:dyDescent="0.4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8219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56"/>
        <v>0.37333333333333335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28.5" x14ac:dyDescent="0.4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8219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56"/>
        <v>4.1999999999999997E-3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57" x14ac:dyDescent="0.4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8219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56"/>
        <v>0</v>
      </c>
      <c r="P903">
        <f t="shared" si="57"/>
        <v>0</v>
      </c>
      <c r="Q903" t="str">
        <f t="shared" si="58"/>
        <v>music</v>
      </c>
      <c r="R903" t="str">
        <f t="shared" si="59"/>
        <v>jazz</v>
      </c>
    </row>
    <row r="904" spans="1:18" ht="57" x14ac:dyDescent="0.4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8219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56"/>
        <v>3.0000000000000001E-3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2.75" x14ac:dyDescent="0.4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8219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56"/>
        <v>3.2000000000000001E-2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2.75" x14ac:dyDescent="0.4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8219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56"/>
        <v>3.0200000000000001E-3</v>
      </c>
      <c r="P906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2.75" x14ac:dyDescent="0.4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8219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56"/>
        <v>3.0153846153846153E-2</v>
      </c>
      <c r="P907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28.5" x14ac:dyDescent="0.4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8219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56"/>
        <v>0</v>
      </c>
      <c r="P908">
        <f t="shared" si="57"/>
        <v>0</v>
      </c>
      <c r="Q908" t="str">
        <f t="shared" si="58"/>
        <v>music</v>
      </c>
      <c r="R908" t="str">
        <f t="shared" si="59"/>
        <v>jazz</v>
      </c>
    </row>
    <row r="909" spans="1:18" ht="28.5" x14ac:dyDescent="0.4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8219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56"/>
        <v>0</v>
      </c>
      <c r="P909">
        <f t="shared" si="57"/>
        <v>0</v>
      </c>
      <c r="Q909" t="str">
        <f t="shared" si="58"/>
        <v>music</v>
      </c>
      <c r="R909" t="str">
        <f t="shared" si="59"/>
        <v>jazz</v>
      </c>
    </row>
    <row r="910" spans="1:18" ht="42.75" x14ac:dyDescent="0.4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8219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56"/>
        <v>0</v>
      </c>
      <c r="P910">
        <f t="shared" si="57"/>
        <v>0</v>
      </c>
      <c r="Q910" t="str">
        <f t="shared" si="58"/>
        <v>music</v>
      </c>
      <c r="R910" t="str">
        <f t="shared" si="59"/>
        <v>jazz</v>
      </c>
    </row>
    <row r="911" spans="1:18" ht="57" x14ac:dyDescent="0.4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8219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56"/>
        <v>3.2500000000000001E-2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2.75" x14ac:dyDescent="0.4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8219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56"/>
        <v>0.22363636363636363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2.75" x14ac:dyDescent="0.4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8219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56"/>
        <v>0</v>
      </c>
      <c r="P913">
        <f t="shared" si="57"/>
        <v>0</v>
      </c>
      <c r="Q913" t="str">
        <f t="shared" si="58"/>
        <v>music</v>
      </c>
      <c r="R913" t="str">
        <f t="shared" si="59"/>
        <v>jazz</v>
      </c>
    </row>
    <row r="914" spans="1:18" ht="42.75" x14ac:dyDescent="0.4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8219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56"/>
        <v>8.5714285714285719E-3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2.75" x14ac:dyDescent="0.4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8219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56"/>
        <v>6.6066666666666662E-2</v>
      </c>
      <c r="P915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2.75" x14ac:dyDescent="0.4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8219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56"/>
        <v>0</v>
      </c>
      <c r="P916">
        <f t="shared" si="57"/>
        <v>0</v>
      </c>
      <c r="Q916" t="str">
        <f t="shared" si="58"/>
        <v>music</v>
      </c>
      <c r="R916" t="str">
        <f t="shared" si="59"/>
        <v>jazz</v>
      </c>
    </row>
    <row r="917" spans="1:18" ht="42.75" x14ac:dyDescent="0.4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8219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56"/>
        <v>5.7692307692307696E-2</v>
      </c>
      <c r="P917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2.75" x14ac:dyDescent="0.4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8219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56"/>
        <v>0</v>
      </c>
      <c r="P918">
        <f t="shared" si="57"/>
        <v>0</v>
      </c>
      <c r="Q918" t="str">
        <f t="shared" si="58"/>
        <v>music</v>
      </c>
      <c r="R918" t="str">
        <f t="shared" si="59"/>
        <v>jazz</v>
      </c>
    </row>
    <row r="919" spans="1:18" ht="42.75" x14ac:dyDescent="0.4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8219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56"/>
        <v>6.0000000000000001E-3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42.75" x14ac:dyDescent="0.4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8219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56"/>
        <v>5.0256410256410255E-2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4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8219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56"/>
        <v>5.0000000000000001E-3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2.75" x14ac:dyDescent="0.4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8219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56"/>
        <v>0</v>
      </c>
      <c r="P922">
        <f t="shared" si="57"/>
        <v>0</v>
      </c>
      <c r="Q922" t="str">
        <f t="shared" si="58"/>
        <v>music</v>
      </c>
      <c r="R922" t="str">
        <f t="shared" si="59"/>
        <v>jazz</v>
      </c>
    </row>
    <row r="923" spans="1:18" ht="42.75" x14ac:dyDescent="0.4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8219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56"/>
        <v>0.309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2.75" x14ac:dyDescent="0.4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8219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56"/>
        <v>0.21037037037037037</v>
      </c>
      <c r="P924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42.75" x14ac:dyDescent="0.4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8219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56"/>
        <v>2.1999999999999999E-2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42.75" x14ac:dyDescent="0.4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8219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56"/>
        <v>0.109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2.75" x14ac:dyDescent="0.4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8219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56"/>
        <v>2.6666666666666668E-2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57" x14ac:dyDescent="0.4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8219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56"/>
        <v>0</v>
      </c>
      <c r="P928">
        <f t="shared" si="57"/>
        <v>0</v>
      </c>
      <c r="Q928" t="str">
        <f t="shared" si="58"/>
        <v>music</v>
      </c>
      <c r="R928" t="str">
        <f t="shared" si="59"/>
        <v>jazz</v>
      </c>
    </row>
    <row r="929" spans="1:18" ht="28.5" x14ac:dyDescent="0.4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8219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56"/>
        <v>0</v>
      </c>
      <c r="P929">
        <f t="shared" si="57"/>
        <v>0</v>
      </c>
      <c r="Q929" t="str">
        <f t="shared" si="58"/>
        <v>music</v>
      </c>
      <c r="R929" t="str">
        <f t="shared" si="59"/>
        <v>jazz</v>
      </c>
    </row>
    <row r="930" spans="1:18" ht="42.75" x14ac:dyDescent="0.4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8219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56"/>
        <v>0.10862068965517241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2.75" x14ac:dyDescent="0.4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8219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56"/>
        <v>0</v>
      </c>
      <c r="P931">
        <f t="shared" si="57"/>
        <v>0</v>
      </c>
      <c r="Q931" t="str">
        <f t="shared" si="58"/>
        <v>music</v>
      </c>
      <c r="R931" t="str">
        <f t="shared" si="59"/>
        <v>jazz</v>
      </c>
    </row>
    <row r="932" spans="1:18" ht="57" x14ac:dyDescent="0.4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8219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56"/>
        <v>0.38333333333333336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2.75" x14ac:dyDescent="0.4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8219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56"/>
        <v>6.5500000000000003E-2</v>
      </c>
      <c r="P933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28.5" x14ac:dyDescent="0.4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8219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56"/>
        <v>0.14536842105263159</v>
      </c>
      <c r="P934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42.75" x14ac:dyDescent="0.4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8219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56"/>
        <v>0.06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2.75" x14ac:dyDescent="0.4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8219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56"/>
        <v>0.30399999999999999</v>
      </c>
      <c r="P936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42.75" x14ac:dyDescent="0.4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8219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56"/>
        <v>1.4285714285714285E-2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2.75" x14ac:dyDescent="0.4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8219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56"/>
        <v>0</v>
      </c>
      <c r="P938">
        <f t="shared" si="57"/>
        <v>0</v>
      </c>
      <c r="Q938" t="str">
        <f t="shared" si="58"/>
        <v>music</v>
      </c>
      <c r="R938" t="str">
        <f t="shared" si="59"/>
        <v>jazz</v>
      </c>
    </row>
    <row r="939" spans="1:18" ht="42.75" x14ac:dyDescent="0.4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8219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56"/>
        <v>1.1428571428571429E-2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2.75" x14ac:dyDescent="0.4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8219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56"/>
        <v>3.5714285714285713E-3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2.75" x14ac:dyDescent="0.4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8219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56"/>
        <v>1.4545454545454545E-2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2.75" x14ac:dyDescent="0.4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8219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56"/>
        <v>0.17155555555555554</v>
      </c>
      <c r="P942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57" x14ac:dyDescent="0.4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8219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56"/>
        <v>2.3220000000000001E-2</v>
      </c>
      <c r="P943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42.75" x14ac:dyDescent="0.4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8219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56"/>
        <v>8.9066666666666669E-2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28.5" x14ac:dyDescent="0.4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8219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56"/>
        <v>9.633333333333334E-2</v>
      </c>
      <c r="P945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2.75" x14ac:dyDescent="0.4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8219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56"/>
        <v>0.13325999999999999</v>
      </c>
      <c r="P946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2.75" x14ac:dyDescent="0.4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8219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56"/>
        <v>2.4840000000000001E-2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28.5" x14ac:dyDescent="0.4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8219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56"/>
        <v>1.9066666666666666E-2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42.75" x14ac:dyDescent="0.4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8219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56"/>
        <v>0</v>
      </c>
      <c r="P949">
        <f t="shared" si="57"/>
        <v>0</v>
      </c>
      <c r="Q949" t="str">
        <f t="shared" si="58"/>
        <v>technology</v>
      </c>
      <c r="R949" t="str">
        <f t="shared" si="59"/>
        <v>wearables</v>
      </c>
    </row>
    <row r="950" spans="1:18" ht="57" x14ac:dyDescent="0.4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8219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56"/>
        <v>0.12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2.75" x14ac:dyDescent="0.4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8219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56"/>
        <v>1.3650000000000001E-2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2.75" x14ac:dyDescent="0.4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8219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56"/>
        <v>0.28039999999999998</v>
      </c>
      <c r="P952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4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8219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56"/>
        <v>0.38390000000000002</v>
      </c>
      <c r="P953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28.5" x14ac:dyDescent="0.4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8219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56"/>
        <v>0.39942857142857141</v>
      </c>
      <c r="P954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2.75" x14ac:dyDescent="0.4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8219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56"/>
        <v>8.3999999999999995E-3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2.75" x14ac:dyDescent="0.4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8219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56"/>
        <v>0.43406666666666666</v>
      </c>
      <c r="P956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2.75" x14ac:dyDescent="0.4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8219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56"/>
        <v>5.6613333333333335E-2</v>
      </c>
      <c r="P957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57" x14ac:dyDescent="0.4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8219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56"/>
        <v>1.7219999999999999E-2</v>
      </c>
      <c r="P958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28.5" x14ac:dyDescent="0.4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8219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56"/>
        <v>1.9416666666666665E-2</v>
      </c>
      <c r="P959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42.75" x14ac:dyDescent="0.4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8219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56"/>
        <v>0.11328275684711328</v>
      </c>
      <c r="P960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42.75" x14ac:dyDescent="0.4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8219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56"/>
        <v>0.3886</v>
      </c>
      <c r="P961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2.75" x14ac:dyDescent="0.4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8219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56"/>
        <v>0.46100628930817611</v>
      </c>
      <c r="P962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2.75" x14ac:dyDescent="0.4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8219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60">E963/D963</f>
        <v>0.42188421052631581</v>
      </c>
      <c r="P963">
        <f t="shared" ref="P963:P1026" si="61">IF(E963=0,0,E963/L963)</f>
        <v>364.35454545454547</v>
      </c>
      <c r="Q963" t="str">
        <f t="shared" ref="Q963:Q1026" si="62">LEFT(N963,FIND("/",N963)-1)</f>
        <v>technology</v>
      </c>
      <c r="R963" t="str">
        <f t="shared" ref="R963:R1026" si="63">RIGHT(N963,LEN(N963)-FIND("/",N963))</f>
        <v>wearables</v>
      </c>
    </row>
    <row r="964" spans="1:18" ht="42.75" x14ac:dyDescent="0.4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8219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60"/>
        <v>0.2848</v>
      </c>
      <c r="P964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28.5" x14ac:dyDescent="0.4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8219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60"/>
        <v>1.0771428571428571E-2</v>
      </c>
      <c r="P965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42.75" x14ac:dyDescent="0.4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8219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60"/>
        <v>7.9909090909090902E-3</v>
      </c>
      <c r="P966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42.75" x14ac:dyDescent="0.4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8219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60"/>
        <v>1.192E-2</v>
      </c>
      <c r="P967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2.75" x14ac:dyDescent="0.4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8219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60"/>
        <v>0.14799999999999999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2.75" x14ac:dyDescent="0.4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8219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60"/>
        <v>0.17810000000000001</v>
      </c>
      <c r="P969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42.75" x14ac:dyDescent="0.4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8219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60"/>
        <v>1.325E-2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28.5" x14ac:dyDescent="0.4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8219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60"/>
        <v>0.46666666666666667</v>
      </c>
      <c r="P971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42.75" x14ac:dyDescent="0.4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8219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60"/>
        <v>0.4592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2.75" x14ac:dyDescent="0.4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8219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60"/>
        <v>2.2599999999999999E-3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2.75" x14ac:dyDescent="0.4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8219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60"/>
        <v>0.34625</v>
      </c>
      <c r="P974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42.75" x14ac:dyDescent="0.4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8219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60"/>
        <v>2.0549999999999999E-2</v>
      </c>
      <c r="P975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2.75" x14ac:dyDescent="0.4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8219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60"/>
        <v>5.5999999999999999E-3</v>
      </c>
      <c r="P976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42.75" x14ac:dyDescent="0.4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8219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60"/>
        <v>2.6069999999999999E-2</v>
      </c>
      <c r="P977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42.75" x14ac:dyDescent="0.4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8219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60"/>
        <v>1.9259999999999999E-2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2.75" x14ac:dyDescent="0.4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8219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60"/>
        <v>0.33666666666666667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2.75" x14ac:dyDescent="0.4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8219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60"/>
        <v>0.5626326718299024</v>
      </c>
      <c r="P980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42.75" x14ac:dyDescent="0.4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8219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60"/>
        <v>0.82817600000000002</v>
      </c>
      <c r="P981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42.75" x14ac:dyDescent="0.4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8219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60"/>
        <v>0.14860000000000001</v>
      </c>
      <c r="P982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42.75" x14ac:dyDescent="0.4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8219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60"/>
        <v>1.2375123751237513E-4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28.5" x14ac:dyDescent="0.4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8219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60"/>
        <v>1.7142857142857143E-4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57" x14ac:dyDescent="0.4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8219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60"/>
        <v>0.2950613611721471</v>
      </c>
      <c r="P985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71.25" x14ac:dyDescent="0.4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8219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60"/>
        <v>1.06E-2</v>
      </c>
      <c r="P986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42.75" x14ac:dyDescent="0.4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8219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60"/>
        <v>6.2933333333333327E-2</v>
      </c>
      <c r="P987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42.75" x14ac:dyDescent="0.4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8219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60"/>
        <v>0.1275</v>
      </c>
      <c r="P988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2.75" x14ac:dyDescent="0.4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8219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60"/>
        <v>0.13220000000000001</v>
      </c>
      <c r="P989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57" x14ac:dyDescent="0.4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8219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60"/>
        <v>0</v>
      </c>
      <c r="P990">
        <f t="shared" si="61"/>
        <v>0</v>
      </c>
      <c r="Q990" t="str">
        <f t="shared" si="62"/>
        <v>technology</v>
      </c>
      <c r="R990" t="str">
        <f t="shared" si="63"/>
        <v>wearables</v>
      </c>
    </row>
    <row r="991" spans="1:18" x14ac:dyDescent="0.4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8219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60"/>
        <v>0.16769999999999999</v>
      </c>
      <c r="P991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42.75" x14ac:dyDescent="0.4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8219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60"/>
        <v>1.0399999999999999E-3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1.25" x14ac:dyDescent="0.4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8219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60"/>
        <v>4.24E-2</v>
      </c>
      <c r="P993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2.75" x14ac:dyDescent="0.4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8219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60"/>
        <v>4.6699999999999997E-3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2.75" x14ac:dyDescent="0.4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8219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60"/>
        <v>0.25087142857142858</v>
      </c>
      <c r="P995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57" x14ac:dyDescent="0.4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8219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60"/>
        <v>2.3345000000000001E-2</v>
      </c>
      <c r="P996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42.75" x14ac:dyDescent="0.4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8219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60"/>
        <v>7.2599999999999998E-2</v>
      </c>
      <c r="P997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28.5" x14ac:dyDescent="0.4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8219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60"/>
        <v>1.6250000000000001E-2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28.5" x14ac:dyDescent="0.4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8219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60"/>
        <v>1.2999999999999999E-2</v>
      </c>
      <c r="P999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42.75" x14ac:dyDescent="0.4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8219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60"/>
        <v>0.58558333333333334</v>
      </c>
      <c r="P1000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2.75" x14ac:dyDescent="0.4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8219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60"/>
        <v>7.7886666666666673E-2</v>
      </c>
      <c r="P1001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2.75" x14ac:dyDescent="0.4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8219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60"/>
        <v>2.2157147647256063E-2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42.75" x14ac:dyDescent="0.4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8219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60"/>
        <v>1.04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2.75" x14ac:dyDescent="0.4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8219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60"/>
        <v>0.29602960296029601</v>
      </c>
      <c r="P1004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2.75" x14ac:dyDescent="0.4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8219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60"/>
        <v>0.16055</v>
      </c>
      <c r="P1005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28.5" x14ac:dyDescent="0.4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8219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60"/>
        <v>0.82208000000000003</v>
      </c>
      <c r="P1006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28.5" x14ac:dyDescent="0.4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8219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60"/>
        <v>0.75051000000000001</v>
      </c>
      <c r="P1007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2.75" x14ac:dyDescent="0.4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8219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60"/>
        <v>5.8500000000000003E-2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2.75" x14ac:dyDescent="0.4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8219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60"/>
        <v>0.44319999999999998</v>
      </c>
      <c r="P1009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42.75" x14ac:dyDescent="0.4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8219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60"/>
        <v>2.6737967914438501E-3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42.75" x14ac:dyDescent="0.4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8219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60"/>
        <v>0.1313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2.75" x14ac:dyDescent="0.4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8219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60"/>
        <v>1.9088937093275488E-3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2.75" x14ac:dyDescent="0.4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8219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60"/>
        <v>3.7499999999999999E-3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57" x14ac:dyDescent="0.4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8219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60"/>
        <v>215.35021</v>
      </c>
      <c r="P1014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42.75" x14ac:dyDescent="0.4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8219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60"/>
        <v>0.34527999999999998</v>
      </c>
      <c r="P1015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28.5" x14ac:dyDescent="0.4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8219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60"/>
        <v>0.30599999999999999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28.5" x14ac:dyDescent="0.4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8219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60"/>
        <v>2.6666666666666668E-2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2.75" x14ac:dyDescent="0.4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8219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60"/>
        <v>2.8420000000000001E-2</v>
      </c>
      <c r="P1018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42.75" x14ac:dyDescent="0.4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8219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60"/>
        <v>0.22878799999999999</v>
      </c>
      <c r="P1019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2.75" x14ac:dyDescent="0.4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8219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60"/>
        <v>3.1050000000000001E-2</v>
      </c>
      <c r="P1020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28.5" x14ac:dyDescent="0.4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8219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60"/>
        <v>0.47333333333333333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42.75" x14ac:dyDescent="0.4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60"/>
        <v>2.0554838709677421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2.75" x14ac:dyDescent="0.4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60"/>
        <v>3.5180366666666667</v>
      </c>
      <c r="P1023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28.5" x14ac:dyDescent="0.4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60"/>
        <v>1.149</v>
      </c>
      <c r="P1024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2.75" x14ac:dyDescent="0.4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60"/>
        <v>2.3715000000000002</v>
      </c>
      <c r="P1025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2.75" x14ac:dyDescent="0.4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60"/>
        <v>1.1863774999999999</v>
      </c>
      <c r="P1026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28.5" x14ac:dyDescent="0.4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64">E1027/D1027</f>
        <v>1.099283142857143</v>
      </c>
      <c r="P1027">
        <f t="shared" ref="P1027:P1090" si="65">IF(E1027=0,0,E1027/L1027)</f>
        <v>71.848571428571432</v>
      </c>
      <c r="Q1027" t="str">
        <f t="shared" ref="Q1027:Q1090" si="66">LEFT(N1027,FIND("/",N1027)-1)</f>
        <v>music</v>
      </c>
      <c r="R1027" t="str">
        <f t="shared" ref="R1027:R1090" si="67">RIGHT(N1027,LEN(N1027)-FIND("/",N1027))</f>
        <v>electronic music</v>
      </c>
    </row>
    <row r="1028" spans="1:18" ht="42.75" x14ac:dyDescent="0.4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64"/>
        <v>1.0000828571428571</v>
      </c>
      <c r="P1028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42.75" x14ac:dyDescent="0.4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64"/>
        <v>1.0309292094387414</v>
      </c>
      <c r="P1029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2.75" x14ac:dyDescent="0.4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64"/>
        <v>1.1727000000000001</v>
      </c>
      <c r="P1030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28.5" x14ac:dyDescent="0.4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64"/>
        <v>1.1175999999999999</v>
      </c>
      <c r="P1031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28.5" x14ac:dyDescent="0.4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64"/>
        <v>3.4209999999999998</v>
      </c>
      <c r="P1032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42.75" x14ac:dyDescent="0.4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64"/>
        <v>1.0740000000000001</v>
      </c>
      <c r="P1033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4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64"/>
        <v>1.0849703703703704</v>
      </c>
      <c r="P1034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42.75" x14ac:dyDescent="0.4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64"/>
        <v>1.0286144578313252</v>
      </c>
      <c r="P1035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2.75" x14ac:dyDescent="0.4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64"/>
        <v>1.3000180000000001</v>
      </c>
      <c r="P1036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42.75" x14ac:dyDescent="0.4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64"/>
        <v>1.0765217391304347</v>
      </c>
      <c r="P1037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2.75" x14ac:dyDescent="0.4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64"/>
        <v>1.1236044444444444</v>
      </c>
      <c r="P1038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42.75" x14ac:dyDescent="0.4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64"/>
        <v>1.0209999999999999</v>
      </c>
      <c r="P1039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2.75" x14ac:dyDescent="0.4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64"/>
        <v>1.4533333333333334</v>
      </c>
      <c r="P1040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42.75" x14ac:dyDescent="0.4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64"/>
        <v>1.282</v>
      </c>
      <c r="P1041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42.75" x14ac:dyDescent="0.4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8219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64"/>
        <v>2.9411764705882353E-3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2.75" x14ac:dyDescent="0.4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8219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64"/>
        <v>0</v>
      </c>
      <c r="P1043">
        <f t="shared" si="65"/>
        <v>0</v>
      </c>
      <c r="Q1043" t="str">
        <f t="shared" si="66"/>
        <v>journalism</v>
      </c>
      <c r="R1043" t="str">
        <f t="shared" si="67"/>
        <v>audio</v>
      </c>
    </row>
    <row r="1044" spans="1:18" ht="42.75" x14ac:dyDescent="0.4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8219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64"/>
        <v>1.5384615384615385E-2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2.75" x14ac:dyDescent="0.4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8219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64"/>
        <v>8.5370000000000001E-2</v>
      </c>
      <c r="P1045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42.75" x14ac:dyDescent="0.4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8219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64"/>
        <v>8.571428571428571E-4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2.75" x14ac:dyDescent="0.4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8219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64"/>
        <v>2.6599999999999999E-2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2.75" x14ac:dyDescent="0.4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8219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64"/>
        <v>0</v>
      </c>
      <c r="P1048">
        <f t="shared" si="65"/>
        <v>0</v>
      </c>
      <c r="Q1048" t="str">
        <f t="shared" si="66"/>
        <v>journalism</v>
      </c>
      <c r="R1048" t="str">
        <f t="shared" si="67"/>
        <v>audio</v>
      </c>
    </row>
    <row r="1049" spans="1:18" ht="42.75" x14ac:dyDescent="0.4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8219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64"/>
        <v>5.0000000000000001E-4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2.75" x14ac:dyDescent="0.4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8219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64"/>
        <v>1.4133333333333333E-2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4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8219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64"/>
        <v>0</v>
      </c>
      <c r="P1051">
        <f t="shared" si="65"/>
        <v>0</v>
      </c>
      <c r="Q1051" t="str">
        <f t="shared" si="66"/>
        <v>journalism</v>
      </c>
      <c r="R1051" t="str">
        <f t="shared" si="67"/>
        <v>audio</v>
      </c>
    </row>
    <row r="1052" spans="1:18" ht="28.5" x14ac:dyDescent="0.4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8219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64"/>
        <v>0</v>
      </c>
      <c r="P1052">
        <f t="shared" si="65"/>
        <v>0</v>
      </c>
      <c r="Q1052" t="str">
        <f t="shared" si="66"/>
        <v>journalism</v>
      </c>
      <c r="R1052" t="str">
        <f t="shared" si="67"/>
        <v>audio</v>
      </c>
    </row>
    <row r="1053" spans="1:18" ht="42.75" x14ac:dyDescent="0.4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8219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64"/>
        <v>0</v>
      </c>
      <c r="P1053">
        <f t="shared" si="65"/>
        <v>0</v>
      </c>
      <c r="Q1053" t="str">
        <f t="shared" si="66"/>
        <v>journalism</v>
      </c>
      <c r="R1053" t="str">
        <f t="shared" si="67"/>
        <v>audio</v>
      </c>
    </row>
    <row r="1054" spans="1:18" ht="57" x14ac:dyDescent="0.4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8219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64"/>
        <v>0</v>
      </c>
      <c r="P1054">
        <f t="shared" si="65"/>
        <v>0</v>
      </c>
      <c r="Q1054" t="str">
        <f t="shared" si="66"/>
        <v>journalism</v>
      </c>
      <c r="R1054" t="str">
        <f t="shared" si="67"/>
        <v>audio</v>
      </c>
    </row>
    <row r="1055" spans="1:18" ht="42.75" x14ac:dyDescent="0.4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8219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64"/>
        <v>0.01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42.75" x14ac:dyDescent="0.4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8219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64"/>
        <v>0</v>
      </c>
      <c r="P1056">
        <f t="shared" si="65"/>
        <v>0</v>
      </c>
      <c r="Q1056" t="str">
        <f t="shared" si="66"/>
        <v>journalism</v>
      </c>
      <c r="R1056" t="str">
        <f t="shared" si="67"/>
        <v>audio</v>
      </c>
    </row>
    <row r="1057" spans="1:18" ht="42.75" x14ac:dyDescent="0.4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8219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64"/>
        <v>0</v>
      </c>
      <c r="P1057">
        <f t="shared" si="65"/>
        <v>0</v>
      </c>
      <c r="Q1057" t="str">
        <f t="shared" si="66"/>
        <v>journalism</v>
      </c>
      <c r="R1057" t="str">
        <f t="shared" si="67"/>
        <v>audio</v>
      </c>
    </row>
    <row r="1058" spans="1:18" ht="42.75" x14ac:dyDescent="0.4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8219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64"/>
        <v>0</v>
      </c>
      <c r="P1058">
        <f t="shared" si="65"/>
        <v>0</v>
      </c>
      <c r="Q1058" t="str">
        <f t="shared" si="66"/>
        <v>journalism</v>
      </c>
      <c r="R1058" t="str">
        <f t="shared" si="67"/>
        <v>audio</v>
      </c>
    </row>
    <row r="1059" spans="1:18" ht="42.75" x14ac:dyDescent="0.4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8219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64"/>
        <v>0</v>
      </c>
      <c r="P1059">
        <f t="shared" si="65"/>
        <v>0</v>
      </c>
      <c r="Q1059" t="str">
        <f t="shared" si="66"/>
        <v>journalism</v>
      </c>
      <c r="R1059" t="str">
        <f t="shared" si="67"/>
        <v>audio</v>
      </c>
    </row>
    <row r="1060" spans="1:18" ht="42.75" x14ac:dyDescent="0.4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8219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64"/>
        <v>0</v>
      </c>
      <c r="P1060">
        <f t="shared" si="65"/>
        <v>0</v>
      </c>
      <c r="Q1060" t="str">
        <f t="shared" si="66"/>
        <v>journalism</v>
      </c>
      <c r="R1060" t="str">
        <f t="shared" si="67"/>
        <v>audio</v>
      </c>
    </row>
    <row r="1061" spans="1:18" x14ac:dyDescent="0.4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8219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64"/>
        <v>0</v>
      </c>
      <c r="P1061">
        <f t="shared" si="65"/>
        <v>0</v>
      </c>
      <c r="Q1061" t="str">
        <f t="shared" si="66"/>
        <v>journalism</v>
      </c>
      <c r="R1061" t="str">
        <f t="shared" si="67"/>
        <v>audio</v>
      </c>
    </row>
    <row r="1062" spans="1:18" ht="42.75" x14ac:dyDescent="0.4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8219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64"/>
        <v>0.01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28.5" x14ac:dyDescent="0.4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8219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64"/>
        <v>0</v>
      </c>
      <c r="P1063">
        <f t="shared" si="65"/>
        <v>0</v>
      </c>
      <c r="Q1063" t="str">
        <f t="shared" si="66"/>
        <v>journalism</v>
      </c>
      <c r="R1063" t="str">
        <f t="shared" si="67"/>
        <v>audio</v>
      </c>
    </row>
    <row r="1064" spans="1:18" x14ac:dyDescent="0.4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8219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64"/>
        <v>0.95477386934673369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42.75" x14ac:dyDescent="0.4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8219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64"/>
        <v>0</v>
      </c>
      <c r="P1065">
        <f t="shared" si="65"/>
        <v>0</v>
      </c>
      <c r="Q1065" t="str">
        <f t="shared" si="66"/>
        <v>journalism</v>
      </c>
      <c r="R1065" t="str">
        <f t="shared" si="67"/>
        <v>audio</v>
      </c>
    </row>
    <row r="1066" spans="1:18" ht="42.75" x14ac:dyDescent="0.4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8219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64"/>
        <v>8.9744444444444446E-2</v>
      </c>
      <c r="P1066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42.75" x14ac:dyDescent="0.4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8219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64"/>
        <v>2.7E-2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2.75" x14ac:dyDescent="0.4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8219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64"/>
        <v>3.3673333333333333E-2</v>
      </c>
      <c r="P1068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42.75" x14ac:dyDescent="0.4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8219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64"/>
        <v>0.26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57" x14ac:dyDescent="0.4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8219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64"/>
        <v>1.5E-3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2.75" x14ac:dyDescent="0.4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8219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64"/>
        <v>0.38636363636363635</v>
      </c>
      <c r="P1071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2.75" x14ac:dyDescent="0.4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8219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64"/>
        <v>7.0000000000000001E-3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2.75" x14ac:dyDescent="0.4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8219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64"/>
        <v>0</v>
      </c>
      <c r="P1073">
        <f t="shared" si="65"/>
        <v>0</v>
      </c>
      <c r="Q1073" t="str">
        <f t="shared" si="66"/>
        <v>games</v>
      </c>
      <c r="R1073" t="str">
        <f t="shared" si="67"/>
        <v>video games</v>
      </c>
    </row>
    <row r="1074" spans="1:18" ht="42.75" x14ac:dyDescent="0.4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8219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64"/>
        <v>6.8000000000000005E-4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28.5" x14ac:dyDescent="0.4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8219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64"/>
        <v>1.3333333333333334E-2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42.75" x14ac:dyDescent="0.4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8219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64"/>
        <v>6.3092592592592589E-2</v>
      </c>
      <c r="P1076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28.5" x14ac:dyDescent="0.4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8219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64"/>
        <v>4.4999999999999998E-2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2.75" x14ac:dyDescent="0.4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8219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64"/>
        <v>0.62765333333333329</v>
      </c>
      <c r="P1078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2.75" x14ac:dyDescent="0.4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8219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64"/>
        <v>0.29376000000000002</v>
      </c>
      <c r="P1079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42.75" x14ac:dyDescent="0.4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8219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64"/>
        <v>7.4999999999999997E-2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2.75" x14ac:dyDescent="0.4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8219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64"/>
        <v>2.6076923076923077E-2</v>
      </c>
      <c r="P1081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2.75" x14ac:dyDescent="0.4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8219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64"/>
        <v>9.1050000000000006E-2</v>
      </c>
      <c r="P1082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2.75" x14ac:dyDescent="0.4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8219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64"/>
        <v>1.7647058823529413E-4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28.5" x14ac:dyDescent="0.4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8219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64"/>
        <v>5.5999999999999999E-3</v>
      </c>
      <c r="P1084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42.75" x14ac:dyDescent="0.4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8219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64"/>
        <v>8.2000000000000007E-3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4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8219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64"/>
        <v>0</v>
      </c>
      <c r="P1086">
        <f t="shared" si="65"/>
        <v>0</v>
      </c>
      <c r="Q1086" t="str">
        <f t="shared" si="66"/>
        <v>games</v>
      </c>
      <c r="R1086" t="str">
        <f t="shared" si="67"/>
        <v>video games</v>
      </c>
    </row>
    <row r="1087" spans="1:18" ht="42.75" x14ac:dyDescent="0.4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8219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64"/>
        <v>3.4200000000000001E-2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4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8219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64"/>
        <v>8.3333333333333339E-4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2.75" x14ac:dyDescent="0.4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8219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64"/>
        <v>0</v>
      </c>
      <c r="P1089">
        <f t="shared" si="65"/>
        <v>0</v>
      </c>
      <c r="Q1089" t="str">
        <f t="shared" si="66"/>
        <v>games</v>
      </c>
      <c r="R1089" t="str">
        <f t="shared" si="67"/>
        <v>video games</v>
      </c>
    </row>
    <row r="1090" spans="1:18" ht="28.5" x14ac:dyDescent="0.4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8219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64"/>
        <v>0.14182977777777778</v>
      </c>
      <c r="P1090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28.5" x14ac:dyDescent="0.4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8219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68">E1091/D1091</f>
        <v>7.8266666666666665E-2</v>
      </c>
      <c r="P1091">
        <f t="shared" ref="P1091:P1154" si="69">IF(E1091=0,0,E1091/L1091)</f>
        <v>23.959183673469386</v>
      </c>
      <c r="Q1091" t="str">
        <f t="shared" ref="Q1091:Q1154" si="70">LEFT(N1091,FIND("/",N1091)-1)</f>
        <v>games</v>
      </c>
      <c r="R1091" t="str">
        <f t="shared" ref="R1091:R1154" si="71">RIGHT(N1091,LEN(N1091)-FIND("/",N1091))</f>
        <v>video games</v>
      </c>
    </row>
    <row r="1092" spans="1:18" ht="42.75" x14ac:dyDescent="0.4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8219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68"/>
        <v>3.8464497269020693E-4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2.75" x14ac:dyDescent="0.4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8219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68"/>
        <v>0.125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57" x14ac:dyDescent="0.4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8219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68"/>
        <v>1.0500000000000001E-2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2.75" x14ac:dyDescent="0.4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8219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68"/>
        <v>0.14083333333333334</v>
      </c>
      <c r="P1095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42.75" x14ac:dyDescent="0.4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8219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68"/>
        <v>0.18300055555555556</v>
      </c>
      <c r="P1096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42.75" x14ac:dyDescent="0.4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8219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68"/>
        <v>5.0347999999999997E-2</v>
      </c>
      <c r="P1097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42.75" x14ac:dyDescent="0.4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8219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68"/>
        <v>0.17933333333333334</v>
      </c>
      <c r="P1098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2.75" x14ac:dyDescent="0.4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8219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68"/>
        <v>4.6999999999999999E-4</v>
      </c>
      <c r="P1099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28.5" x14ac:dyDescent="0.4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8219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68"/>
        <v>7.2120000000000004E-2</v>
      </c>
      <c r="P1100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42.75" x14ac:dyDescent="0.4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8219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68"/>
        <v>5.0000000000000001E-3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2.75" x14ac:dyDescent="0.4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8219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68"/>
        <v>2.5000000000000001E-2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28.5" x14ac:dyDescent="0.4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8219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68"/>
        <v>4.0999999999999999E-4</v>
      </c>
      <c r="P1103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42.75" x14ac:dyDescent="0.4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8219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68"/>
        <v>5.3124999999999999E-2</v>
      </c>
      <c r="P1104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2.75" x14ac:dyDescent="0.4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8219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68"/>
        <v>1.6199999999999999E-2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2.75" x14ac:dyDescent="0.4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8219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68"/>
        <v>4.9516666666666667E-2</v>
      </c>
      <c r="P1106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42.75" x14ac:dyDescent="0.4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8219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68"/>
        <v>1.5900000000000001E-3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2.75" x14ac:dyDescent="0.4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8219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68"/>
        <v>0.41249999999999998</v>
      </c>
      <c r="P1108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57" x14ac:dyDescent="0.4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8219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68"/>
        <v>0</v>
      </c>
      <c r="P1109">
        <f t="shared" si="69"/>
        <v>0</v>
      </c>
      <c r="Q1109" t="str">
        <f t="shared" si="70"/>
        <v>games</v>
      </c>
      <c r="R1109" t="str">
        <f t="shared" si="71"/>
        <v>video games</v>
      </c>
    </row>
    <row r="1110" spans="1:18" ht="42.75" x14ac:dyDescent="0.4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8219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68"/>
        <v>2.93E-2</v>
      </c>
      <c r="P1110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42.75" x14ac:dyDescent="0.4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8219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68"/>
        <v>4.4999999999999997E-3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2.75" x14ac:dyDescent="0.4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8219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68"/>
        <v>5.1000000000000004E-3</v>
      </c>
      <c r="P1112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42.75" x14ac:dyDescent="0.4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8219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68"/>
        <v>4.0000000000000002E-4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2.75" x14ac:dyDescent="0.4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8219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68"/>
        <v>0.35537409090909089</v>
      </c>
      <c r="P1114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42.75" x14ac:dyDescent="0.4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8219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68"/>
        <v>5.0000000000000001E-3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2.75" x14ac:dyDescent="0.4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8219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68"/>
        <v>1.6666666666666668E-3</v>
      </c>
      <c r="P1116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42.75" x14ac:dyDescent="0.4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8219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68"/>
        <v>1.325E-3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28.5" x14ac:dyDescent="0.4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8219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68"/>
        <v>3.5704000000000004E-4</v>
      </c>
      <c r="P1118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2.75" x14ac:dyDescent="0.4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8219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68"/>
        <v>8.3000000000000004E-2</v>
      </c>
      <c r="P1119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42.75" x14ac:dyDescent="0.4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8219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68"/>
        <v>2.4222222222222221E-2</v>
      </c>
      <c r="P1120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42.75" x14ac:dyDescent="0.4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8219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68"/>
        <v>2.3809523809523812E-3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2.75" x14ac:dyDescent="0.4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8219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68"/>
        <v>0</v>
      </c>
      <c r="P1122">
        <f t="shared" si="69"/>
        <v>0</v>
      </c>
      <c r="Q1122" t="str">
        <f t="shared" si="70"/>
        <v>games</v>
      </c>
      <c r="R1122" t="str">
        <f t="shared" si="71"/>
        <v>video games</v>
      </c>
    </row>
    <row r="1123" spans="1:18" ht="42.75" x14ac:dyDescent="0.4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8219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68"/>
        <v>1.16E-4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42.75" x14ac:dyDescent="0.4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8219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68"/>
        <v>0</v>
      </c>
      <c r="P1124">
        <f t="shared" si="69"/>
        <v>0</v>
      </c>
      <c r="Q1124" t="str">
        <f t="shared" si="70"/>
        <v>games</v>
      </c>
      <c r="R1124" t="str">
        <f t="shared" si="71"/>
        <v>video games</v>
      </c>
    </row>
    <row r="1125" spans="1:18" ht="42.75" x14ac:dyDescent="0.4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8219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68"/>
        <v>2.2000000000000001E-3</v>
      </c>
      <c r="P1125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42.75" x14ac:dyDescent="0.4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8219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68"/>
        <v>4.7222222222222223E-3</v>
      </c>
      <c r="P1126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42.75" x14ac:dyDescent="0.4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8219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68"/>
        <v>0</v>
      </c>
      <c r="P1127">
        <f t="shared" si="69"/>
        <v>0</v>
      </c>
      <c r="Q1127" t="str">
        <f t="shared" si="70"/>
        <v>games</v>
      </c>
      <c r="R1127" t="str">
        <f t="shared" si="71"/>
        <v>mobile games</v>
      </c>
    </row>
    <row r="1128" spans="1:18" ht="42.75" x14ac:dyDescent="0.4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8219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68"/>
        <v>5.0000000000000001E-3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57" x14ac:dyDescent="0.4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8219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68"/>
        <v>1.6714285714285713E-2</v>
      </c>
      <c r="P1129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4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8219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68"/>
        <v>1E-3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2.75" x14ac:dyDescent="0.4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8219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68"/>
        <v>1.0499999999999999E-3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42.75" x14ac:dyDescent="0.4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8219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68"/>
        <v>2.2000000000000001E-3</v>
      </c>
      <c r="P1132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42.75" x14ac:dyDescent="0.4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8219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68"/>
        <v>0</v>
      </c>
      <c r="P1133">
        <f t="shared" si="69"/>
        <v>0</v>
      </c>
      <c r="Q1133" t="str">
        <f t="shared" si="70"/>
        <v>games</v>
      </c>
      <c r="R1133" t="str">
        <f t="shared" si="71"/>
        <v>mobile games</v>
      </c>
    </row>
    <row r="1134" spans="1:18" ht="42.75" x14ac:dyDescent="0.4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8219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68"/>
        <v>0.14380000000000001</v>
      </c>
      <c r="P1134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42.75" x14ac:dyDescent="0.4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8219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68"/>
        <v>6.6666666666666671E-3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2.75" x14ac:dyDescent="0.4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8219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68"/>
        <v>4.0000000000000003E-5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57" x14ac:dyDescent="0.4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8219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68"/>
        <v>0.05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2.75" x14ac:dyDescent="0.4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8219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68"/>
        <v>6.4439140811455853E-2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2.75" x14ac:dyDescent="0.4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8219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68"/>
        <v>0.39500000000000002</v>
      </c>
      <c r="P1139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42.75" x14ac:dyDescent="0.4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8219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68"/>
        <v>3.5714285714285713E-3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42.75" x14ac:dyDescent="0.4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8219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68"/>
        <v>6.2500000000000001E-4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2.75" x14ac:dyDescent="0.4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8219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68"/>
        <v>0</v>
      </c>
      <c r="P1142">
        <f t="shared" si="69"/>
        <v>0</v>
      </c>
      <c r="Q1142" t="str">
        <f t="shared" si="70"/>
        <v>games</v>
      </c>
      <c r="R1142" t="str">
        <f t="shared" si="71"/>
        <v>mobile games</v>
      </c>
    </row>
    <row r="1143" spans="1:18" x14ac:dyDescent="0.4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8219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68"/>
        <v>0</v>
      </c>
      <c r="P1143">
        <f t="shared" si="69"/>
        <v>0</v>
      </c>
      <c r="Q1143" t="str">
        <f t="shared" si="70"/>
        <v>games</v>
      </c>
      <c r="R1143" t="str">
        <f t="shared" si="71"/>
        <v>mobile games</v>
      </c>
    </row>
    <row r="1144" spans="1:18" ht="42.75" x14ac:dyDescent="0.4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8219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68"/>
        <v>0</v>
      </c>
      <c r="P1144">
        <f t="shared" si="69"/>
        <v>0</v>
      </c>
      <c r="Q1144" t="str">
        <f t="shared" si="70"/>
        <v>games</v>
      </c>
      <c r="R1144" t="str">
        <f t="shared" si="71"/>
        <v>mobile games</v>
      </c>
    </row>
    <row r="1145" spans="1:18" ht="42.75" x14ac:dyDescent="0.4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8219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68"/>
        <v>4.1333333333333335E-3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2.75" x14ac:dyDescent="0.4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8219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68"/>
        <v>0</v>
      </c>
      <c r="P1146">
        <f t="shared" si="69"/>
        <v>0</v>
      </c>
      <c r="Q1146" t="str">
        <f t="shared" si="70"/>
        <v>food</v>
      </c>
      <c r="R1146" t="str">
        <f t="shared" si="71"/>
        <v>food trucks</v>
      </c>
    </row>
    <row r="1147" spans="1:18" ht="42.75" x14ac:dyDescent="0.4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8219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68"/>
        <v>1.25E-3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2.75" x14ac:dyDescent="0.4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8219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68"/>
        <v>8.8333333333333333E-2</v>
      </c>
      <c r="P1148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42.75" x14ac:dyDescent="0.4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8219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68"/>
        <v>0</v>
      </c>
      <c r="P1149">
        <f t="shared" si="69"/>
        <v>0</v>
      </c>
      <c r="Q1149" t="str">
        <f t="shared" si="70"/>
        <v>food</v>
      </c>
      <c r="R1149" t="str">
        <f t="shared" si="71"/>
        <v>food trucks</v>
      </c>
    </row>
    <row r="1150" spans="1:18" ht="28.5" x14ac:dyDescent="0.4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8219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68"/>
        <v>4.8666666666666667E-3</v>
      </c>
      <c r="P1150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28.5" x14ac:dyDescent="0.4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8219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68"/>
        <v>1.5E-3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28.5" x14ac:dyDescent="0.4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8219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68"/>
        <v>0.1008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42.75" x14ac:dyDescent="0.4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8219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68"/>
        <v>0</v>
      </c>
      <c r="P1153">
        <f t="shared" si="69"/>
        <v>0</v>
      </c>
      <c r="Q1153" t="str">
        <f t="shared" si="70"/>
        <v>food</v>
      </c>
      <c r="R1153" t="str">
        <f t="shared" si="71"/>
        <v>food trucks</v>
      </c>
    </row>
    <row r="1154" spans="1:18" x14ac:dyDescent="0.4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8219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68"/>
        <v>5.6937500000000002E-2</v>
      </c>
      <c r="P1154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28.5" x14ac:dyDescent="0.4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8219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72">E1155/D1155</f>
        <v>6.2500000000000003E-3</v>
      </c>
      <c r="P1155">
        <f t="shared" ref="P1155:P1218" si="73">IF(E1155=0,0,E1155/L1155)</f>
        <v>50</v>
      </c>
      <c r="Q1155" t="str">
        <f t="shared" ref="Q1155:Q1218" si="74">LEFT(N1155,FIND("/",N1155)-1)</f>
        <v>food</v>
      </c>
      <c r="R1155" t="str">
        <f t="shared" ref="R1155:R1218" si="75">RIGHT(N1155,LEN(N1155)-FIND("/",N1155))</f>
        <v>food trucks</v>
      </c>
    </row>
    <row r="1156" spans="1:18" ht="42.75" x14ac:dyDescent="0.4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8219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72"/>
        <v>6.5000000000000002E-2</v>
      </c>
      <c r="P1156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42.75" x14ac:dyDescent="0.4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8219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72"/>
        <v>7.5199999999999998E-3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2.75" x14ac:dyDescent="0.4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8219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72"/>
        <v>0</v>
      </c>
      <c r="P1158">
        <f t="shared" si="73"/>
        <v>0</v>
      </c>
      <c r="Q1158" t="str">
        <f t="shared" si="74"/>
        <v>food</v>
      </c>
      <c r="R1158" t="str">
        <f t="shared" si="75"/>
        <v>food trucks</v>
      </c>
    </row>
    <row r="1159" spans="1:18" ht="42.75" x14ac:dyDescent="0.4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8219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72"/>
        <v>1.5100000000000001E-2</v>
      </c>
      <c r="P1159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42.75" x14ac:dyDescent="0.4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8219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72"/>
        <v>4.6666666666666671E-3</v>
      </c>
      <c r="P1160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42.75" x14ac:dyDescent="0.4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8219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72"/>
        <v>0</v>
      </c>
      <c r="P1161">
        <f t="shared" si="73"/>
        <v>0</v>
      </c>
      <c r="Q1161" t="str">
        <f t="shared" si="74"/>
        <v>food</v>
      </c>
      <c r="R1161" t="str">
        <f t="shared" si="75"/>
        <v>food trucks</v>
      </c>
    </row>
    <row r="1162" spans="1:18" ht="42.75" x14ac:dyDescent="0.4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8219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72"/>
        <v>3.85E-2</v>
      </c>
      <c r="P1162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42.75" x14ac:dyDescent="0.4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8219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72"/>
        <v>0</v>
      </c>
      <c r="P1163">
        <f t="shared" si="73"/>
        <v>0</v>
      </c>
      <c r="Q1163" t="str">
        <f t="shared" si="74"/>
        <v>food</v>
      </c>
      <c r="R1163" t="str">
        <f t="shared" si="75"/>
        <v>food trucks</v>
      </c>
    </row>
    <row r="1164" spans="1:18" ht="42.75" x14ac:dyDescent="0.4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8219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72"/>
        <v>5.8333333333333338E-4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42.75" x14ac:dyDescent="0.4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8219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72"/>
        <v>0</v>
      </c>
      <c r="P1165">
        <f t="shared" si="73"/>
        <v>0</v>
      </c>
      <c r="Q1165" t="str">
        <f t="shared" si="74"/>
        <v>food</v>
      </c>
      <c r="R1165" t="str">
        <f t="shared" si="75"/>
        <v>food trucks</v>
      </c>
    </row>
    <row r="1166" spans="1:18" ht="57" x14ac:dyDescent="0.4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8219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72"/>
        <v>0</v>
      </c>
      <c r="P1166">
        <f t="shared" si="73"/>
        <v>0</v>
      </c>
      <c r="Q1166" t="str">
        <f t="shared" si="74"/>
        <v>food</v>
      </c>
      <c r="R1166" t="str">
        <f t="shared" si="75"/>
        <v>food trucks</v>
      </c>
    </row>
    <row r="1167" spans="1:18" ht="42.75" x14ac:dyDescent="0.4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8219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72"/>
        <v>0.20705000000000001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42.75" x14ac:dyDescent="0.4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8219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72"/>
        <v>0.19139999999999999</v>
      </c>
      <c r="P1168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2.75" x14ac:dyDescent="0.4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8219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72"/>
        <v>1.6316666666666667E-2</v>
      </c>
      <c r="P1169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2.75" x14ac:dyDescent="0.4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8219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72"/>
        <v>5.6666666666666664E-2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2.75" x14ac:dyDescent="0.4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8219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72"/>
        <v>1.6999999999999999E-3</v>
      </c>
      <c r="P1171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2.75" x14ac:dyDescent="0.4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8219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72"/>
        <v>4.0000000000000001E-3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28.5" x14ac:dyDescent="0.4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8219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72"/>
        <v>1E-3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x14ac:dyDescent="0.4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8219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72"/>
        <v>0</v>
      </c>
      <c r="P1174">
        <f t="shared" si="73"/>
        <v>0</v>
      </c>
      <c r="Q1174" t="str">
        <f t="shared" si="74"/>
        <v>food</v>
      </c>
      <c r="R1174" t="str">
        <f t="shared" si="75"/>
        <v>food trucks</v>
      </c>
    </row>
    <row r="1175" spans="1:18" ht="42.75" x14ac:dyDescent="0.4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8219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72"/>
        <v>2.4000000000000001E-4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2.75" x14ac:dyDescent="0.4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8219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72"/>
        <v>5.906666666666667E-2</v>
      </c>
      <c r="P1176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2.75" x14ac:dyDescent="0.4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8219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72"/>
        <v>2.9250000000000002E-2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57" x14ac:dyDescent="0.4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8219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72"/>
        <v>5.7142857142857142E-5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2.75" x14ac:dyDescent="0.4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8219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72"/>
        <v>0</v>
      </c>
      <c r="P1179">
        <f t="shared" si="73"/>
        <v>0</v>
      </c>
      <c r="Q1179" t="str">
        <f t="shared" si="74"/>
        <v>food</v>
      </c>
      <c r="R1179" t="str">
        <f t="shared" si="75"/>
        <v>food trucks</v>
      </c>
    </row>
    <row r="1180" spans="1:18" ht="42.75" x14ac:dyDescent="0.4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8219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72"/>
        <v>6.666666666666667E-5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2.75" x14ac:dyDescent="0.4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8219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72"/>
        <v>5.3333333333333337E-2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28.5" x14ac:dyDescent="0.4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8219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72"/>
        <v>0.11749999999999999</v>
      </c>
      <c r="P1182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x14ac:dyDescent="0.4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8219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72"/>
        <v>8.0000000000000007E-5</v>
      </c>
      <c r="P1183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42.75" x14ac:dyDescent="0.4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8219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72"/>
        <v>4.2000000000000003E-2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42.75" x14ac:dyDescent="0.4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8219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72"/>
        <v>0.04</v>
      </c>
      <c r="P1185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42.75" x14ac:dyDescent="0.4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72"/>
        <v>1.0493636363636363</v>
      </c>
      <c r="P1186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57" x14ac:dyDescent="0.4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72"/>
        <v>1.0544</v>
      </c>
      <c r="P1187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42.75" x14ac:dyDescent="0.4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72"/>
        <v>1.0673333333333332</v>
      </c>
      <c r="P1188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42.75" x14ac:dyDescent="0.4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72"/>
        <v>1.0412571428571429</v>
      </c>
      <c r="P1189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2.75" x14ac:dyDescent="0.4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72"/>
        <v>1.6054999999999999</v>
      </c>
      <c r="P1190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42.75" x14ac:dyDescent="0.4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72"/>
        <v>1.0777777777777777</v>
      </c>
      <c r="P1191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28.5" x14ac:dyDescent="0.4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72"/>
        <v>1.35</v>
      </c>
      <c r="P1192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42.75" x14ac:dyDescent="0.4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72"/>
        <v>1.0907407407407408</v>
      </c>
      <c r="P1193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28.5" x14ac:dyDescent="0.4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72"/>
        <v>2.9</v>
      </c>
      <c r="P1194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42.75" x14ac:dyDescent="0.4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72"/>
        <v>1.0395714285714286</v>
      </c>
      <c r="P1195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42.75" x14ac:dyDescent="0.4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72"/>
        <v>3.2223999999999999</v>
      </c>
      <c r="P1196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57" x14ac:dyDescent="0.4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72"/>
        <v>1.35</v>
      </c>
      <c r="P1197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28.5" x14ac:dyDescent="0.4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72"/>
        <v>2.6991034482758622</v>
      </c>
      <c r="P1198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42.75" x14ac:dyDescent="0.4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72"/>
        <v>2.5329333333333333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2.75" x14ac:dyDescent="0.4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72"/>
        <v>2.6059999999999999</v>
      </c>
      <c r="P1200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42.75" x14ac:dyDescent="0.4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72"/>
        <v>1.0131677953348381</v>
      </c>
      <c r="P1201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42.75" x14ac:dyDescent="0.4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72"/>
        <v>1.2560416666666667</v>
      </c>
      <c r="P1202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42.75" x14ac:dyDescent="0.4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72"/>
        <v>1.0243783333333334</v>
      </c>
      <c r="P1203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42.75" x14ac:dyDescent="0.4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72"/>
        <v>1.99244</v>
      </c>
      <c r="P1204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2.75" x14ac:dyDescent="0.4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72"/>
        <v>1.0245398773006136</v>
      </c>
      <c r="P1205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2.75" x14ac:dyDescent="0.4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72"/>
        <v>1.0294615384615384</v>
      </c>
      <c r="P1206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42.75" x14ac:dyDescent="0.4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72"/>
        <v>1.0086153846153847</v>
      </c>
      <c r="P1207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42.75" x14ac:dyDescent="0.4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72"/>
        <v>1.1499999999999999</v>
      </c>
      <c r="P1208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28.5" x14ac:dyDescent="0.4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72"/>
        <v>1.0416766467065868</v>
      </c>
      <c r="P1209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42.75" x14ac:dyDescent="0.4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72"/>
        <v>1.5529999999999999</v>
      </c>
      <c r="P1210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42.75" x14ac:dyDescent="0.4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72"/>
        <v>1.06</v>
      </c>
      <c r="P1211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28.5" x14ac:dyDescent="0.4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72"/>
        <v>2.5431499999999998</v>
      </c>
      <c r="P1212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42.75" x14ac:dyDescent="0.4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72"/>
        <v>1.0109999999999999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42.75" x14ac:dyDescent="0.4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72"/>
        <v>1.2904</v>
      </c>
      <c r="P1214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42.75" x14ac:dyDescent="0.4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72"/>
        <v>1.0223076923076924</v>
      </c>
      <c r="P1215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42.75" x14ac:dyDescent="0.4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72"/>
        <v>1.3180000000000001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42.75" x14ac:dyDescent="0.4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72"/>
        <v>7.8608020000000005</v>
      </c>
      <c r="P1217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28.5" x14ac:dyDescent="0.4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72"/>
        <v>1.4570000000000001</v>
      </c>
      <c r="P1218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2.75" x14ac:dyDescent="0.4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76">E1219/D1219</f>
        <v>1.026</v>
      </c>
      <c r="P1219">
        <f t="shared" ref="P1219:P1282" si="77">IF(E1219=0,0,E1219/L1219)</f>
        <v>148.57377049180329</v>
      </c>
      <c r="Q1219" t="str">
        <f t="shared" ref="Q1219:Q1282" si="78">LEFT(N1219,FIND("/",N1219)-1)</f>
        <v>photography</v>
      </c>
      <c r="R1219" t="str">
        <f t="shared" ref="R1219:R1282" si="79">RIGHT(N1219,LEN(N1219)-FIND("/",N1219))</f>
        <v>photobooks</v>
      </c>
    </row>
    <row r="1220" spans="1:18" ht="42.75" x14ac:dyDescent="0.4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76"/>
        <v>1.7227777777777777</v>
      </c>
      <c r="P1220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28.5" x14ac:dyDescent="0.4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76"/>
        <v>1.5916819571865444</v>
      </c>
      <c r="P1221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2.75" x14ac:dyDescent="0.4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76"/>
        <v>1.0376666666666667</v>
      </c>
      <c r="P1222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42.75" x14ac:dyDescent="0.4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76"/>
        <v>1.1140954545454547</v>
      </c>
      <c r="P1223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28.5" x14ac:dyDescent="0.4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76"/>
        <v>2.80375</v>
      </c>
      <c r="P1224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28.5" x14ac:dyDescent="0.4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76"/>
        <v>1.1210606060606061</v>
      </c>
      <c r="P1225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28.5" x14ac:dyDescent="0.4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8219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76"/>
        <v>7.0666666666666669E-2</v>
      </c>
      <c r="P1226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42.75" x14ac:dyDescent="0.4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8219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76"/>
        <v>4.3999999999999997E-2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2.75" x14ac:dyDescent="0.4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8219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76"/>
        <v>3.8739999999999997E-2</v>
      </c>
      <c r="P1228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42.75" x14ac:dyDescent="0.4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8219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76"/>
        <v>0</v>
      </c>
      <c r="P1229">
        <f t="shared" si="77"/>
        <v>0</v>
      </c>
      <c r="Q1229" t="str">
        <f t="shared" si="78"/>
        <v>music</v>
      </c>
      <c r="R1229" t="str">
        <f t="shared" si="79"/>
        <v>world music</v>
      </c>
    </row>
    <row r="1230" spans="1:18" ht="42.75" x14ac:dyDescent="0.4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8219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76"/>
        <v>0.29299999999999998</v>
      </c>
      <c r="P1230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42.75" x14ac:dyDescent="0.4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8219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76"/>
        <v>9.0909090909090905E-3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2.75" x14ac:dyDescent="0.4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8219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76"/>
        <v>0</v>
      </c>
      <c r="P1232">
        <f t="shared" si="77"/>
        <v>0</v>
      </c>
      <c r="Q1232" t="str">
        <f t="shared" si="78"/>
        <v>music</v>
      </c>
      <c r="R1232" t="str">
        <f t="shared" si="79"/>
        <v>world music</v>
      </c>
    </row>
    <row r="1233" spans="1:18" ht="42.75" x14ac:dyDescent="0.4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8219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76"/>
        <v>0</v>
      </c>
      <c r="P1233">
        <f t="shared" si="77"/>
        <v>0</v>
      </c>
      <c r="Q1233" t="str">
        <f t="shared" si="78"/>
        <v>music</v>
      </c>
      <c r="R1233" t="str">
        <f t="shared" si="79"/>
        <v>world music</v>
      </c>
    </row>
    <row r="1234" spans="1:18" ht="42.75" x14ac:dyDescent="0.4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8219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76"/>
        <v>8.0000000000000002E-3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2.75" x14ac:dyDescent="0.4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8219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76"/>
        <v>0.11600000000000001</v>
      </c>
      <c r="P1235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2.75" x14ac:dyDescent="0.4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8219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76"/>
        <v>0</v>
      </c>
      <c r="P1236">
        <f t="shared" si="77"/>
        <v>0</v>
      </c>
      <c r="Q1236" t="str">
        <f t="shared" si="78"/>
        <v>music</v>
      </c>
      <c r="R1236" t="str">
        <f t="shared" si="79"/>
        <v>world music</v>
      </c>
    </row>
    <row r="1237" spans="1:18" ht="42.75" x14ac:dyDescent="0.4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8219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76"/>
        <v>2.787363950092912E-2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x14ac:dyDescent="0.4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8219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76"/>
        <v>0</v>
      </c>
      <c r="P1238">
        <f t="shared" si="77"/>
        <v>0</v>
      </c>
      <c r="Q1238" t="str">
        <f t="shared" si="78"/>
        <v>music</v>
      </c>
      <c r="R1238" t="str">
        <f t="shared" si="79"/>
        <v>world music</v>
      </c>
    </row>
    <row r="1239" spans="1:18" ht="42.75" x14ac:dyDescent="0.4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8219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76"/>
        <v>0</v>
      </c>
      <c r="P1239">
        <f t="shared" si="77"/>
        <v>0</v>
      </c>
      <c r="Q1239" t="str">
        <f t="shared" si="78"/>
        <v>music</v>
      </c>
      <c r="R1239" t="str">
        <f t="shared" si="79"/>
        <v>world music</v>
      </c>
    </row>
    <row r="1240" spans="1:18" ht="57" x14ac:dyDescent="0.4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8219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76"/>
        <v>0.17799999999999999</v>
      </c>
      <c r="P1240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28.5" x14ac:dyDescent="0.4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8219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76"/>
        <v>0</v>
      </c>
      <c r="P1241">
        <f t="shared" si="77"/>
        <v>0</v>
      </c>
      <c r="Q1241" t="str">
        <f t="shared" si="78"/>
        <v>music</v>
      </c>
      <c r="R1241" t="str">
        <f t="shared" si="79"/>
        <v>world music</v>
      </c>
    </row>
    <row r="1242" spans="1:18" ht="28.5" x14ac:dyDescent="0.4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8219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76"/>
        <v>3.0124999999999999E-2</v>
      </c>
      <c r="P1242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42.75" x14ac:dyDescent="0.4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8219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76"/>
        <v>0.50739999999999996</v>
      </c>
      <c r="P1243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42.75" x14ac:dyDescent="0.4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8219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76"/>
        <v>5.4884742041712408E-3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2.75" x14ac:dyDescent="0.4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8219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76"/>
        <v>0.14091666666666666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2.75" x14ac:dyDescent="0.4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76"/>
        <v>1.038</v>
      </c>
      <c r="P1246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2.75" x14ac:dyDescent="0.4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76"/>
        <v>1.2024999999999999</v>
      </c>
      <c r="P1247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42.75" x14ac:dyDescent="0.4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76"/>
        <v>1.17</v>
      </c>
      <c r="P1248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28.5" x14ac:dyDescent="0.4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76"/>
        <v>1.2214285714285715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28.5" x14ac:dyDescent="0.4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76"/>
        <v>1.5164</v>
      </c>
      <c r="P1250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2.75" x14ac:dyDescent="0.4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76"/>
        <v>1.0444</v>
      </c>
      <c r="P1251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42.75" x14ac:dyDescent="0.4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76"/>
        <v>2.0015333333333332</v>
      </c>
      <c r="P1252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28.5" x14ac:dyDescent="0.4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76"/>
        <v>1.018</v>
      </c>
      <c r="P1253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2.75" x14ac:dyDescent="0.4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76"/>
        <v>1.3765714285714286</v>
      </c>
      <c r="P1254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42.75" x14ac:dyDescent="0.4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76"/>
        <v>3038.3319999999999</v>
      </c>
      <c r="P1255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42.75" x14ac:dyDescent="0.4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76"/>
        <v>1.9885074626865671</v>
      </c>
      <c r="P1256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2.75" x14ac:dyDescent="0.4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76"/>
        <v>2.0236666666666667</v>
      </c>
      <c r="P1257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42.75" x14ac:dyDescent="0.4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76"/>
        <v>1.1796376666666666</v>
      </c>
      <c r="P1258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42.75" x14ac:dyDescent="0.4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76"/>
        <v>2.9472727272727273</v>
      </c>
      <c r="P1259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2.75" x14ac:dyDescent="0.4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76"/>
        <v>2.1314633333333335</v>
      </c>
      <c r="P1260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28.5" x14ac:dyDescent="0.4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76"/>
        <v>1.0424</v>
      </c>
      <c r="P1261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2.75" x14ac:dyDescent="0.4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76"/>
        <v>1.1366666666666667</v>
      </c>
      <c r="P1262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28.5" x14ac:dyDescent="0.4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76"/>
        <v>1.0125</v>
      </c>
      <c r="P1263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42.75" x14ac:dyDescent="0.4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76"/>
        <v>1.2541538461538462</v>
      </c>
      <c r="P1264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28.5" x14ac:dyDescent="0.4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76"/>
        <v>1.19</v>
      </c>
      <c r="P1265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42.75" x14ac:dyDescent="0.4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76"/>
        <v>1.6646153846153846</v>
      </c>
      <c r="P1266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57" x14ac:dyDescent="0.4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76"/>
        <v>1.1914771428571429</v>
      </c>
      <c r="P1267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28.5" x14ac:dyDescent="0.4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76"/>
        <v>1.0047368421052632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2.75" x14ac:dyDescent="0.4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76"/>
        <v>1.018</v>
      </c>
      <c r="P1269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28.5" x14ac:dyDescent="0.4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76"/>
        <v>1.1666666666666667</v>
      </c>
      <c r="P1270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42.75" x14ac:dyDescent="0.4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76"/>
        <v>1.0864893617021276</v>
      </c>
      <c r="P1271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28.5" x14ac:dyDescent="0.4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76"/>
        <v>1.1472</v>
      </c>
      <c r="P1272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42.75" x14ac:dyDescent="0.4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76"/>
        <v>1.018</v>
      </c>
      <c r="P1273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57" x14ac:dyDescent="0.4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76"/>
        <v>1.06</v>
      </c>
      <c r="P1274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42.75" x14ac:dyDescent="0.4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76"/>
        <v>1.0349999999999999</v>
      </c>
      <c r="P1275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2.75" x14ac:dyDescent="0.4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76"/>
        <v>1.5497535999999998</v>
      </c>
      <c r="P1276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2.75" x14ac:dyDescent="0.4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76"/>
        <v>1.6214066666666667</v>
      </c>
      <c r="P1277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28.5" x14ac:dyDescent="0.4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76"/>
        <v>1.0442100000000001</v>
      </c>
      <c r="P1278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42.75" x14ac:dyDescent="0.4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76"/>
        <v>1.0612433333333333</v>
      </c>
      <c r="P1279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42.75" x14ac:dyDescent="0.4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76"/>
        <v>1.5493846153846154</v>
      </c>
      <c r="P1280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42.75" x14ac:dyDescent="0.4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76"/>
        <v>1.1077157238734421</v>
      </c>
      <c r="P1281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2.75" x14ac:dyDescent="0.4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76"/>
        <v>1.1091186666666666</v>
      </c>
      <c r="P1282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42.75" x14ac:dyDescent="0.4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80">E1283/D1283</f>
        <v>1.1071428571428572</v>
      </c>
      <c r="P1283">
        <f t="shared" ref="P1283:P1346" si="81">IF(E1283=0,0,E1283/L1283)</f>
        <v>104.72972972972973</v>
      </c>
      <c r="Q1283" t="str">
        <f t="shared" ref="Q1283:Q1346" si="82">LEFT(N1283,FIND("/",N1283)-1)</f>
        <v>music</v>
      </c>
      <c r="R1283" t="str">
        <f t="shared" ref="R1283:R1346" si="83">RIGHT(N1283,LEN(N1283)-FIND("/",N1283))</f>
        <v>rock</v>
      </c>
    </row>
    <row r="1284" spans="1:18" ht="42.75" x14ac:dyDescent="0.4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80"/>
        <v>1.2361333333333333</v>
      </c>
      <c r="P1284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2.75" x14ac:dyDescent="0.4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80"/>
        <v>2.1105</v>
      </c>
      <c r="P1285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42.75" x14ac:dyDescent="0.4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80"/>
        <v>1.01</v>
      </c>
      <c r="P1286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42.75" x14ac:dyDescent="0.4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80"/>
        <v>1.0165</v>
      </c>
      <c r="P1287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2.75" x14ac:dyDescent="0.4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80"/>
        <v>1.0833333333333333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57" x14ac:dyDescent="0.4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80"/>
        <v>2.42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2.75" x14ac:dyDescent="0.4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80"/>
        <v>1.0044999999999999</v>
      </c>
      <c r="P1290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2.75" x14ac:dyDescent="0.4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80"/>
        <v>1.2506666666666666</v>
      </c>
      <c r="P1291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28.5" x14ac:dyDescent="0.4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80"/>
        <v>1.0857142857142856</v>
      </c>
      <c r="P1292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42.75" x14ac:dyDescent="0.4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80"/>
        <v>1.4570000000000001</v>
      </c>
      <c r="P1293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57" x14ac:dyDescent="0.4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80"/>
        <v>1.1000000000000001</v>
      </c>
      <c r="P1294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42.75" x14ac:dyDescent="0.4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80"/>
        <v>1.0223333333333333</v>
      </c>
      <c r="P1295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42.75" x14ac:dyDescent="0.4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80"/>
        <v>1.22</v>
      </c>
      <c r="P1296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42.75" x14ac:dyDescent="0.4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80"/>
        <v>1.0196000000000001</v>
      </c>
      <c r="P1297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57" x14ac:dyDescent="0.4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80"/>
        <v>1.411764705882353</v>
      </c>
      <c r="P1298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42.75" x14ac:dyDescent="0.4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80"/>
        <v>1.0952500000000001</v>
      </c>
      <c r="P1299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42.75" x14ac:dyDescent="0.4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80"/>
        <v>1.0465</v>
      </c>
      <c r="P1300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2.75" x14ac:dyDescent="0.4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80"/>
        <v>1.24</v>
      </c>
      <c r="P1301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42.75" x14ac:dyDescent="0.4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80"/>
        <v>1.35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2.75" x14ac:dyDescent="0.4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80"/>
        <v>1.0275000000000001</v>
      </c>
      <c r="P1303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2.75" x14ac:dyDescent="0.4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80"/>
        <v>1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28.5" x14ac:dyDescent="0.4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80"/>
        <v>1.3026085714285716</v>
      </c>
      <c r="P1305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2.75" x14ac:dyDescent="0.4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8219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80"/>
        <v>0.39627499999999999</v>
      </c>
      <c r="P1306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42.75" x14ac:dyDescent="0.4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8219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80"/>
        <v>0.25976666666666665</v>
      </c>
      <c r="P1307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57" x14ac:dyDescent="0.4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8219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80"/>
        <v>0.65246363636363636</v>
      </c>
      <c r="P1308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28.5" x14ac:dyDescent="0.4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8219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80"/>
        <v>0.11514000000000001</v>
      </c>
      <c r="P1309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28.5" x14ac:dyDescent="0.4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8219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80"/>
        <v>0.11360000000000001</v>
      </c>
      <c r="P1310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42.75" x14ac:dyDescent="0.4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8219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80"/>
        <v>1.1199130434782609</v>
      </c>
      <c r="P1311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42.75" x14ac:dyDescent="0.4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8219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80"/>
        <v>0.155</v>
      </c>
      <c r="P1312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42.75" x14ac:dyDescent="0.4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8219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80"/>
        <v>0.32028000000000001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2.75" x14ac:dyDescent="0.4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8219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80"/>
        <v>6.0869565217391303E-3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2.75" x14ac:dyDescent="0.4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8219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80"/>
        <v>0.31114999999999998</v>
      </c>
      <c r="P1315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42.75" x14ac:dyDescent="0.4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8219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80"/>
        <v>1.1266666666666666E-2</v>
      </c>
      <c r="P1316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28.5" x14ac:dyDescent="0.4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8219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80"/>
        <v>0.40404000000000001</v>
      </c>
      <c r="P1317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2.75" x14ac:dyDescent="0.4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8219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80"/>
        <v>1.3333333333333333E-5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57" x14ac:dyDescent="0.4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8219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80"/>
        <v>5.7334999999999997E-2</v>
      </c>
      <c r="P1319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2.75" x14ac:dyDescent="0.4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8219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80"/>
        <v>0.15325</v>
      </c>
      <c r="P1320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42.75" x14ac:dyDescent="0.4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8219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80"/>
        <v>0.15103448275862069</v>
      </c>
      <c r="P1321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42.75" x14ac:dyDescent="0.4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8219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80"/>
        <v>5.0299999999999997E-3</v>
      </c>
      <c r="P1322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42.75" x14ac:dyDescent="0.4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8219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80"/>
        <v>1.3028138528138528E-2</v>
      </c>
      <c r="P1323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42.75" x14ac:dyDescent="0.4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8219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80"/>
        <v>3.0285714285714286E-3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42.75" x14ac:dyDescent="0.4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8219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80"/>
        <v>8.8800000000000004E-2</v>
      </c>
      <c r="P1325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42.75" x14ac:dyDescent="0.4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8219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80"/>
        <v>9.8400000000000001E-2</v>
      </c>
      <c r="P1326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42.75" x14ac:dyDescent="0.4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8219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80"/>
        <v>2.4299999999999999E-2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2.75" x14ac:dyDescent="0.4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8219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80"/>
        <v>1.1299999999999999E-2</v>
      </c>
      <c r="P1328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2.75" x14ac:dyDescent="0.4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8219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80"/>
        <v>3.5520833333333335E-2</v>
      </c>
      <c r="P1329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42.75" x14ac:dyDescent="0.4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8219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80"/>
        <v>2.3306666666666667E-2</v>
      </c>
      <c r="P1330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2.75" x14ac:dyDescent="0.4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8219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80"/>
        <v>8.1600000000000006E-3</v>
      </c>
      <c r="P1331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2.75" x14ac:dyDescent="0.4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8219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80"/>
        <v>0.22494285714285714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2.75" x14ac:dyDescent="0.4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8219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80"/>
        <v>1.3668E-2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42.75" x14ac:dyDescent="0.4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8219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80"/>
        <v>0</v>
      </c>
      <c r="P1334">
        <f t="shared" si="81"/>
        <v>0</v>
      </c>
      <c r="Q1334" t="str">
        <f t="shared" si="82"/>
        <v>technology</v>
      </c>
      <c r="R1334" t="str">
        <f t="shared" si="83"/>
        <v>wearables</v>
      </c>
    </row>
    <row r="1335" spans="1:18" ht="42.75" x14ac:dyDescent="0.4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8219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80"/>
        <v>0</v>
      </c>
      <c r="P1335">
        <f t="shared" si="81"/>
        <v>0</v>
      </c>
      <c r="Q1335" t="str">
        <f t="shared" si="82"/>
        <v>technology</v>
      </c>
      <c r="R1335" t="str">
        <f t="shared" si="83"/>
        <v>wearables</v>
      </c>
    </row>
    <row r="1336" spans="1:18" ht="42.75" x14ac:dyDescent="0.4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8219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80"/>
        <v>0.10754135338345865</v>
      </c>
      <c r="P1336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42.75" x14ac:dyDescent="0.4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8219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80"/>
        <v>0.1976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42.75" x14ac:dyDescent="0.4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8219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80"/>
        <v>0.84946999999999995</v>
      </c>
      <c r="P1338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2.75" x14ac:dyDescent="0.4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8219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80"/>
        <v>0.49381999999999998</v>
      </c>
      <c r="P1339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42.75" x14ac:dyDescent="0.4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8219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80"/>
        <v>3.3033333333333331E-2</v>
      </c>
      <c r="P1340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28.5" x14ac:dyDescent="0.4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8219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80"/>
        <v>6.6339999999999996E-2</v>
      </c>
      <c r="P1341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2.75" x14ac:dyDescent="0.4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8219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80"/>
        <v>0</v>
      </c>
      <c r="P1342">
        <f t="shared" si="81"/>
        <v>0</v>
      </c>
      <c r="Q1342" t="str">
        <f t="shared" si="82"/>
        <v>technology</v>
      </c>
      <c r="R1342" t="str">
        <f t="shared" si="83"/>
        <v>wearables</v>
      </c>
    </row>
    <row r="1343" spans="1:18" ht="42.75" x14ac:dyDescent="0.4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8219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80"/>
        <v>0.7036</v>
      </c>
      <c r="P1343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42.75" x14ac:dyDescent="0.4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8219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80"/>
        <v>2E-3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42.75" x14ac:dyDescent="0.4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8219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80"/>
        <v>1.02298</v>
      </c>
      <c r="P1345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42.75" x14ac:dyDescent="0.4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80"/>
        <v>3.7773333333333334</v>
      </c>
      <c r="P1346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2.75" x14ac:dyDescent="0.4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84">E1347/D1347</f>
        <v>1.25</v>
      </c>
      <c r="P1347">
        <f t="shared" ref="P1347:P1410" si="85">IF(E1347=0,0,E1347/L1347)</f>
        <v>53.571428571428569</v>
      </c>
      <c r="Q1347" t="str">
        <f t="shared" ref="Q1347:Q1410" si="86">LEFT(N1347,FIND("/",N1347)-1)</f>
        <v>publishing</v>
      </c>
      <c r="R1347" t="str">
        <f t="shared" ref="R1347:R1410" si="87">RIGHT(N1347,LEN(N1347)-FIND("/",N1347))</f>
        <v>nonfiction</v>
      </c>
    </row>
    <row r="1348" spans="1:18" ht="42.75" x14ac:dyDescent="0.4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84"/>
        <v>1.473265306122449</v>
      </c>
      <c r="P1348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42.75" x14ac:dyDescent="0.4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84"/>
        <v>1.022</v>
      </c>
      <c r="P1349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42.75" x14ac:dyDescent="0.4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84"/>
        <v>1.018723404255319</v>
      </c>
      <c r="P1350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42.75" x14ac:dyDescent="0.4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84"/>
        <v>2.0419999999999998</v>
      </c>
      <c r="P1351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42.75" x14ac:dyDescent="0.4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84"/>
        <v>1.0405</v>
      </c>
      <c r="P1352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28.5" x14ac:dyDescent="0.4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84"/>
        <v>1.0126500000000001</v>
      </c>
      <c r="P1353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42.75" x14ac:dyDescent="0.4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84"/>
        <v>1.3613999999999999</v>
      </c>
      <c r="P1354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28.5" x14ac:dyDescent="0.4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84"/>
        <v>1.3360000000000001</v>
      </c>
      <c r="P1355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42.75" x14ac:dyDescent="0.4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84"/>
        <v>1.3025</v>
      </c>
      <c r="P1356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57" x14ac:dyDescent="0.4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84"/>
        <v>1.2267999999999999</v>
      </c>
      <c r="P1357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42.75" x14ac:dyDescent="0.4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84"/>
        <v>1.8281058823529412</v>
      </c>
      <c r="P1358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2.75" x14ac:dyDescent="0.4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84"/>
        <v>1.2529999999999999</v>
      </c>
      <c r="P1359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2.75" x14ac:dyDescent="0.4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84"/>
        <v>1.1166666666666667</v>
      </c>
      <c r="P1360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42.75" x14ac:dyDescent="0.4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84"/>
        <v>1.1575757575757575</v>
      </c>
      <c r="P1361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28.5" x14ac:dyDescent="0.4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84"/>
        <v>1.732</v>
      </c>
      <c r="P1362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2.75" x14ac:dyDescent="0.4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84"/>
        <v>1.2598333333333334</v>
      </c>
      <c r="P1363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28.5" x14ac:dyDescent="0.4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84"/>
        <v>1.091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42.75" x14ac:dyDescent="0.4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84"/>
        <v>1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42.75" x14ac:dyDescent="0.4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84"/>
        <v>1.1864285714285714</v>
      </c>
      <c r="P1366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42.75" x14ac:dyDescent="0.4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84"/>
        <v>1.0026666666666666</v>
      </c>
      <c r="P1367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4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84"/>
        <v>1.2648920000000001</v>
      </c>
      <c r="P1368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2.75" x14ac:dyDescent="0.4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84"/>
        <v>1.1426000000000001</v>
      </c>
      <c r="P1369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2.75" x14ac:dyDescent="0.4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84"/>
        <v>1.107</v>
      </c>
      <c r="P1370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42.75" x14ac:dyDescent="0.4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84"/>
        <v>1.0534805315203954</v>
      </c>
      <c r="P1371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28.5" x14ac:dyDescent="0.4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84"/>
        <v>1.0366666666666666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42.75" x14ac:dyDescent="0.4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84"/>
        <v>1.0708672667523933</v>
      </c>
      <c r="P1373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x14ac:dyDescent="0.4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84"/>
        <v>1.24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28.5" x14ac:dyDescent="0.4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84"/>
        <v>1.0501</v>
      </c>
      <c r="P1375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42.75" x14ac:dyDescent="0.4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84"/>
        <v>1.8946666666666667</v>
      </c>
      <c r="P1376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42.75" x14ac:dyDescent="0.4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84"/>
        <v>1.7132499999999999</v>
      </c>
      <c r="P1377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28.5" x14ac:dyDescent="0.4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84"/>
        <v>2.5248648648648651</v>
      </c>
      <c r="P1378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42.75" x14ac:dyDescent="0.4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84"/>
        <v>1.1615384615384616</v>
      </c>
      <c r="P1379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4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84"/>
        <v>2.0335000000000001</v>
      </c>
      <c r="P1380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28.5" x14ac:dyDescent="0.4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84"/>
        <v>1.1160000000000001</v>
      </c>
      <c r="P1381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28.5" x14ac:dyDescent="0.4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84"/>
        <v>4.24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42.75" x14ac:dyDescent="0.4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84"/>
        <v>1.071</v>
      </c>
      <c r="P1383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2.75" x14ac:dyDescent="0.4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84"/>
        <v>1.043625</v>
      </c>
      <c r="P1384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42.75" x14ac:dyDescent="0.4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84"/>
        <v>2.124090909090909</v>
      </c>
      <c r="P1385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2.75" x14ac:dyDescent="0.4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84"/>
        <v>1.2408571428571429</v>
      </c>
      <c r="P1386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2.75" x14ac:dyDescent="0.4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84"/>
        <v>1.10406125</v>
      </c>
      <c r="P1387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28.5" x14ac:dyDescent="0.4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84"/>
        <v>2.1875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42.75" x14ac:dyDescent="0.4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84"/>
        <v>1.36625</v>
      </c>
      <c r="P1389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42.75" x14ac:dyDescent="0.4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84"/>
        <v>1.348074</v>
      </c>
      <c r="P1390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28.5" x14ac:dyDescent="0.4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84"/>
        <v>1.454</v>
      </c>
      <c r="P1391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2.75" x14ac:dyDescent="0.4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84"/>
        <v>1.0910714285714285</v>
      </c>
      <c r="P1392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2.75" x14ac:dyDescent="0.4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84"/>
        <v>1.1020000000000001</v>
      </c>
      <c r="P1393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2.75" x14ac:dyDescent="0.4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84"/>
        <v>1.1364000000000001</v>
      </c>
      <c r="P1394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x14ac:dyDescent="0.4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84"/>
        <v>1.0235000000000001</v>
      </c>
      <c r="P1395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2.75" x14ac:dyDescent="0.4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84"/>
        <v>1.2213333333333334</v>
      </c>
      <c r="P1396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x14ac:dyDescent="0.4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84"/>
        <v>1.1188571428571428</v>
      </c>
      <c r="P1397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42.75" x14ac:dyDescent="0.4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84"/>
        <v>1.073</v>
      </c>
      <c r="P1398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2.75" x14ac:dyDescent="0.4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84"/>
        <v>1.1385000000000001</v>
      </c>
      <c r="P1399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2.75" x14ac:dyDescent="0.4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84"/>
        <v>1.0968181818181819</v>
      </c>
      <c r="P1400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2.75" x14ac:dyDescent="0.4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84"/>
        <v>1.2614444444444444</v>
      </c>
      <c r="P1401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2.75" x14ac:dyDescent="0.4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84"/>
        <v>1.6742857142857144</v>
      </c>
      <c r="P1402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42.75" x14ac:dyDescent="0.4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84"/>
        <v>4.9652000000000003</v>
      </c>
      <c r="P1403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42.75" x14ac:dyDescent="0.4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84"/>
        <v>1.0915999999999999</v>
      </c>
      <c r="P1404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42.75" x14ac:dyDescent="0.4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84"/>
        <v>1.0257499999999999</v>
      </c>
      <c r="P1405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42.75" x14ac:dyDescent="0.4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8219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84"/>
        <v>1.6620689655172414E-2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28.5" x14ac:dyDescent="0.4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8219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84"/>
        <v>4.1999999999999997E-3</v>
      </c>
      <c r="P1407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x14ac:dyDescent="0.4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8219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84"/>
        <v>1.25E-3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2.75" x14ac:dyDescent="0.4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8219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84"/>
        <v>5.0000000000000001E-3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2.75" x14ac:dyDescent="0.4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8219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84"/>
        <v>7.1999999999999995E-2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2.75" x14ac:dyDescent="0.4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8219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88">E1411/D1411</f>
        <v>0</v>
      </c>
      <c r="P1411">
        <f t="shared" ref="P1411:P1474" si="89">IF(E1411=0,0,E1411/L1411)</f>
        <v>0</v>
      </c>
      <c r="Q1411" t="str">
        <f t="shared" ref="Q1411:Q1474" si="90">LEFT(N1411,FIND("/",N1411)-1)</f>
        <v>publishing</v>
      </c>
      <c r="R1411" t="str">
        <f t="shared" ref="R1411:R1474" si="91">RIGHT(N1411,LEN(N1411)-FIND("/",N1411))</f>
        <v>translations</v>
      </c>
    </row>
    <row r="1412" spans="1:18" ht="42.75" x14ac:dyDescent="0.4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8219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88"/>
        <v>1.6666666666666666E-4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42.75" x14ac:dyDescent="0.4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8219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88"/>
        <v>2.3333333333333335E-3</v>
      </c>
      <c r="P1413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28.5" x14ac:dyDescent="0.4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8219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88"/>
        <v>4.5714285714285714E-2</v>
      </c>
      <c r="P1414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57" x14ac:dyDescent="0.4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8219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88"/>
        <v>0.05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2.75" x14ac:dyDescent="0.4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8219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88"/>
        <v>2E-3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2.75" x14ac:dyDescent="0.4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8219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88"/>
        <v>0.18181818181818182</v>
      </c>
      <c r="P1417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2.75" x14ac:dyDescent="0.4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8219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88"/>
        <v>0</v>
      </c>
      <c r="P1418">
        <f t="shared" si="89"/>
        <v>0</v>
      </c>
      <c r="Q1418" t="str">
        <f t="shared" si="90"/>
        <v>publishing</v>
      </c>
      <c r="R1418" t="str">
        <f t="shared" si="91"/>
        <v>translations</v>
      </c>
    </row>
    <row r="1419" spans="1:18" ht="42.75" x14ac:dyDescent="0.4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8219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88"/>
        <v>1.2222222222222223E-2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57" x14ac:dyDescent="0.4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8219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88"/>
        <v>2E-3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42.75" x14ac:dyDescent="0.4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8219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88"/>
        <v>7.0634920634920634E-2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28.5" x14ac:dyDescent="0.4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8219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88"/>
        <v>2.7272727272727271E-2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42.75" x14ac:dyDescent="0.4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8219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88"/>
        <v>1E-3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2.75" x14ac:dyDescent="0.4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8219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88"/>
        <v>1.0399999999999999E-3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2.75" x14ac:dyDescent="0.4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8219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88"/>
        <v>3.3333333333333335E-3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2.75" x14ac:dyDescent="0.4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8219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88"/>
        <v>0.2036</v>
      </c>
      <c r="P1426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42.75" x14ac:dyDescent="0.4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8219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88"/>
        <v>0</v>
      </c>
      <c r="P1427">
        <f t="shared" si="89"/>
        <v>0</v>
      </c>
      <c r="Q1427" t="str">
        <f t="shared" si="90"/>
        <v>publishing</v>
      </c>
      <c r="R1427" t="str">
        <f t="shared" si="91"/>
        <v>translations</v>
      </c>
    </row>
    <row r="1428" spans="1:18" ht="42.75" x14ac:dyDescent="0.4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8219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88"/>
        <v>0</v>
      </c>
      <c r="P1428">
        <f t="shared" si="89"/>
        <v>0</v>
      </c>
      <c r="Q1428" t="str">
        <f t="shared" si="90"/>
        <v>publishing</v>
      </c>
      <c r="R1428" t="str">
        <f t="shared" si="91"/>
        <v>translations</v>
      </c>
    </row>
    <row r="1429" spans="1:18" ht="42.75" x14ac:dyDescent="0.4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8219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88"/>
        <v>8.3799999999999999E-2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2.75" x14ac:dyDescent="0.4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8219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88"/>
        <v>4.4999999999999998E-2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2.75" x14ac:dyDescent="0.4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8219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88"/>
        <v>0</v>
      </c>
      <c r="P1431">
        <f t="shared" si="89"/>
        <v>0</v>
      </c>
      <c r="Q1431" t="str">
        <f t="shared" si="90"/>
        <v>publishing</v>
      </c>
      <c r="R1431" t="str">
        <f t="shared" si="91"/>
        <v>translations</v>
      </c>
    </row>
    <row r="1432" spans="1:18" ht="42.75" x14ac:dyDescent="0.4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8219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88"/>
        <v>8.0600000000000005E-2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42.75" x14ac:dyDescent="0.4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8219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88"/>
        <v>0.31947058823529412</v>
      </c>
      <c r="P1433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42.75" x14ac:dyDescent="0.4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8219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88"/>
        <v>0</v>
      </c>
      <c r="P1434">
        <f t="shared" si="89"/>
        <v>0</v>
      </c>
      <c r="Q1434" t="str">
        <f t="shared" si="90"/>
        <v>publishing</v>
      </c>
      <c r="R1434" t="str">
        <f t="shared" si="91"/>
        <v>translations</v>
      </c>
    </row>
    <row r="1435" spans="1:18" ht="42.75" x14ac:dyDescent="0.4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8219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88"/>
        <v>6.7083333333333328E-2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2.75" x14ac:dyDescent="0.4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8219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88"/>
        <v>9.987804878048781E-2</v>
      </c>
      <c r="P1436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28.5" x14ac:dyDescent="0.4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8219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88"/>
        <v>1E-3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42.75" x14ac:dyDescent="0.4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8219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88"/>
        <v>7.7000000000000002E-3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57" x14ac:dyDescent="0.4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8219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88"/>
        <v>0.26900000000000002</v>
      </c>
      <c r="P1439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42.75" x14ac:dyDescent="0.4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8219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88"/>
        <v>0.03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2.75" x14ac:dyDescent="0.4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8219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88"/>
        <v>6.6055045871559637E-2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2.75" x14ac:dyDescent="0.4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8219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88"/>
        <v>7.6923076923076926E-5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2.75" x14ac:dyDescent="0.4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8219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88"/>
        <v>1.1222222222222222E-2</v>
      </c>
      <c r="P1443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42.75" x14ac:dyDescent="0.4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8219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88"/>
        <v>0</v>
      </c>
      <c r="P1444">
        <f t="shared" si="89"/>
        <v>0</v>
      </c>
      <c r="Q1444" t="str">
        <f t="shared" si="90"/>
        <v>publishing</v>
      </c>
      <c r="R1444" t="str">
        <f t="shared" si="91"/>
        <v>translations</v>
      </c>
    </row>
    <row r="1445" spans="1:18" ht="42.75" x14ac:dyDescent="0.4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8219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88"/>
        <v>0</v>
      </c>
      <c r="P1445">
        <f t="shared" si="89"/>
        <v>0</v>
      </c>
      <c r="Q1445" t="str">
        <f t="shared" si="90"/>
        <v>publishing</v>
      </c>
      <c r="R1445" t="str">
        <f t="shared" si="91"/>
        <v>translations</v>
      </c>
    </row>
    <row r="1446" spans="1:18" ht="42.75" x14ac:dyDescent="0.4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8219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88"/>
        <v>0</v>
      </c>
      <c r="P1446">
        <f t="shared" si="89"/>
        <v>0</v>
      </c>
      <c r="Q1446" t="str">
        <f t="shared" si="90"/>
        <v>publishing</v>
      </c>
      <c r="R1446" t="str">
        <f t="shared" si="91"/>
        <v>translations</v>
      </c>
    </row>
    <row r="1447" spans="1:18" ht="42.75" x14ac:dyDescent="0.4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8219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88"/>
        <v>0</v>
      </c>
      <c r="P1447">
        <f t="shared" si="89"/>
        <v>0</v>
      </c>
      <c r="Q1447" t="str">
        <f t="shared" si="90"/>
        <v>publishing</v>
      </c>
      <c r="R1447" t="str">
        <f t="shared" si="91"/>
        <v>translations</v>
      </c>
    </row>
    <row r="1448" spans="1:18" ht="42.75" x14ac:dyDescent="0.4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8219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88"/>
        <v>0</v>
      </c>
      <c r="P1448">
        <f t="shared" si="89"/>
        <v>0</v>
      </c>
      <c r="Q1448" t="str">
        <f t="shared" si="90"/>
        <v>publishing</v>
      </c>
      <c r="R1448" t="str">
        <f t="shared" si="91"/>
        <v>translations</v>
      </c>
    </row>
    <row r="1449" spans="1:18" ht="28.5" x14ac:dyDescent="0.4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8219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88"/>
        <v>1.4999999999999999E-4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42.75" x14ac:dyDescent="0.4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8219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88"/>
        <v>0</v>
      </c>
      <c r="P1450">
        <f t="shared" si="89"/>
        <v>0</v>
      </c>
      <c r="Q1450" t="str">
        <f t="shared" si="90"/>
        <v>publishing</v>
      </c>
      <c r="R1450" t="str">
        <f t="shared" si="91"/>
        <v>translations</v>
      </c>
    </row>
    <row r="1451" spans="1:18" ht="42.75" x14ac:dyDescent="0.4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8219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88"/>
        <v>0</v>
      </c>
      <c r="P1451">
        <f t="shared" si="89"/>
        <v>0</v>
      </c>
      <c r="Q1451" t="str">
        <f t="shared" si="90"/>
        <v>publishing</v>
      </c>
      <c r="R1451" t="str">
        <f t="shared" si="91"/>
        <v>translations</v>
      </c>
    </row>
    <row r="1452" spans="1:18" ht="42.75" x14ac:dyDescent="0.4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8219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88"/>
        <v>1.0000000000000001E-5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2.75" x14ac:dyDescent="0.4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8219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88"/>
        <v>1.0554089709762533E-4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28.5" x14ac:dyDescent="0.4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8219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88"/>
        <v>0</v>
      </c>
      <c r="P1454">
        <f t="shared" si="89"/>
        <v>0</v>
      </c>
      <c r="Q1454" t="str">
        <f t="shared" si="90"/>
        <v>publishing</v>
      </c>
      <c r="R1454" t="str">
        <f t="shared" si="91"/>
        <v>translations</v>
      </c>
    </row>
    <row r="1455" spans="1:18" ht="42.75" x14ac:dyDescent="0.4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8219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88"/>
        <v>0</v>
      </c>
      <c r="P1455">
        <f t="shared" si="89"/>
        <v>0</v>
      </c>
      <c r="Q1455" t="str">
        <f t="shared" si="90"/>
        <v>publishing</v>
      </c>
      <c r="R1455" t="str">
        <f t="shared" si="91"/>
        <v>translations</v>
      </c>
    </row>
    <row r="1456" spans="1:18" ht="42.75" x14ac:dyDescent="0.4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8219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88"/>
        <v>8.5714285714285719E-3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42.75" x14ac:dyDescent="0.4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8219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88"/>
        <v>0.105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x14ac:dyDescent="0.4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8219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88"/>
        <v>2.9000000000000001E-2</v>
      </c>
      <c r="P1458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28.5" x14ac:dyDescent="0.4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8219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88"/>
        <v>0</v>
      </c>
      <c r="P1459">
        <f t="shared" si="89"/>
        <v>0</v>
      </c>
      <c r="Q1459" t="str">
        <f t="shared" si="90"/>
        <v>publishing</v>
      </c>
      <c r="R1459" t="str">
        <f t="shared" si="91"/>
        <v>translations</v>
      </c>
    </row>
    <row r="1460" spans="1:18" ht="42.75" x14ac:dyDescent="0.4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8219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88"/>
        <v>0</v>
      </c>
      <c r="P1460">
        <f t="shared" si="89"/>
        <v>0</v>
      </c>
      <c r="Q1460" t="str">
        <f t="shared" si="90"/>
        <v>publishing</v>
      </c>
      <c r="R1460" t="str">
        <f t="shared" si="91"/>
        <v>translations</v>
      </c>
    </row>
    <row r="1461" spans="1:18" ht="42.75" x14ac:dyDescent="0.4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8219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88"/>
        <v>0</v>
      </c>
      <c r="P1461">
        <f t="shared" si="89"/>
        <v>0</v>
      </c>
      <c r="Q1461" t="str">
        <f t="shared" si="90"/>
        <v>publishing</v>
      </c>
      <c r="R1461" t="str">
        <f t="shared" si="91"/>
        <v>translations</v>
      </c>
    </row>
    <row r="1462" spans="1:18" ht="42.75" x14ac:dyDescent="0.4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8219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88"/>
        <v>0</v>
      </c>
      <c r="P1462">
        <f t="shared" si="89"/>
        <v>0</v>
      </c>
      <c r="Q1462" t="str">
        <f t="shared" si="90"/>
        <v>publishing</v>
      </c>
      <c r="R1462" t="str">
        <f t="shared" si="91"/>
        <v>translations</v>
      </c>
    </row>
    <row r="1463" spans="1:18" ht="28.5" x14ac:dyDescent="0.4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88"/>
        <v>1.012446</v>
      </c>
      <c r="P1463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28.5" x14ac:dyDescent="0.4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88"/>
        <v>1.085175</v>
      </c>
      <c r="P1464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42.75" x14ac:dyDescent="0.4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88"/>
        <v>1.4766666666666666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4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88"/>
        <v>1.6319999999999999</v>
      </c>
      <c r="P1466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42.75" x14ac:dyDescent="0.4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88"/>
        <v>4.5641449999999999</v>
      </c>
      <c r="P1467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42.75" x14ac:dyDescent="0.4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88"/>
        <v>1.0787731249999999</v>
      </c>
      <c r="P1468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28.5" x14ac:dyDescent="0.4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88"/>
        <v>1.1508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42.75" x14ac:dyDescent="0.4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88"/>
        <v>1.0236842105263158</v>
      </c>
      <c r="P1470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28.5" x14ac:dyDescent="0.4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88"/>
        <v>1.0842485875706214</v>
      </c>
      <c r="P1471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42.75" x14ac:dyDescent="0.4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88"/>
        <v>1.2513333333333334</v>
      </c>
      <c r="P1472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42.75" x14ac:dyDescent="0.4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88"/>
        <v>1.03840625</v>
      </c>
      <c r="P1473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42.75" x14ac:dyDescent="0.4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88"/>
        <v>1.3870400000000001</v>
      </c>
      <c r="P1474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4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92">E1475/D1475</f>
        <v>1.20516</v>
      </c>
      <c r="P1475">
        <f t="shared" ref="P1475:P1538" si="93">IF(E1475=0,0,E1475/L1475)</f>
        <v>38.462553191489363</v>
      </c>
      <c r="Q1475" t="str">
        <f t="shared" ref="Q1475:Q1538" si="94">LEFT(N1475,FIND("/",N1475)-1)</f>
        <v>publishing</v>
      </c>
      <c r="R1475" t="str">
        <f t="shared" ref="R1475:R1538" si="95">RIGHT(N1475,LEN(N1475)-FIND("/",N1475))</f>
        <v>radio &amp; podcasts</v>
      </c>
    </row>
    <row r="1476" spans="1:18" ht="42.75" x14ac:dyDescent="0.4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92"/>
        <v>1.1226666666666667</v>
      </c>
      <c r="P1476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2.75" x14ac:dyDescent="0.4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92"/>
        <v>1.8866966666666667</v>
      </c>
      <c r="P1477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28.5" x14ac:dyDescent="0.4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92"/>
        <v>6.6155466666666669</v>
      </c>
      <c r="P1478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42.75" x14ac:dyDescent="0.4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92"/>
        <v>1.1131</v>
      </c>
      <c r="P1479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42.75" x14ac:dyDescent="0.4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92"/>
        <v>11.8161422</v>
      </c>
      <c r="P1480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42.75" x14ac:dyDescent="0.4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92"/>
        <v>1.37375</v>
      </c>
      <c r="P1481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42.75" x14ac:dyDescent="0.4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92"/>
        <v>1.170404</v>
      </c>
      <c r="P1482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42.75" x14ac:dyDescent="0.4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8219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92"/>
        <v>2.1000000000000001E-2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2.75" x14ac:dyDescent="0.4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8219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92"/>
        <v>1E-3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2.75" x14ac:dyDescent="0.4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8219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92"/>
        <v>7.1428571428571426E-3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4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8219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92"/>
        <v>0</v>
      </c>
      <c r="P1486">
        <f t="shared" si="93"/>
        <v>0</v>
      </c>
      <c r="Q1486" t="str">
        <f t="shared" si="94"/>
        <v>publishing</v>
      </c>
      <c r="R1486" t="str">
        <f t="shared" si="95"/>
        <v>fiction</v>
      </c>
    </row>
    <row r="1487" spans="1:18" ht="42.75" x14ac:dyDescent="0.4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8219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92"/>
        <v>2.2388059701492536E-2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42.75" x14ac:dyDescent="0.4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8219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92"/>
        <v>2.3999999999999998E-3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2.75" x14ac:dyDescent="0.4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8219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92"/>
        <v>0</v>
      </c>
      <c r="P1489">
        <f t="shared" si="93"/>
        <v>0</v>
      </c>
      <c r="Q1489" t="str">
        <f t="shared" si="94"/>
        <v>publishing</v>
      </c>
      <c r="R1489" t="str">
        <f t="shared" si="95"/>
        <v>fiction</v>
      </c>
    </row>
    <row r="1490" spans="1:18" ht="42.75" x14ac:dyDescent="0.4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8219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92"/>
        <v>2.4E-2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2.75" x14ac:dyDescent="0.4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8219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92"/>
        <v>0</v>
      </c>
      <c r="P1491">
        <f t="shared" si="93"/>
        <v>0</v>
      </c>
      <c r="Q1491" t="str">
        <f t="shared" si="94"/>
        <v>publishing</v>
      </c>
      <c r="R1491" t="str">
        <f t="shared" si="95"/>
        <v>fiction</v>
      </c>
    </row>
    <row r="1492" spans="1:18" ht="42.75" x14ac:dyDescent="0.4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8219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92"/>
        <v>0.30862068965517242</v>
      </c>
      <c r="P1492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42.75" x14ac:dyDescent="0.4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8219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92"/>
        <v>8.3333333333333329E-2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42.75" x14ac:dyDescent="0.4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8219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92"/>
        <v>7.4999999999999997E-3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28.5" x14ac:dyDescent="0.4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8219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92"/>
        <v>0</v>
      </c>
      <c r="P1495">
        <f t="shared" si="93"/>
        <v>0</v>
      </c>
      <c r="Q1495" t="str">
        <f t="shared" si="94"/>
        <v>publishing</v>
      </c>
      <c r="R1495" t="str">
        <f t="shared" si="95"/>
        <v>fiction</v>
      </c>
    </row>
    <row r="1496" spans="1:18" ht="42.75" x14ac:dyDescent="0.4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8219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92"/>
        <v>8.8999999999999996E-2</v>
      </c>
      <c r="P1496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28.5" x14ac:dyDescent="0.4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8219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92"/>
        <v>0</v>
      </c>
      <c r="P1497">
        <f t="shared" si="93"/>
        <v>0</v>
      </c>
      <c r="Q1497" t="str">
        <f t="shared" si="94"/>
        <v>publishing</v>
      </c>
      <c r="R1497" t="str">
        <f t="shared" si="95"/>
        <v>fiction</v>
      </c>
    </row>
    <row r="1498" spans="1:18" ht="42.75" x14ac:dyDescent="0.4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8219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92"/>
        <v>0</v>
      </c>
      <c r="P1498">
        <f t="shared" si="93"/>
        <v>0</v>
      </c>
      <c r="Q1498" t="str">
        <f t="shared" si="94"/>
        <v>publishing</v>
      </c>
      <c r="R1498" t="str">
        <f t="shared" si="95"/>
        <v>fiction</v>
      </c>
    </row>
    <row r="1499" spans="1:18" ht="42.75" x14ac:dyDescent="0.4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8219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92"/>
        <v>6.666666666666667E-5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2.75" x14ac:dyDescent="0.4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8219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92"/>
        <v>1.9E-2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42.75" x14ac:dyDescent="0.4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8219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92"/>
        <v>2.5000000000000001E-3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2.75" x14ac:dyDescent="0.4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8219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92"/>
        <v>0.25035714285714283</v>
      </c>
      <c r="P1502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28.5" x14ac:dyDescent="0.4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92"/>
        <v>1.6633076923076924</v>
      </c>
      <c r="P1503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42.75" x14ac:dyDescent="0.4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92"/>
        <v>1.0144545454545455</v>
      </c>
      <c r="P1504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42.75" x14ac:dyDescent="0.4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92"/>
        <v>1.0789146666666667</v>
      </c>
      <c r="P1505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28.5" x14ac:dyDescent="0.4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92"/>
        <v>2.7793846153846156</v>
      </c>
      <c r="P1506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57" x14ac:dyDescent="0.4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92"/>
        <v>1.0358125</v>
      </c>
      <c r="P1507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2.75" x14ac:dyDescent="0.4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92"/>
        <v>1.1140000000000001</v>
      </c>
      <c r="P1508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42.75" x14ac:dyDescent="0.4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92"/>
        <v>2.15</v>
      </c>
      <c r="P1509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2.75" x14ac:dyDescent="0.4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92"/>
        <v>1.1076216216216217</v>
      </c>
      <c r="P1510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42.75" x14ac:dyDescent="0.4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92"/>
        <v>1.2364125714285714</v>
      </c>
      <c r="P1511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42.75" x14ac:dyDescent="0.4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92"/>
        <v>1.0103500000000001</v>
      </c>
      <c r="P1512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42.75" x14ac:dyDescent="0.4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92"/>
        <v>1.1179285714285714</v>
      </c>
      <c r="P1513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42.75" x14ac:dyDescent="0.4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92"/>
        <v>5.5877142857142861</v>
      </c>
      <c r="P1514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2.75" x14ac:dyDescent="0.4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92"/>
        <v>1.5001875</v>
      </c>
      <c r="P1515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2.75" x14ac:dyDescent="0.4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92"/>
        <v>1.0647599999999999</v>
      </c>
      <c r="P1516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42.75" x14ac:dyDescent="0.4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92"/>
        <v>1.57189</v>
      </c>
      <c r="P1517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2.75" x14ac:dyDescent="0.4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92"/>
        <v>1.0865882352941176</v>
      </c>
      <c r="P1518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42.75" x14ac:dyDescent="0.4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92"/>
        <v>1.6197999999999999</v>
      </c>
      <c r="P1519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28.5" x14ac:dyDescent="0.4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92"/>
        <v>2.0536666666666665</v>
      </c>
      <c r="P1520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42.75" x14ac:dyDescent="0.4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92"/>
        <v>1.033638888888889</v>
      </c>
      <c r="P1521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28.5" x14ac:dyDescent="0.4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92"/>
        <v>1.0347222222222223</v>
      </c>
      <c r="P1522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2.75" x14ac:dyDescent="0.4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92"/>
        <v>1.0681333333333334</v>
      </c>
      <c r="P1523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57" x14ac:dyDescent="0.4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92"/>
        <v>1.3896574712643677</v>
      </c>
      <c r="P1524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42.75" x14ac:dyDescent="0.4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92"/>
        <v>1.2484324324324325</v>
      </c>
      <c r="P1525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2.75" x14ac:dyDescent="0.4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92"/>
        <v>2.0699999999999998</v>
      </c>
      <c r="P1526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42.75" x14ac:dyDescent="0.4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92"/>
        <v>1.7400576923076922</v>
      </c>
      <c r="P1527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42.75" x14ac:dyDescent="0.4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92"/>
        <v>1.2032608695652174</v>
      </c>
      <c r="P1528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42.75" x14ac:dyDescent="0.4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92"/>
        <v>1.1044428571428573</v>
      </c>
      <c r="P1529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28.5" x14ac:dyDescent="0.4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92"/>
        <v>2.8156666666666665</v>
      </c>
      <c r="P1530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28.5" x14ac:dyDescent="0.4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92"/>
        <v>1.0067894736842105</v>
      </c>
      <c r="P1531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42.75" x14ac:dyDescent="0.4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92"/>
        <v>1.3482571428571428</v>
      </c>
      <c r="P1532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42.75" x14ac:dyDescent="0.4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92"/>
        <v>1.7595744680851064</v>
      </c>
      <c r="P1533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42.75" x14ac:dyDescent="0.4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92"/>
        <v>4.8402000000000003</v>
      </c>
      <c r="P1534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42.75" x14ac:dyDescent="0.4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92"/>
        <v>1.4514</v>
      </c>
      <c r="P1535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42.75" x14ac:dyDescent="0.4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92"/>
        <v>4.1773333333333333</v>
      </c>
      <c r="P1536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42.75" x14ac:dyDescent="0.4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92"/>
        <v>1.3242499999999999</v>
      </c>
      <c r="P1537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42.75" x14ac:dyDescent="0.4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92"/>
        <v>2.5030841666666666</v>
      </c>
      <c r="P1538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2.75" x14ac:dyDescent="0.4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96">E1539/D1539</f>
        <v>1.7989999999999999</v>
      </c>
      <c r="P1539">
        <f t="shared" ref="P1539:P1602" si="97">IF(E1539=0,0,E1539/L1539)</f>
        <v>96.375</v>
      </c>
      <c r="Q1539" t="str">
        <f t="shared" ref="Q1539:Q1602" si="98">LEFT(N1539,FIND("/",N1539)-1)</f>
        <v>photography</v>
      </c>
      <c r="R1539" t="str">
        <f t="shared" ref="R1539:R1602" si="99">RIGHT(N1539,LEN(N1539)-FIND("/",N1539))</f>
        <v>photobooks</v>
      </c>
    </row>
    <row r="1540" spans="1:18" ht="42.75" x14ac:dyDescent="0.4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96"/>
        <v>1.0262857142857142</v>
      </c>
      <c r="P1540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42.75" x14ac:dyDescent="0.4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96"/>
        <v>1.359861</v>
      </c>
      <c r="P1541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42.75" x14ac:dyDescent="0.4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96"/>
        <v>1.1786666666666668</v>
      </c>
      <c r="P1542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2.75" x14ac:dyDescent="0.4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8219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96"/>
        <v>3.3333333333333332E-4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42.75" x14ac:dyDescent="0.4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8219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96"/>
        <v>0.04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2.75" x14ac:dyDescent="0.4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8219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96"/>
        <v>4.4444444444444444E-3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2.75" x14ac:dyDescent="0.4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8219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96"/>
        <v>0</v>
      </c>
      <c r="P1546">
        <f t="shared" si="97"/>
        <v>0</v>
      </c>
      <c r="Q1546" t="str">
        <f t="shared" si="98"/>
        <v>photography</v>
      </c>
      <c r="R1546" t="str">
        <f t="shared" si="99"/>
        <v>nature</v>
      </c>
    </row>
    <row r="1547" spans="1:18" ht="42.75" x14ac:dyDescent="0.4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8219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96"/>
        <v>3.3333333333333332E-4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2.75" x14ac:dyDescent="0.4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8219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96"/>
        <v>0.28899999999999998</v>
      </c>
      <c r="P1548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2.75" x14ac:dyDescent="0.4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8219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96"/>
        <v>0</v>
      </c>
      <c r="P1549">
        <f t="shared" si="97"/>
        <v>0</v>
      </c>
      <c r="Q1549" t="str">
        <f t="shared" si="98"/>
        <v>photography</v>
      </c>
      <c r="R1549" t="str">
        <f t="shared" si="99"/>
        <v>nature</v>
      </c>
    </row>
    <row r="1550" spans="1:18" ht="28.5" x14ac:dyDescent="0.4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8219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96"/>
        <v>8.5714285714285715E-2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2.75" x14ac:dyDescent="0.4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8219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96"/>
        <v>0.34</v>
      </c>
      <c r="P1551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42.75" x14ac:dyDescent="0.4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8219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96"/>
        <v>0.13466666666666666</v>
      </c>
      <c r="P1552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42.75" x14ac:dyDescent="0.4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8219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96"/>
        <v>0</v>
      </c>
      <c r="P1553">
        <f t="shared" si="97"/>
        <v>0</v>
      </c>
      <c r="Q1553" t="str">
        <f t="shared" si="98"/>
        <v>photography</v>
      </c>
      <c r="R1553" t="str">
        <f t="shared" si="99"/>
        <v>nature</v>
      </c>
    </row>
    <row r="1554" spans="1:18" ht="42.75" x14ac:dyDescent="0.4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8219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96"/>
        <v>0.49186046511627907</v>
      </c>
      <c r="P1554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2.75" x14ac:dyDescent="0.4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8219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96"/>
        <v>0</v>
      </c>
      <c r="P1555">
        <f t="shared" si="97"/>
        <v>0</v>
      </c>
      <c r="Q1555" t="str">
        <f t="shared" si="98"/>
        <v>photography</v>
      </c>
      <c r="R1555" t="str">
        <f t="shared" si="99"/>
        <v>nature</v>
      </c>
    </row>
    <row r="1556" spans="1:18" ht="57" x14ac:dyDescent="0.4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8219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96"/>
        <v>0</v>
      </c>
      <c r="P1556">
        <f t="shared" si="97"/>
        <v>0</v>
      </c>
      <c r="Q1556" t="str">
        <f t="shared" si="98"/>
        <v>photography</v>
      </c>
      <c r="R1556" t="str">
        <f t="shared" si="99"/>
        <v>nature</v>
      </c>
    </row>
    <row r="1557" spans="1:18" ht="42.75" x14ac:dyDescent="0.4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8219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96"/>
        <v>0</v>
      </c>
      <c r="P1557">
        <f t="shared" si="97"/>
        <v>0</v>
      </c>
      <c r="Q1557" t="str">
        <f t="shared" si="98"/>
        <v>photography</v>
      </c>
      <c r="R1557" t="str">
        <f t="shared" si="99"/>
        <v>nature</v>
      </c>
    </row>
    <row r="1558" spans="1:18" ht="42.75" x14ac:dyDescent="0.4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8219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96"/>
        <v>0.45133333333333331</v>
      </c>
      <c r="P1558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2.75" x14ac:dyDescent="0.4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8219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96"/>
        <v>0.04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2.75" x14ac:dyDescent="0.4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8219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96"/>
        <v>4.6666666666666669E-2</v>
      </c>
      <c r="P1560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28.5" x14ac:dyDescent="0.4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8219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96"/>
        <v>3.3333333333333335E-3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2.75" x14ac:dyDescent="0.4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8219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96"/>
        <v>3.7600000000000001E-2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42.75" x14ac:dyDescent="0.4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8219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96"/>
        <v>6.7000000000000002E-3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42.75" x14ac:dyDescent="0.4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8219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96"/>
        <v>0</v>
      </c>
      <c r="P1564">
        <f t="shared" si="97"/>
        <v>0</v>
      </c>
      <c r="Q1564" t="str">
        <f t="shared" si="98"/>
        <v>publishing</v>
      </c>
      <c r="R1564" t="str">
        <f t="shared" si="99"/>
        <v>art books</v>
      </c>
    </row>
    <row r="1565" spans="1:18" ht="42.75" x14ac:dyDescent="0.4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8219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96"/>
        <v>1.4166666666666666E-2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2.75" x14ac:dyDescent="0.4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8219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96"/>
        <v>1E-3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2.75" x14ac:dyDescent="0.4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8219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96"/>
        <v>2.5000000000000001E-2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2.75" x14ac:dyDescent="0.4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8219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96"/>
        <v>0.21249999999999999</v>
      </c>
      <c r="P1568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42.75" x14ac:dyDescent="0.4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8219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96"/>
        <v>4.1176470588235294E-2</v>
      </c>
      <c r="P1569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2.75" x14ac:dyDescent="0.4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8219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96"/>
        <v>0.13639999999999999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4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8219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96"/>
        <v>0</v>
      </c>
      <c r="P1571">
        <f t="shared" si="97"/>
        <v>0</v>
      </c>
      <c r="Q1571" t="str">
        <f t="shared" si="98"/>
        <v>publishing</v>
      </c>
      <c r="R1571" t="str">
        <f t="shared" si="99"/>
        <v>art books</v>
      </c>
    </row>
    <row r="1572" spans="1:18" ht="28.5" x14ac:dyDescent="0.4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8219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96"/>
        <v>0.41399999999999998</v>
      </c>
      <c r="P1572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42.75" x14ac:dyDescent="0.4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8219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96"/>
        <v>6.6115702479338841E-3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2.75" x14ac:dyDescent="0.4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8219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96"/>
        <v>0.05</v>
      </c>
      <c r="P1574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42.75" x14ac:dyDescent="0.4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8219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96"/>
        <v>2.4777777777777777E-2</v>
      </c>
      <c r="P1575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42.75" x14ac:dyDescent="0.4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8219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96"/>
        <v>5.0599999999999999E-2</v>
      </c>
      <c r="P1576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42.75" x14ac:dyDescent="0.4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8219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96"/>
        <v>0.2291</v>
      </c>
      <c r="P1577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28.5" x14ac:dyDescent="0.4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8219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96"/>
        <v>0.13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2.75" x14ac:dyDescent="0.4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8219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96"/>
        <v>5.4999999999999997E-3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57" x14ac:dyDescent="0.4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8219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96"/>
        <v>0.10806536636794939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28.5" x14ac:dyDescent="0.4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8219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96"/>
        <v>8.4008400840084006E-3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2.75" x14ac:dyDescent="0.4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8219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96"/>
        <v>0</v>
      </c>
      <c r="P1582">
        <f t="shared" si="97"/>
        <v>0</v>
      </c>
      <c r="Q1582" t="str">
        <f t="shared" si="98"/>
        <v>publishing</v>
      </c>
      <c r="R1582" t="str">
        <f t="shared" si="99"/>
        <v>art books</v>
      </c>
    </row>
    <row r="1583" spans="1:18" ht="42.75" x14ac:dyDescent="0.4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8219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96"/>
        <v>5.0000000000000001E-3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28.5" x14ac:dyDescent="0.4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8219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96"/>
        <v>9.2999999999999999E-2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42.75" x14ac:dyDescent="0.4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8219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96"/>
        <v>7.5000000000000002E-4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2.75" x14ac:dyDescent="0.4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8219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96"/>
        <v>0</v>
      </c>
      <c r="P1586">
        <f t="shared" si="97"/>
        <v>0</v>
      </c>
      <c r="Q1586" t="str">
        <f t="shared" si="98"/>
        <v>photography</v>
      </c>
      <c r="R1586" t="str">
        <f t="shared" si="99"/>
        <v>places</v>
      </c>
    </row>
    <row r="1587" spans="1:18" ht="42.75" x14ac:dyDescent="0.4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8219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96"/>
        <v>0.79</v>
      </c>
      <c r="P1587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28.5" x14ac:dyDescent="0.4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8219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96"/>
        <v>0</v>
      </c>
      <c r="P1588">
        <f t="shared" si="97"/>
        <v>0</v>
      </c>
      <c r="Q1588" t="str">
        <f t="shared" si="98"/>
        <v>photography</v>
      </c>
      <c r="R1588" t="str">
        <f t="shared" si="99"/>
        <v>places</v>
      </c>
    </row>
    <row r="1589" spans="1:18" ht="42.75" x14ac:dyDescent="0.4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8219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96"/>
        <v>1.3333333333333334E-4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28.5" x14ac:dyDescent="0.4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8219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96"/>
        <v>0</v>
      </c>
      <c r="P1590">
        <f t="shared" si="97"/>
        <v>0</v>
      </c>
      <c r="Q1590" t="str">
        <f t="shared" si="98"/>
        <v>photography</v>
      </c>
      <c r="R1590" t="str">
        <f t="shared" si="99"/>
        <v>places</v>
      </c>
    </row>
    <row r="1591" spans="1:18" ht="42.75" x14ac:dyDescent="0.4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8219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96"/>
        <v>0</v>
      </c>
      <c r="P1591">
        <f t="shared" si="97"/>
        <v>0</v>
      </c>
      <c r="Q1591" t="str">
        <f t="shared" si="98"/>
        <v>photography</v>
      </c>
      <c r="R1591" t="str">
        <f t="shared" si="99"/>
        <v>places</v>
      </c>
    </row>
    <row r="1592" spans="1:18" x14ac:dyDescent="0.4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8219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96"/>
        <v>1.7000000000000001E-2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42.75" x14ac:dyDescent="0.4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8219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96"/>
        <v>0.29228571428571426</v>
      </c>
      <c r="P1593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28.5" x14ac:dyDescent="0.4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8219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96"/>
        <v>0</v>
      </c>
      <c r="P1594">
        <f t="shared" si="97"/>
        <v>0</v>
      </c>
      <c r="Q1594" t="str">
        <f t="shared" si="98"/>
        <v>photography</v>
      </c>
      <c r="R1594" t="str">
        <f t="shared" si="99"/>
        <v>places</v>
      </c>
    </row>
    <row r="1595" spans="1:18" ht="28.5" x14ac:dyDescent="0.4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8219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96"/>
        <v>1.3636363636363637E-4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28.5" x14ac:dyDescent="0.4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8219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96"/>
        <v>0.20499999999999999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2.75" x14ac:dyDescent="0.4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8219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96"/>
        <v>2.8E-3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2.75" x14ac:dyDescent="0.4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8219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96"/>
        <v>2.3076923076923078E-2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2.75" x14ac:dyDescent="0.4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8219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96"/>
        <v>0</v>
      </c>
      <c r="P1599">
        <f t="shared" si="97"/>
        <v>0</v>
      </c>
      <c r="Q1599" t="str">
        <f t="shared" si="98"/>
        <v>photography</v>
      </c>
      <c r="R1599" t="str">
        <f t="shared" si="99"/>
        <v>places</v>
      </c>
    </row>
    <row r="1600" spans="1:18" ht="57" x14ac:dyDescent="0.4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8219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96"/>
        <v>1.25E-3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2.75" x14ac:dyDescent="0.4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8219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96"/>
        <v>0</v>
      </c>
      <c r="P1601">
        <f t="shared" si="97"/>
        <v>0</v>
      </c>
      <c r="Q1601" t="str">
        <f t="shared" si="98"/>
        <v>photography</v>
      </c>
      <c r="R1601" t="str">
        <f t="shared" si="99"/>
        <v>places</v>
      </c>
    </row>
    <row r="1602" spans="1:18" ht="42.75" x14ac:dyDescent="0.4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8219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96"/>
        <v>7.3400000000000007E-2</v>
      </c>
      <c r="P1602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2.75" x14ac:dyDescent="0.4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100">E1603/D1603</f>
        <v>1.082492</v>
      </c>
      <c r="P1603">
        <f t="shared" ref="P1603:P1666" si="101">IF(E1603=0,0,E1603/L1603)</f>
        <v>48.325535714285714</v>
      </c>
      <c r="Q1603" t="str">
        <f t="shared" ref="Q1603:Q1666" si="102">LEFT(N1603,FIND("/",N1603)-1)</f>
        <v>music</v>
      </c>
      <c r="R1603" t="str">
        <f t="shared" ref="R1603:R1666" si="103">RIGHT(N1603,LEN(N1603)-FIND("/",N1603))</f>
        <v>rock</v>
      </c>
    </row>
    <row r="1604" spans="1:18" ht="42.75" x14ac:dyDescent="0.4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100"/>
        <v>1.0016666666666667</v>
      </c>
      <c r="P1604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28.5" x14ac:dyDescent="0.4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00"/>
        <v>1.0003299999999999</v>
      </c>
      <c r="P1605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42.75" x14ac:dyDescent="0.4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00"/>
        <v>1.2210714285714286</v>
      </c>
      <c r="P1606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42.75" x14ac:dyDescent="0.4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00"/>
        <v>1.0069333333333335</v>
      </c>
      <c r="P1607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42.75" x14ac:dyDescent="0.4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00"/>
        <v>1.01004125</v>
      </c>
      <c r="P1608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2.75" x14ac:dyDescent="0.4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00"/>
        <v>1.4511000000000001</v>
      </c>
      <c r="P1609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28.5" x14ac:dyDescent="0.4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00"/>
        <v>1.0125</v>
      </c>
      <c r="P1610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2.75" x14ac:dyDescent="0.4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00"/>
        <v>1.1833333333333333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28.5" x14ac:dyDescent="0.4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00"/>
        <v>2.7185000000000001</v>
      </c>
      <c r="P1612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4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00"/>
        <v>1.25125</v>
      </c>
      <c r="P1613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28.5" x14ac:dyDescent="0.4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00"/>
        <v>1.1000000000000001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2.75" x14ac:dyDescent="0.4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00"/>
        <v>1.0149999999999999</v>
      </c>
      <c r="P1615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42.75" x14ac:dyDescent="0.4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00"/>
        <v>1.0269999999999999</v>
      </c>
      <c r="P1616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2.75" x14ac:dyDescent="0.4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00"/>
        <v>1.1412500000000001</v>
      </c>
      <c r="P1617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2.75" x14ac:dyDescent="0.4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00"/>
        <v>1.042</v>
      </c>
      <c r="P1618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28.5" x14ac:dyDescent="0.4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00"/>
        <v>1.4585714285714286</v>
      </c>
      <c r="P1619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28.5" x14ac:dyDescent="0.4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00"/>
        <v>1.0506666666666666</v>
      </c>
      <c r="P1620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42.75" x14ac:dyDescent="0.4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00"/>
        <v>1.3333333333333333</v>
      </c>
      <c r="P1621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28.5" x14ac:dyDescent="0.4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00"/>
        <v>1.1299999999999999</v>
      </c>
      <c r="P1622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2.75" x14ac:dyDescent="0.4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00"/>
        <v>1.212</v>
      </c>
      <c r="P1623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2.75" x14ac:dyDescent="0.4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00"/>
        <v>1.0172463768115942</v>
      </c>
      <c r="P1624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42.75" x14ac:dyDescent="0.4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00"/>
        <v>1.0106666666666666</v>
      </c>
      <c r="P1625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28.5" x14ac:dyDescent="0.4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00"/>
        <v>1.18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42.75" x14ac:dyDescent="0.4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00"/>
        <v>1.5533333333333332</v>
      </c>
      <c r="P1627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2.75" x14ac:dyDescent="0.4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00"/>
        <v>1.0118750000000001</v>
      </c>
      <c r="P1628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42.75" x14ac:dyDescent="0.4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00"/>
        <v>1.17</v>
      </c>
      <c r="P1629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28.5" x14ac:dyDescent="0.4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00"/>
        <v>1.00925</v>
      </c>
      <c r="P1630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28.5" x14ac:dyDescent="0.4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00"/>
        <v>1.0366666666666666</v>
      </c>
      <c r="P1631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42.75" x14ac:dyDescent="0.4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00"/>
        <v>2.6524999999999999</v>
      </c>
      <c r="P1632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42.75" x14ac:dyDescent="0.4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00"/>
        <v>1.5590999999999999</v>
      </c>
      <c r="P1633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42.75" x14ac:dyDescent="0.4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00"/>
        <v>1.0162500000000001</v>
      </c>
      <c r="P1634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42.75" x14ac:dyDescent="0.4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00"/>
        <v>1</v>
      </c>
      <c r="P1635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28.5" x14ac:dyDescent="0.4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00"/>
        <v>1.0049999999999999</v>
      </c>
      <c r="P1636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42.75" x14ac:dyDescent="0.4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00"/>
        <v>1.2529999999999999</v>
      </c>
      <c r="P1637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2.75" x14ac:dyDescent="0.4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00"/>
        <v>1.0355555555555556</v>
      </c>
      <c r="P1638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2.75" x14ac:dyDescent="0.4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00"/>
        <v>1.038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28.5" x14ac:dyDescent="0.4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00"/>
        <v>1.05</v>
      </c>
      <c r="P1640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42.75" x14ac:dyDescent="0.4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00"/>
        <v>1</v>
      </c>
      <c r="P1641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42.75" x14ac:dyDescent="0.4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00"/>
        <v>1.6986000000000001</v>
      </c>
      <c r="P1642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28.5" x14ac:dyDescent="0.4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00"/>
        <v>1.014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2.75" x14ac:dyDescent="0.4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00"/>
        <v>1</v>
      </c>
      <c r="P1644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28.5" x14ac:dyDescent="0.4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00"/>
        <v>1.2470000000000001</v>
      </c>
      <c r="P1645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42.75" x14ac:dyDescent="0.4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00"/>
        <v>1.095</v>
      </c>
      <c r="P1646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2.75" x14ac:dyDescent="0.4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00"/>
        <v>1.1080000000000001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42.75" x14ac:dyDescent="0.4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00"/>
        <v>1.1020000000000001</v>
      </c>
      <c r="P1648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2.75" x14ac:dyDescent="0.4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00"/>
        <v>1.0471999999999999</v>
      </c>
      <c r="P1649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2.75" x14ac:dyDescent="0.4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00"/>
        <v>1.2526086956521738</v>
      </c>
      <c r="P1650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42.75" x14ac:dyDescent="0.4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00"/>
        <v>1.0058763157894737</v>
      </c>
      <c r="P1651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28.5" x14ac:dyDescent="0.4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00"/>
        <v>1.4155</v>
      </c>
      <c r="P1652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42.75" x14ac:dyDescent="0.4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00"/>
        <v>1.0075000000000001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2.75" x14ac:dyDescent="0.4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00"/>
        <v>1.0066666666666666</v>
      </c>
      <c r="P1654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2.75" x14ac:dyDescent="0.4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00"/>
        <v>1.7423040000000001</v>
      </c>
      <c r="P1655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42.75" x14ac:dyDescent="0.4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00"/>
        <v>1.199090909090909</v>
      </c>
      <c r="P1656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28.5" x14ac:dyDescent="0.4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00"/>
        <v>1.4286666666666668</v>
      </c>
      <c r="P1657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57" x14ac:dyDescent="0.4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00"/>
        <v>1.0033493333333334</v>
      </c>
      <c r="P1658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42.75" x14ac:dyDescent="0.4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00"/>
        <v>1.0493380000000001</v>
      </c>
      <c r="P1659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42.75" x14ac:dyDescent="0.4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00"/>
        <v>1.3223333333333334</v>
      </c>
      <c r="P1660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42.75" x14ac:dyDescent="0.4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00"/>
        <v>1.1279999999999999</v>
      </c>
      <c r="P1661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42.75" x14ac:dyDescent="0.4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00"/>
        <v>12.5375</v>
      </c>
      <c r="P1662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57" x14ac:dyDescent="0.4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00"/>
        <v>1.0250632911392406</v>
      </c>
      <c r="P1663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42.75" x14ac:dyDescent="0.4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00"/>
        <v>1.026375</v>
      </c>
      <c r="P1664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28.5" x14ac:dyDescent="0.4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00"/>
        <v>1.08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2.75" x14ac:dyDescent="0.4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100"/>
        <v>1.2240879999999998</v>
      </c>
      <c r="P1666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42.75" x14ac:dyDescent="0.4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104">E1667/D1667</f>
        <v>1.1945714285714286</v>
      </c>
      <c r="P1667">
        <f t="shared" ref="P1667:P1730" si="105">IF(E1667=0,0,E1667/L1667)</f>
        <v>44.956989247311824</v>
      </c>
      <c r="Q1667" t="str">
        <f t="shared" ref="Q1667:Q1730" si="106">LEFT(N1667,FIND("/",N1667)-1)</f>
        <v>music</v>
      </c>
      <c r="R1667" t="str">
        <f t="shared" ref="R1667:R1730" si="107">RIGHT(N1667,LEN(N1667)-FIND("/",N1667))</f>
        <v>pop</v>
      </c>
    </row>
    <row r="1668" spans="1:18" ht="42.75" x14ac:dyDescent="0.4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104"/>
        <v>1.6088</v>
      </c>
      <c r="P1668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2.75" x14ac:dyDescent="0.4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04"/>
        <v>1.2685294117647059</v>
      </c>
      <c r="P1669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42.75" x14ac:dyDescent="0.4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04"/>
        <v>1.026375</v>
      </c>
      <c r="P1670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42.75" x14ac:dyDescent="0.4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04"/>
        <v>1.3975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57" x14ac:dyDescent="0.4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04"/>
        <v>1.026</v>
      </c>
      <c r="P1672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28.5" x14ac:dyDescent="0.4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04"/>
        <v>1.0067349999999999</v>
      </c>
      <c r="P1673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28.5" x14ac:dyDescent="0.4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04"/>
        <v>1.1294117647058823</v>
      </c>
      <c r="P1674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2.75" x14ac:dyDescent="0.4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04"/>
        <v>1.2809523809523808</v>
      </c>
      <c r="P1675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42.75" x14ac:dyDescent="0.4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04"/>
        <v>2.0169999999999999</v>
      </c>
      <c r="P1676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28.5" x14ac:dyDescent="0.4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04"/>
        <v>1.37416</v>
      </c>
      <c r="P1677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28.5" x14ac:dyDescent="0.4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04"/>
        <v>1.1533333333333333</v>
      </c>
      <c r="P1678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2.75" x14ac:dyDescent="0.4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04"/>
        <v>1.1166666666666667</v>
      </c>
      <c r="P1679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42.75" x14ac:dyDescent="0.4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04"/>
        <v>1.1839999999999999</v>
      </c>
      <c r="P1680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57" x14ac:dyDescent="0.4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04"/>
        <v>1.75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28.5" x14ac:dyDescent="0.4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04"/>
        <v>1.175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2.75" x14ac:dyDescent="0.4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8219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04"/>
        <v>1.0142212307692309</v>
      </c>
      <c r="P1683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28.5" x14ac:dyDescent="0.4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8219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04"/>
        <v>0</v>
      </c>
      <c r="P1684">
        <f t="shared" si="105"/>
        <v>0</v>
      </c>
      <c r="Q1684" t="str">
        <f t="shared" si="106"/>
        <v>music</v>
      </c>
      <c r="R1684" t="str">
        <f t="shared" si="107"/>
        <v>faith</v>
      </c>
    </row>
    <row r="1685" spans="1:18" ht="42.75" x14ac:dyDescent="0.4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8219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04"/>
        <v>0.21714285714285714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28.5" x14ac:dyDescent="0.4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8219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04"/>
        <v>1.0912500000000001</v>
      </c>
      <c r="P1686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42.75" x14ac:dyDescent="0.4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8219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04"/>
        <v>1.0285714285714285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2.75" x14ac:dyDescent="0.4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8219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04"/>
        <v>3.5999999999999999E-3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2.75" x14ac:dyDescent="0.4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8219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04"/>
        <v>0.3125</v>
      </c>
      <c r="P1689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57" x14ac:dyDescent="0.4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8219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04"/>
        <v>0.443</v>
      </c>
      <c r="P1690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x14ac:dyDescent="0.4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8219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04"/>
        <v>1</v>
      </c>
      <c r="P1691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2.75" x14ac:dyDescent="0.4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8219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04"/>
        <v>0.254</v>
      </c>
      <c r="P1692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42.75" x14ac:dyDescent="0.4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8219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04"/>
        <v>0.33473333333333333</v>
      </c>
      <c r="P1693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2.75" x14ac:dyDescent="0.4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8219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04"/>
        <v>0.47799999999999998</v>
      </c>
      <c r="P1694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42.75" x14ac:dyDescent="0.4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8219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04"/>
        <v>9.3333333333333338E-2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2.75" x14ac:dyDescent="0.4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8219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04"/>
        <v>5.0000000000000001E-4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57" x14ac:dyDescent="0.4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8219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04"/>
        <v>0.11708333333333333</v>
      </c>
      <c r="P1697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42.75" x14ac:dyDescent="0.4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8219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04"/>
        <v>0</v>
      </c>
      <c r="P1698">
        <f t="shared" si="105"/>
        <v>0</v>
      </c>
      <c r="Q1698" t="str">
        <f t="shared" si="106"/>
        <v>music</v>
      </c>
      <c r="R1698" t="str">
        <f t="shared" si="107"/>
        <v>faith</v>
      </c>
    </row>
    <row r="1699" spans="1:18" ht="42.75" x14ac:dyDescent="0.4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8219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04"/>
        <v>0.20208000000000001</v>
      </c>
      <c r="P1699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71.25" x14ac:dyDescent="0.4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8219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04"/>
        <v>0</v>
      </c>
      <c r="P1700">
        <f t="shared" si="105"/>
        <v>0</v>
      </c>
      <c r="Q1700" t="str">
        <f t="shared" si="106"/>
        <v>music</v>
      </c>
      <c r="R1700" t="str">
        <f t="shared" si="107"/>
        <v>faith</v>
      </c>
    </row>
    <row r="1701" spans="1:18" ht="42.75" x14ac:dyDescent="0.4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8219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04"/>
        <v>4.2311459353574929E-2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2.75" x14ac:dyDescent="0.4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8219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04"/>
        <v>0.2606</v>
      </c>
      <c r="P1702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42.75" x14ac:dyDescent="0.4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8219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04"/>
        <v>1.9801980198019802E-3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x14ac:dyDescent="0.4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8219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04"/>
        <v>6.0606060606060605E-5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2.75" x14ac:dyDescent="0.4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8219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04"/>
        <v>1.0200000000000001E-2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28.5" x14ac:dyDescent="0.4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8219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04"/>
        <v>0.65100000000000002</v>
      </c>
      <c r="P1706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2.75" x14ac:dyDescent="0.4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8219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04"/>
        <v>0</v>
      </c>
      <c r="P1707">
        <f t="shared" si="105"/>
        <v>0</v>
      </c>
      <c r="Q1707" t="str">
        <f t="shared" si="106"/>
        <v>music</v>
      </c>
      <c r="R1707" t="str">
        <f t="shared" si="107"/>
        <v>faith</v>
      </c>
    </row>
    <row r="1708" spans="1:18" ht="42.75" x14ac:dyDescent="0.4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8219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04"/>
        <v>0</v>
      </c>
      <c r="P1708">
        <f t="shared" si="105"/>
        <v>0</v>
      </c>
      <c r="Q1708" t="str">
        <f t="shared" si="106"/>
        <v>music</v>
      </c>
      <c r="R1708" t="str">
        <f t="shared" si="107"/>
        <v>faith</v>
      </c>
    </row>
    <row r="1709" spans="1:18" ht="42.75" x14ac:dyDescent="0.4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8219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04"/>
        <v>9.74E-2</v>
      </c>
      <c r="P1709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42.75" x14ac:dyDescent="0.4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8219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04"/>
        <v>0</v>
      </c>
      <c r="P1710">
        <f t="shared" si="105"/>
        <v>0</v>
      </c>
      <c r="Q1710" t="str">
        <f t="shared" si="106"/>
        <v>music</v>
      </c>
      <c r="R1710" t="str">
        <f t="shared" si="107"/>
        <v>faith</v>
      </c>
    </row>
    <row r="1711" spans="1:18" ht="42.75" x14ac:dyDescent="0.4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8219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04"/>
        <v>4.8571428571428571E-2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28.5" x14ac:dyDescent="0.4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8219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04"/>
        <v>6.7999999999999996E-3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2.75" x14ac:dyDescent="0.4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8219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04"/>
        <v>0.105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42.75" x14ac:dyDescent="0.4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8219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04"/>
        <v>0</v>
      </c>
      <c r="P1714">
        <f t="shared" si="105"/>
        <v>0</v>
      </c>
      <c r="Q1714" t="str">
        <f t="shared" si="106"/>
        <v>music</v>
      </c>
      <c r="R1714" t="str">
        <f t="shared" si="107"/>
        <v>faith</v>
      </c>
    </row>
    <row r="1715" spans="1:18" ht="57" x14ac:dyDescent="0.4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8219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04"/>
        <v>1.6666666666666666E-2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2.75" x14ac:dyDescent="0.4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8219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04"/>
        <v>7.868E-2</v>
      </c>
      <c r="P1716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2.75" x14ac:dyDescent="0.4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8219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04"/>
        <v>2.2000000000000001E-3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42.75" x14ac:dyDescent="0.4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8219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04"/>
        <v>7.4999999999999997E-2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2.75" x14ac:dyDescent="0.4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8219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04"/>
        <v>0.42725880551301687</v>
      </c>
      <c r="P1719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4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8219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04"/>
        <v>2.142857142857143E-3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42.75" x14ac:dyDescent="0.4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8219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04"/>
        <v>8.7500000000000008E-3</v>
      </c>
      <c r="P1721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42.75" x14ac:dyDescent="0.4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8219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04"/>
        <v>5.6250000000000001E-2</v>
      </c>
      <c r="P1722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2.75" x14ac:dyDescent="0.4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8219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04"/>
        <v>0</v>
      </c>
      <c r="P1723">
        <f t="shared" si="105"/>
        <v>0</v>
      </c>
      <c r="Q1723" t="str">
        <f t="shared" si="106"/>
        <v>music</v>
      </c>
      <c r="R1723" t="str">
        <f t="shared" si="107"/>
        <v>faith</v>
      </c>
    </row>
    <row r="1724" spans="1:18" ht="42.75" x14ac:dyDescent="0.4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8219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04"/>
        <v>3.4722222222222224E-4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42.75" x14ac:dyDescent="0.4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8219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04"/>
        <v>6.5000000000000002E-2</v>
      </c>
      <c r="P1725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42.75" x14ac:dyDescent="0.4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8219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04"/>
        <v>5.8333333333333336E-3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42.75" x14ac:dyDescent="0.4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8219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04"/>
        <v>0.10181818181818182</v>
      </c>
      <c r="P1727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28.5" x14ac:dyDescent="0.4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8219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04"/>
        <v>0.33784615384615385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42.75" x14ac:dyDescent="0.4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8219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04"/>
        <v>3.3333333333333332E-4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2.75" x14ac:dyDescent="0.4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8219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104"/>
        <v>0.68400000000000005</v>
      </c>
      <c r="P1730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42.75" x14ac:dyDescent="0.4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8219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108">E1731/D1731</f>
        <v>0</v>
      </c>
      <c r="P1731">
        <f t="shared" ref="P1731:P1794" si="109">IF(E1731=0,0,E1731/L1731)</f>
        <v>0</v>
      </c>
      <c r="Q1731" t="str">
        <f t="shared" ref="Q1731:Q1794" si="110">LEFT(N1731,FIND("/",N1731)-1)</f>
        <v>music</v>
      </c>
      <c r="R1731" t="str">
        <f t="shared" ref="R1731:R1794" si="111">RIGHT(N1731,LEN(N1731)-FIND("/",N1731))</f>
        <v>faith</v>
      </c>
    </row>
    <row r="1732" spans="1:18" ht="42.75" x14ac:dyDescent="0.4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8219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108"/>
        <v>0</v>
      </c>
      <c r="P1732">
        <f t="shared" si="109"/>
        <v>0</v>
      </c>
      <c r="Q1732" t="str">
        <f t="shared" si="110"/>
        <v>music</v>
      </c>
      <c r="R1732" t="str">
        <f t="shared" si="111"/>
        <v>faith</v>
      </c>
    </row>
    <row r="1733" spans="1:18" ht="28.5" x14ac:dyDescent="0.4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8219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08"/>
        <v>0</v>
      </c>
      <c r="P1733">
        <f t="shared" si="109"/>
        <v>0</v>
      </c>
      <c r="Q1733" t="str">
        <f t="shared" si="110"/>
        <v>music</v>
      </c>
      <c r="R1733" t="str">
        <f t="shared" si="111"/>
        <v>faith</v>
      </c>
    </row>
    <row r="1734" spans="1:18" ht="42.75" x14ac:dyDescent="0.4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8219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08"/>
        <v>0</v>
      </c>
      <c r="P1734">
        <f t="shared" si="109"/>
        <v>0</v>
      </c>
      <c r="Q1734" t="str">
        <f t="shared" si="110"/>
        <v>music</v>
      </c>
      <c r="R1734" t="str">
        <f t="shared" si="111"/>
        <v>faith</v>
      </c>
    </row>
    <row r="1735" spans="1:18" ht="42.75" x14ac:dyDescent="0.4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8219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08"/>
        <v>0</v>
      </c>
      <c r="P1735">
        <f t="shared" si="109"/>
        <v>0</v>
      </c>
      <c r="Q1735" t="str">
        <f t="shared" si="110"/>
        <v>music</v>
      </c>
      <c r="R1735" t="str">
        <f t="shared" si="111"/>
        <v>faith</v>
      </c>
    </row>
    <row r="1736" spans="1:18" ht="42.75" x14ac:dyDescent="0.4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8219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08"/>
        <v>2.2222222222222223E-4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2.75" x14ac:dyDescent="0.4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8219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08"/>
        <v>0.11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28.5" x14ac:dyDescent="0.4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8219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08"/>
        <v>7.3333333333333332E-3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2.75" x14ac:dyDescent="0.4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8219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08"/>
        <v>0.21249999999999999</v>
      </c>
      <c r="P1739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28.5" x14ac:dyDescent="0.4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8219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08"/>
        <v>4.0000000000000001E-3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2.75" x14ac:dyDescent="0.4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8219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08"/>
        <v>1E-3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2.75" x14ac:dyDescent="0.4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8219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08"/>
        <v>0</v>
      </c>
      <c r="P1742">
        <f t="shared" si="109"/>
        <v>0</v>
      </c>
      <c r="Q1742" t="str">
        <f t="shared" si="110"/>
        <v>music</v>
      </c>
      <c r="R1742" t="str">
        <f t="shared" si="111"/>
        <v>faith</v>
      </c>
    </row>
    <row r="1743" spans="1:18" ht="28.5" x14ac:dyDescent="0.4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08"/>
        <v>1.1083333333333334</v>
      </c>
      <c r="P1743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42.75" x14ac:dyDescent="0.4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08"/>
        <v>1.0874999999999999</v>
      </c>
      <c r="P1744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2.75" x14ac:dyDescent="0.4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08"/>
        <v>1.0041666666666667</v>
      </c>
      <c r="P1745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42.75" x14ac:dyDescent="0.4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08"/>
        <v>1.1845454545454546</v>
      </c>
      <c r="P1746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42.75" x14ac:dyDescent="0.4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08"/>
        <v>1.1401428571428571</v>
      </c>
      <c r="P1747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57" x14ac:dyDescent="0.4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08"/>
        <v>1.4810000000000001</v>
      </c>
      <c r="P1748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42.75" x14ac:dyDescent="0.4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08"/>
        <v>1.0495555555555556</v>
      </c>
      <c r="P1749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28.5" x14ac:dyDescent="0.4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08"/>
        <v>1.29948</v>
      </c>
      <c r="P1750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28.5" x14ac:dyDescent="0.4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08"/>
        <v>1.2348756218905472</v>
      </c>
      <c r="P1751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42.75" x14ac:dyDescent="0.4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08"/>
        <v>2.0162</v>
      </c>
      <c r="P1752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28.5" x14ac:dyDescent="0.4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08"/>
        <v>1.0289999999999999</v>
      </c>
      <c r="P1753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28.5" x14ac:dyDescent="0.4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08"/>
        <v>2.6016666666666666</v>
      </c>
      <c r="P1754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2.75" x14ac:dyDescent="0.4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08"/>
        <v>1.08</v>
      </c>
      <c r="P1755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42.75" x14ac:dyDescent="0.4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08"/>
        <v>1.1052941176470588</v>
      </c>
      <c r="P1756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42.75" x14ac:dyDescent="0.4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08"/>
        <v>1.2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2.75" x14ac:dyDescent="0.4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08"/>
        <v>1.0282909090909091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28.5" x14ac:dyDescent="0.4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08"/>
        <v>1.1599999999999999</v>
      </c>
      <c r="P1759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42.75" x14ac:dyDescent="0.4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08"/>
        <v>1.147</v>
      </c>
      <c r="P1760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28.5" x14ac:dyDescent="0.4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08"/>
        <v>1.0660000000000001</v>
      </c>
      <c r="P1761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42.75" x14ac:dyDescent="0.4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08"/>
        <v>1.6544000000000001</v>
      </c>
      <c r="P1762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28.5" x14ac:dyDescent="0.4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08"/>
        <v>1.55</v>
      </c>
      <c r="P1763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x14ac:dyDescent="0.4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08"/>
        <v>8.85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42.75" x14ac:dyDescent="0.4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08"/>
        <v>1.0190833333333333</v>
      </c>
      <c r="P1765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42.75" x14ac:dyDescent="0.4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8219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08"/>
        <v>0.19600000000000001</v>
      </c>
      <c r="P1766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42.75" x14ac:dyDescent="0.4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8219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08"/>
        <v>0.59467839999999994</v>
      </c>
      <c r="P1767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28.5" x14ac:dyDescent="0.4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8219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08"/>
        <v>0</v>
      </c>
      <c r="P1768">
        <f t="shared" si="109"/>
        <v>0</v>
      </c>
      <c r="Q1768" t="str">
        <f t="shared" si="110"/>
        <v>photography</v>
      </c>
      <c r="R1768" t="str">
        <f t="shared" si="111"/>
        <v>photobooks</v>
      </c>
    </row>
    <row r="1769" spans="1:18" ht="28.5" x14ac:dyDescent="0.4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8219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08"/>
        <v>0.4572</v>
      </c>
      <c r="P1769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2.75" x14ac:dyDescent="0.4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8219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08"/>
        <v>3.7400000000000003E-2</v>
      </c>
      <c r="P1770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2.75" x14ac:dyDescent="0.4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8219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08"/>
        <v>2.7025E-2</v>
      </c>
      <c r="P1771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42.75" x14ac:dyDescent="0.4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8219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08"/>
        <v>0.56514285714285717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2.75" x14ac:dyDescent="0.4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8219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08"/>
        <v>0.21309523809523809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2.75" x14ac:dyDescent="0.4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8219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08"/>
        <v>0.156</v>
      </c>
      <c r="P1774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42.75" x14ac:dyDescent="0.4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8219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08"/>
        <v>6.2566666666666673E-2</v>
      </c>
      <c r="P1775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42.75" x14ac:dyDescent="0.4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8219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08"/>
        <v>0.4592</v>
      </c>
      <c r="P1776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2.75" x14ac:dyDescent="0.4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8219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08"/>
        <v>0.65101538461538466</v>
      </c>
      <c r="P1777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2.75" x14ac:dyDescent="0.4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8219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08"/>
        <v>6.7000000000000004E-2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42.75" x14ac:dyDescent="0.4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8219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08"/>
        <v>0.135625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2.75" x14ac:dyDescent="0.4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8219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08"/>
        <v>1.9900000000000001E-2</v>
      </c>
      <c r="P1780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42.75" x14ac:dyDescent="0.4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8219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08"/>
        <v>0.36236363636363639</v>
      </c>
      <c r="P1781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42.75" x14ac:dyDescent="0.4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8219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08"/>
        <v>0.39743333333333336</v>
      </c>
      <c r="P1782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42.75" x14ac:dyDescent="0.4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8219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08"/>
        <v>0.25763636363636366</v>
      </c>
      <c r="P1783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42.75" x14ac:dyDescent="0.4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8219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08"/>
        <v>0.15491428571428573</v>
      </c>
      <c r="P1784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42.75" x14ac:dyDescent="0.4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8219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08"/>
        <v>0.236925</v>
      </c>
      <c r="P1785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42.75" x14ac:dyDescent="0.4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8219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08"/>
        <v>0.39760000000000001</v>
      </c>
      <c r="P1786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2.75" x14ac:dyDescent="0.4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8219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08"/>
        <v>0.20220833333333332</v>
      </c>
      <c r="P1787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42.75" x14ac:dyDescent="0.4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8219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08"/>
        <v>0.47631578947368419</v>
      </c>
      <c r="P1788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2.75" x14ac:dyDescent="0.4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8219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08"/>
        <v>0.15329999999999999</v>
      </c>
      <c r="P1789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2.75" x14ac:dyDescent="0.4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8219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08"/>
        <v>1.3818181818181818E-2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2.75" x14ac:dyDescent="0.4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8219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08"/>
        <v>5.0000000000000001E-3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2.75" x14ac:dyDescent="0.4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8219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08"/>
        <v>4.9575757575757579E-2</v>
      </c>
      <c r="P1792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28.5" x14ac:dyDescent="0.4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8219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08"/>
        <v>3.5666666666666666E-2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28.5" x14ac:dyDescent="0.4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8219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108"/>
        <v>0.61124000000000001</v>
      </c>
      <c r="P1794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2.75" x14ac:dyDescent="0.4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8219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112">E1795/D1795</f>
        <v>1.3333333333333334E-2</v>
      </c>
      <c r="P1795">
        <f t="shared" ref="P1795:P1858" si="113">IF(E1795=0,0,E1795/L1795)</f>
        <v>20</v>
      </c>
      <c r="Q1795" t="str">
        <f t="shared" ref="Q1795:Q1858" si="114">LEFT(N1795,FIND("/",N1795)-1)</f>
        <v>photography</v>
      </c>
      <c r="R1795" t="str">
        <f t="shared" ref="R1795:R1858" si="115">RIGHT(N1795,LEN(N1795)-FIND("/",N1795))</f>
        <v>photobooks</v>
      </c>
    </row>
    <row r="1796" spans="1:18" ht="42.75" x14ac:dyDescent="0.4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8219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112"/>
        <v>0.11077777777777778</v>
      </c>
      <c r="P1796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2.75" x14ac:dyDescent="0.4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8219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12"/>
        <v>0.38735714285714284</v>
      </c>
      <c r="P1797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42.75" x14ac:dyDescent="0.4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8219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12"/>
        <v>0.22052631578947368</v>
      </c>
      <c r="P1798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2.75" x14ac:dyDescent="0.4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8219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12"/>
        <v>0.67549999999999999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2.75" x14ac:dyDescent="0.4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8219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12"/>
        <v>0.136375</v>
      </c>
      <c r="P1800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28.5" x14ac:dyDescent="0.4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8219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12"/>
        <v>1.7457500000000001E-2</v>
      </c>
      <c r="P1801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42.75" x14ac:dyDescent="0.4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8219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12"/>
        <v>0.20449632511889321</v>
      </c>
      <c r="P1802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42.75" x14ac:dyDescent="0.4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8219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12"/>
        <v>0.13852941176470587</v>
      </c>
      <c r="P1803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28.5" x14ac:dyDescent="0.4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8219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12"/>
        <v>0.48485714285714288</v>
      </c>
      <c r="P1804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2.75" x14ac:dyDescent="0.4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8219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12"/>
        <v>0.308</v>
      </c>
      <c r="P1805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2.75" x14ac:dyDescent="0.4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8219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12"/>
        <v>0.35174193548387095</v>
      </c>
      <c r="P1806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42.75" x14ac:dyDescent="0.4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8219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12"/>
        <v>0.36404444444444445</v>
      </c>
      <c r="P1807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42.75" x14ac:dyDescent="0.4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8219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12"/>
        <v>2.955E-2</v>
      </c>
      <c r="P1808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28.5" x14ac:dyDescent="0.4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8219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12"/>
        <v>0.1106</v>
      </c>
      <c r="P1809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42.75" x14ac:dyDescent="0.4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8219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12"/>
        <v>0.41407142857142859</v>
      </c>
      <c r="P1810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2.75" x14ac:dyDescent="0.4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8219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12"/>
        <v>0.10857142857142857</v>
      </c>
      <c r="P1811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2.75" x14ac:dyDescent="0.4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8219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12"/>
        <v>3.3333333333333333E-2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2.75" x14ac:dyDescent="0.4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8219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12"/>
        <v>7.407407407407407E-4</v>
      </c>
      <c r="P1813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42.75" x14ac:dyDescent="0.4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8219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12"/>
        <v>0.13307692307692306</v>
      </c>
      <c r="P1814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2.75" x14ac:dyDescent="0.4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8219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12"/>
        <v>0</v>
      </c>
      <c r="P1815">
        <f t="shared" si="113"/>
        <v>0</v>
      </c>
      <c r="Q1815" t="str">
        <f t="shared" si="114"/>
        <v>photography</v>
      </c>
      <c r="R1815" t="str">
        <f t="shared" si="115"/>
        <v>photobooks</v>
      </c>
    </row>
    <row r="1816" spans="1:18" ht="42.75" x14ac:dyDescent="0.4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8219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12"/>
        <v>0.49183333333333334</v>
      </c>
      <c r="P1816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42.75" x14ac:dyDescent="0.4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8219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12"/>
        <v>0</v>
      </c>
      <c r="P1817">
        <f t="shared" si="113"/>
        <v>0</v>
      </c>
      <c r="Q1817" t="str">
        <f t="shared" si="114"/>
        <v>photography</v>
      </c>
      <c r="R1817" t="str">
        <f t="shared" si="115"/>
        <v>photobooks</v>
      </c>
    </row>
    <row r="1818" spans="1:18" ht="42.75" x14ac:dyDescent="0.4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8219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12"/>
        <v>2.036E-2</v>
      </c>
      <c r="P1818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28.5" x14ac:dyDescent="0.4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8219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12"/>
        <v>0.52327777777777773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28.5" x14ac:dyDescent="0.4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8219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12"/>
        <v>0</v>
      </c>
      <c r="P1820">
        <f t="shared" si="113"/>
        <v>0</v>
      </c>
      <c r="Q1820" t="str">
        <f t="shared" si="114"/>
        <v>photography</v>
      </c>
      <c r="R1820" t="str">
        <f t="shared" si="115"/>
        <v>photobooks</v>
      </c>
    </row>
    <row r="1821" spans="1:18" ht="42.75" x14ac:dyDescent="0.4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8219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12"/>
        <v>2.0833333333333332E-2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42.75" x14ac:dyDescent="0.4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8219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12"/>
        <v>6.565384615384616E-2</v>
      </c>
      <c r="P1822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2.75" x14ac:dyDescent="0.4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12"/>
        <v>1.3489</v>
      </c>
      <c r="P1823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28.5" x14ac:dyDescent="0.4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12"/>
        <v>1</v>
      </c>
      <c r="P1824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42.75" x14ac:dyDescent="0.4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12"/>
        <v>1.1585714285714286</v>
      </c>
      <c r="P1825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4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12"/>
        <v>1.0006666666666666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2.75" x14ac:dyDescent="0.4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12"/>
        <v>1.0505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28.5" x14ac:dyDescent="0.4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12"/>
        <v>1.01</v>
      </c>
      <c r="P1828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42.75" x14ac:dyDescent="0.4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12"/>
        <v>1.0066250000000001</v>
      </c>
      <c r="P1829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42.75" x14ac:dyDescent="0.4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12"/>
        <v>1.0016</v>
      </c>
      <c r="P1830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2.75" x14ac:dyDescent="0.4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12"/>
        <v>1.6668333333333334</v>
      </c>
      <c r="P1831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2.75" x14ac:dyDescent="0.4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12"/>
        <v>1.0153333333333334</v>
      </c>
      <c r="P1832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2.75" x14ac:dyDescent="0.4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12"/>
        <v>1.03</v>
      </c>
      <c r="P1833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42.75" x14ac:dyDescent="0.4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12"/>
        <v>1.4285714285714286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2.75" x14ac:dyDescent="0.4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12"/>
        <v>2.625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28.5" x14ac:dyDescent="0.4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12"/>
        <v>1.1805000000000001</v>
      </c>
      <c r="P1836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57" x14ac:dyDescent="0.4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12"/>
        <v>1.04</v>
      </c>
      <c r="P1837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x14ac:dyDescent="0.4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12"/>
        <v>2.0034000000000001</v>
      </c>
      <c r="P1838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42.75" x14ac:dyDescent="0.4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12"/>
        <v>3.0683333333333334</v>
      </c>
      <c r="P1839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42.75" x14ac:dyDescent="0.4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12"/>
        <v>1.00149</v>
      </c>
      <c r="P1840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2.75" x14ac:dyDescent="0.4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12"/>
        <v>2.0529999999999999</v>
      </c>
      <c r="P1841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42.75" x14ac:dyDescent="0.4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12"/>
        <v>1.0888888888888888</v>
      </c>
      <c r="P1842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28.5" x14ac:dyDescent="0.4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12"/>
        <v>1.0175000000000001</v>
      </c>
      <c r="P1843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2.75" x14ac:dyDescent="0.4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12"/>
        <v>1.2524999999999999</v>
      </c>
      <c r="P1844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42.75" x14ac:dyDescent="0.4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12"/>
        <v>1.2400610000000001</v>
      </c>
      <c r="P1845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42.75" x14ac:dyDescent="0.4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12"/>
        <v>1.014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85.5" x14ac:dyDescent="0.4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12"/>
        <v>1</v>
      </c>
      <c r="P1847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42.75" x14ac:dyDescent="0.4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12"/>
        <v>1.3792666666666666</v>
      </c>
      <c r="P1848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42.75" x14ac:dyDescent="0.4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12"/>
        <v>1.2088000000000001</v>
      </c>
      <c r="P1849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2.75" x14ac:dyDescent="0.4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12"/>
        <v>1.0736666666666668</v>
      </c>
      <c r="P1850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28.5" x14ac:dyDescent="0.4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12"/>
        <v>1.0033333333333334</v>
      </c>
      <c r="P1851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42.75" x14ac:dyDescent="0.4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12"/>
        <v>1.0152222222222222</v>
      </c>
      <c r="P1852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42.75" x14ac:dyDescent="0.4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12"/>
        <v>1.0007692307692309</v>
      </c>
      <c r="P1853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42.75" x14ac:dyDescent="0.4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12"/>
        <v>1.1696666666666666</v>
      </c>
      <c r="P1854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42.75" x14ac:dyDescent="0.4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12"/>
        <v>1.01875</v>
      </c>
      <c r="P1855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2.75" x14ac:dyDescent="0.4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12"/>
        <v>1.0212366666666666</v>
      </c>
      <c r="P1856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2.75" x14ac:dyDescent="0.4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12"/>
        <v>1.5405897142857143</v>
      </c>
      <c r="P1857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42.75" x14ac:dyDescent="0.4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112"/>
        <v>1.0125</v>
      </c>
      <c r="P1858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2.75" x14ac:dyDescent="0.4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116">E1859/D1859</f>
        <v>1</v>
      </c>
      <c r="P1859">
        <f t="shared" ref="P1859:P1922" si="117">IF(E1859=0,0,E1859/L1859)</f>
        <v>136.36363636363637</v>
      </c>
      <c r="Q1859" t="str">
        <f t="shared" ref="Q1859:Q1922" si="118">LEFT(N1859,FIND("/",N1859)-1)</f>
        <v>music</v>
      </c>
      <c r="R1859" t="str">
        <f t="shared" ref="R1859:R1922" si="119">RIGHT(N1859,LEN(N1859)-FIND("/",N1859))</f>
        <v>rock</v>
      </c>
    </row>
    <row r="1860" spans="1:18" ht="42.75" x14ac:dyDescent="0.4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116"/>
        <v>1.0874800874800874</v>
      </c>
      <c r="P1860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28.5" x14ac:dyDescent="0.4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16"/>
        <v>1.3183333333333334</v>
      </c>
      <c r="P1861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2.75" x14ac:dyDescent="0.4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16"/>
        <v>1.3346666666666667</v>
      </c>
      <c r="P1862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42.75" x14ac:dyDescent="0.4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8219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16"/>
        <v>0</v>
      </c>
      <c r="P1863">
        <f t="shared" si="117"/>
        <v>0</v>
      </c>
      <c r="Q1863" t="str">
        <f t="shared" si="118"/>
        <v>games</v>
      </c>
      <c r="R1863" t="str">
        <f t="shared" si="119"/>
        <v>mobile games</v>
      </c>
    </row>
    <row r="1864" spans="1:18" ht="42.75" x14ac:dyDescent="0.4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8219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16"/>
        <v>8.0833333333333326E-2</v>
      </c>
      <c r="P1864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2.75" x14ac:dyDescent="0.4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8219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16"/>
        <v>4.0000000000000001E-3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42.75" x14ac:dyDescent="0.4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8219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16"/>
        <v>0.42892307692307691</v>
      </c>
      <c r="P1866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42.75" x14ac:dyDescent="0.4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8219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16"/>
        <v>3.6363636363636364E-5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2.75" x14ac:dyDescent="0.4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8219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16"/>
        <v>5.0000000000000001E-3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42.75" x14ac:dyDescent="0.4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8219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16"/>
        <v>5.0000000000000001E-4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2.75" x14ac:dyDescent="0.4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8219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16"/>
        <v>4.8680000000000001E-2</v>
      </c>
      <c r="P1870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42.75" x14ac:dyDescent="0.4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8219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16"/>
        <v>0</v>
      </c>
      <c r="P1871">
        <f t="shared" si="117"/>
        <v>0</v>
      </c>
      <c r="Q1871" t="str">
        <f t="shared" si="118"/>
        <v>games</v>
      </c>
      <c r="R1871" t="str">
        <f t="shared" si="119"/>
        <v>mobile games</v>
      </c>
    </row>
    <row r="1872" spans="1:18" ht="42.75" x14ac:dyDescent="0.4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8219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16"/>
        <v>0.10314285714285715</v>
      </c>
      <c r="P1872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42.75" x14ac:dyDescent="0.4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8219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16"/>
        <v>0.7178461538461538</v>
      </c>
      <c r="P1873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42.75" x14ac:dyDescent="0.4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8219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16"/>
        <v>1.06E-2</v>
      </c>
      <c r="P1874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42.75" x14ac:dyDescent="0.4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8219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16"/>
        <v>4.4999999999999997E-3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57" x14ac:dyDescent="0.4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8219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16"/>
        <v>1.6249999999999999E-4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28.5" x14ac:dyDescent="0.4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8219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16"/>
        <v>5.1000000000000004E-3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2.75" x14ac:dyDescent="0.4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8219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16"/>
        <v>0</v>
      </c>
      <c r="P1878">
        <f t="shared" si="117"/>
        <v>0</v>
      </c>
      <c r="Q1878" t="str">
        <f t="shared" si="118"/>
        <v>games</v>
      </c>
      <c r="R1878" t="str">
        <f t="shared" si="119"/>
        <v>mobile games</v>
      </c>
    </row>
    <row r="1879" spans="1:18" ht="28.5" x14ac:dyDescent="0.4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8219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16"/>
        <v>0</v>
      </c>
      <c r="P1879">
        <f t="shared" si="117"/>
        <v>0</v>
      </c>
      <c r="Q1879" t="str">
        <f t="shared" si="118"/>
        <v>games</v>
      </c>
      <c r="R1879" t="str">
        <f t="shared" si="119"/>
        <v>mobile games</v>
      </c>
    </row>
    <row r="1880" spans="1:18" ht="42.75" x14ac:dyDescent="0.4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8219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16"/>
        <v>0</v>
      </c>
      <c r="P1880">
        <f t="shared" si="117"/>
        <v>0</v>
      </c>
      <c r="Q1880" t="str">
        <f t="shared" si="118"/>
        <v>games</v>
      </c>
      <c r="R1880" t="str">
        <f t="shared" si="119"/>
        <v>mobile games</v>
      </c>
    </row>
    <row r="1881" spans="1:18" ht="42.75" x14ac:dyDescent="0.4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8219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16"/>
        <v>1.1999999999999999E-3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28.5" x14ac:dyDescent="0.4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8219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16"/>
        <v>0.20080000000000001</v>
      </c>
      <c r="P1882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2.75" x14ac:dyDescent="0.4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16"/>
        <v>1.726845</v>
      </c>
      <c r="P1883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42.75" x14ac:dyDescent="0.4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16"/>
        <v>1.008955223880597</v>
      </c>
      <c r="P1884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2.75" x14ac:dyDescent="0.4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16"/>
        <v>1.0480480480480481</v>
      </c>
      <c r="P1885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42.75" x14ac:dyDescent="0.4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16"/>
        <v>1.351</v>
      </c>
      <c r="P1886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2.75" x14ac:dyDescent="0.4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16"/>
        <v>1.1632786885245903</v>
      </c>
      <c r="P1887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2.75" x14ac:dyDescent="0.4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16"/>
        <v>1.0208333333333333</v>
      </c>
      <c r="P1888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42.75" x14ac:dyDescent="0.4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16"/>
        <v>1.1116666666666666</v>
      </c>
      <c r="P1889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42.75" x14ac:dyDescent="0.4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16"/>
        <v>1.6608000000000001</v>
      </c>
      <c r="P1890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42.75" x14ac:dyDescent="0.4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16"/>
        <v>1.0660000000000001</v>
      </c>
      <c r="P1891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2.75" x14ac:dyDescent="0.4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16"/>
        <v>1.4458441666666668</v>
      </c>
      <c r="P1892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57" x14ac:dyDescent="0.4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16"/>
        <v>1.0555000000000001</v>
      </c>
      <c r="P1893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42.75" x14ac:dyDescent="0.4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16"/>
        <v>1.3660000000000001</v>
      </c>
      <c r="P1894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2.75" x14ac:dyDescent="0.4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16"/>
        <v>1.04</v>
      </c>
      <c r="P1895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28.5" x14ac:dyDescent="0.4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16"/>
        <v>1.145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57" x14ac:dyDescent="0.4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16"/>
        <v>1.0171957671957672</v>
      </c>
      <c r="P1897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2.75" x14ac:dyDescent="0.4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16"/>
        <v>1.2394678492239468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2.75" x14ac:dyDescent="0.4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16"/>
        <v>1.0245669291338582</v>
      </c>
      <c r="P1899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2.75" x14ac:dyDescent="0.4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16"/>
        <v>1.4450000000000001</v>
      </c>
      <c r="P1900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42.75" x14ac:dyDescent="0.4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16"/>
        <v>1.3333333333333333</v>
      </c>
      <c r="P1901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42.75" x14ac:dyDescent="0.4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16"/>
        <v>1.0936440000000001</v>
      </c>
      <c r="P1902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42.75" x14ac:dyDescent="0.4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8219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16"/>
        <v>2.696969696969697E-2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42.75" x14ac:dyDescent="0.4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8219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16"/>
        <v>1.2E-2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2.75" x14ac:dyDescent="0.4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8219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16"/>
        <v>0.46600000000000003</v>
      </c>
      <c r="P1905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2.75" x14ac:dyDescent="0.4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8219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16"/>
        <v>1E-3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57" x14ac:dyDescent="0.4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8219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16"/>
        <v>1.6800000000000001E-3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2.75" x14ac:dyDescent="0.4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8219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16"/>
        <v>0.42759999999999998</v>
      </c>
      <c r="P1908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2.75" x14ac:dyDescent="0.4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8219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16"/>
        <v>2.8333333333333335E-3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42.75" x14ac:dyDescent="0.4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8219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16"/>
        <v>1.7319999999999999E-2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42.75" x14ac:dyDescent="0.4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8219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16"/>
        <v>0.14111428571428572</v>
      </c>
      <c r="P1911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2.75" x14ac:dyDescent="0.4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8219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16"/>
        <v>0.39395294117647056</v>
      </c>
      <c r="P1912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42.75" x14ac:dyDescent="0.4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8219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16"/>
        <v>2.3529411764705883E-4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2.75" x14ac:dyDescent="0.4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8219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16"/>
        <v>0.59299999999999997</v>
      </c>
      <c r="P1914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28.5" x14ac:dyDescent="0.4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8219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16"/>
        <v>1.3270833333333334E-2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42.75" x14ac:dyDescent="0.4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8219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16"/>
        <v>9.0090090090090086E-2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2.75" x14ac:dyDescent="0.4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8219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16"/>
        <v>1.6E-2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28.5" x14ac:dyDescent="0.4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8219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16"/>
        <v>5.1000000000000004E-3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28.5" x14ac:dyDescent="0.4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8219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16"/>
        <v>0.52570512820512816</v>
      </c>
      <c r="P1919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2.75" x14ac:dyDescent="0.4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8219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16"/>
        <v>1.04E-2</v>
      </c>
      <c r="P1920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42.75" x14ac:dyDescent="0.4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8219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16"/>
        <v>0.47399999999999998</v>
      </c>
      <c r="P1921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2.75" x14ac:dyDescent="0.4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8219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116"/>
        <v>0.43030000000000002</v>
      </c>
      <c r="P1922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28.5" x14ac:dyDescent="0.4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120">E1923/D1923</f>
        <v>1.3680000000000001</v>
      </c>
      <c r="P1923">
        <f t="shared" ref="P1923:P1986" si="121">IF(E1923=0,0,E1923/L1923)</f>
        <v>54</v>
      </c>
      <c r="Q1923" t="str">
        <f t="shared" ref="Q1923:Q1986" si="122">LEFT(N1923,FIND("/",N1923)-1)</f>
        <v>music</v>
      </c>
      <c r="R1923" t="str">
        <f t="shared" ref="R1923:R1986" si="123">RIGHT(N1923,LEN(N1923)-FIND("/",N1923))</f>
        <v>indie rock</v>
      </c>
    </row>
    <row r="1924" spans="1:18" ht="42.75" x14ac:dyDescent="0.4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120"/>
        <v>1.1555</v>
      </c>
      <c r="P1924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2.75" x14ac:dyDescent="0.4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20"/>
        <v>2.4079999999999999</v>
      </c>
      <c r="P1925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57" x14ac:dyDescent="0.4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20"/>
        <v>1.1439999999999999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28.5" x14ac:dyDescent="0.4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20"/>
        <v>1.1033333333333333</v>
      </c>
      <c r="P1927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57" x14ac:dyDescent="0.4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20"/>
        <v>1.9537933333333333</v>
      </c>
      <c r="P1928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4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20"/>
        <v>1.0333333333333334</v>
      </c>
      <c r="P1929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28.5" x14ac:dyDescent="0.4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20"/>
        <v>1.031372549019608</v>
      </c>
      <c r="P1930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2.75" x14ac:dyDescent="0.4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20"/>
        <v>1.003125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28.5" x14ac:dyDescent="0.4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20"/>
        <v>1.27</v>
      </c>
      <c r="P1932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42.75" x14ac:dyDescent="0.4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20"/>
        <v>1.20601</v>
      </c>
      <c r="P1933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42.75" x14ac:dyDescent="0.4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20"/>
        <v>1.0699047619047619</v>
      </c>
      <c r="P1934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42.75" x14ac:dyDescent="0.4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20"/>
        <v>1.7243333333333333</v>
      </c>
      <c r="P1935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42.75" x14ac:dyDescent="0.4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20"/>
        <v>1.2362</v>
      </c>
      <c r="P1936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42.75" x14ac:dyDescent="0.4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20"/>
        <v>1.0840000000000001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42.75" x14ac:dyDescent="0.4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20"/>
        <v>1.1652013333333333</v>
      </c>
      <c r="P1938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2.75" x14ac:dyDescent="0.4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20"/>
        <v>1.8724499999999999</v>
      </c>
      <c r="P1939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42.75" x14ac:dyDescent="0.4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20"/>
        <v>1.1593333333333333</v>
      </c>
      <c r="P1940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42.75" x14ac:dyDescent="0.4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20"/>
        <v>1.107</v>
      </c>
      <c r="P1941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2.75" x14ac:dyDescent="0.4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20"/>
        <v>1.7092307692307693</v>
      </c>
      <c r="P1942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42.75" x14ac:dyDescent="0.4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20"/>
        <v>1.2611835600000001</v>
      </c>
      <c r="P1943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42.75" x14ac:dyDescent="0.4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20"/>
        <v>1.3844033333333334</v>
      </c>
      <c r="P1944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2.75" x14ac:dyDescent="0.4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20"/>
        <v>17.052499999999998</v>
      </c>
      <c r="P1945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42.75" x14ac:dyDescent="0.4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20"/>
        <v>7.8805550000000002</v>
      </c>
      <c r="P1946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2.75" x14ac:dyDescent="0.4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20"/>
        <v>3.4801799999999998</v>
      </c>
      <c r="P1947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42.75" x14ac:dyDescent="0.4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20"/>
        <v>1.4974666666666667</v>
      </c>
      <c r="P1948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57" x14ac:dyDescent="0.4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20"/>
        <v>1.0063375000000001</v>
      </c>
      <c r="P1949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28.5" x14ac:dyDescent="0.4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20"/>
        <v>8.0021100000000001</v>
      </c>
      <c r="P1950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2.75" x14ac:dyDescent="0.4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20"/>
        <v>1.0600260000000001</v>
      </c>
      <c r="P1951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2.75" x14ac:dyDescent="0.4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20"/>
        <v>2.0051866666666669</v>
      </c>
      <c r="P1952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42.75" x14ac:dyDescent="0.4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20"/>
        <v>2.1244399999999999</v>
      </c>
      <c r="P1953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42.75" x14ac:dyDescent="0.4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20"/>
        <v>1.9847237142857144</v>
      </c>
      <c r="P1954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2.75" x14ac:dyDescent="0.4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20"/>
        <v>2.2594666666666665</v>
      </c>
      <c r="P1955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28.5" x14ac:dyDescent="0.4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20"/>
        <v>6.9894800000000004</v>
      </c>
      <c r="P1956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42.75" x14ac:dyDescent="0.4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20"/>
        <v>3.9859528571428569</v>
      </c>
      <c r="P1957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42.75" x14ac:dyDescent="0.4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20"/>
        <v>2.9403333333333332</v>
      </c>
      <c r="P1958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28.5" x14ac:dyDescent="0.4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20"/>
        <v>1.6750470000000002</v>
      </c>
      <c r="P1959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42.75" x14ac:dyDescent="0.4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20"/>
        <v>14.355717142857143</v>
      </c>
      <c r="P1960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42.75" x14ac:dyDescent="0.4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20"/>
        <v>1.5673440000000001</v>
      </c>
      <c r="P1961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42.75" x14ac:dyDescent="0.4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20"/>
        <v>1.1790285714285715</v>
      </c>
      <c r="P1962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2.75" x14ac:dyDescent="0.4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20"/>
        <v>11.053811999999999</v>
      </c>
      <c r="P1963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42.75" x14ac:dyDescent="0.4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20"/>
        <v>1.9292499999999999</v>
      </c>
      <c r="P1964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42.75" x14ac:dyDescent="0.4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20"/>
        <v>1.268842105263158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2.75" x14ac:dyDescent="0.4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20"/>
        <v>2.5957748878923765</v>
      </c>
      <c r="P1966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2.75" x14ac:dyDescent="0.4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20"/>
        <v>2.6227999999999998</v>
      </c>
      <c r="P1967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42.75" x14ac:dyDescent="0.4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20"/>
        <v>2.0674309000000002</v>
      </c>
      <c r="P1968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42.75" x14ac:dyDescent="0.4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20"/>
        <v>3.7012999999999998</v>
      </c>
      <c r="P1969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28.5" x14ac:dyDescent="0.4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20"/>
        <v>2.8496600000000001</v>
      </c>
      <c r="P1970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42.75" x14ac:dyDescent="0.4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20"/>
        <v>5.7907999999999999</v>
      </c>
      <c r="P1971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2.75" x14ac:dyDescent="0.4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20"/>
        <v>11.318</v>
      </c>
      <c r="P1972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42.75" x14ac:dyDescent="0.4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20"/>
        <v>2.6302771750000002</v>
      </c>
      <c r="P1973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42.75" x14ac:dyDescent="0.4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20"/>
        <v>6.7447999999999997</v>
      </c>
      <c r="P1974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42.75" x14ac:dyDescent="0.4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20"/>
        <v>2.5683081313131315</v>
      </c>
      <c r="P1975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42.75" x14ac:dyDescent="0.4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20"/>
        <v>3.7549600000000001</v>
      </c>
      <c r="P1976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28.5" x14ac:dyDescent="0.4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20"/>
        <v>2.0870837499999997</v>
      </c>
      <c r="P1977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28.5" x14ac:dyDescent="0.4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20"/>
        <v>3.4660000000000002</v>
      </c>
      <c r="P1978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2.75" x14ac:dyDescent="0.4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20"/>
        <v>4.0232999999999999</v>
      </c>
      <c r="P1979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42.75" x14ac:dyDescent="0.4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20"/>
        <v>10.2684514</v>
      </c>
      <c r="P1980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42.75" x14ac:dyDescent="0.4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20"/>
        <v>1.14901155</v>
      </c>
      <c r="P1981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28.5" x14ac:dyDescent="0.4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20"/>
        <v>3.5482402000000004</v>
      </c>
      <c r="P1982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42.75" x14ac:dyDescent="0.4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8219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20"/>
        <v>5.0799999999999998E-2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2.75" x14ac:dyDescent="0.4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8219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20"/>
        <v>0</v>
      </c>
      <c r="P1984">
        <f t="shared" si="121"/>
        <v>0</v>
      </c>
      <c r="Q1984" t="str">
        <f t="shared" si="122"/>
        <v>photography</v>
      </c>
      <c r="R1984" t="str">
        <f t="shared" si="123"/>
        <v>people</v>
      </c>
    </row>
    <row r="1985" spans="1:18" ht="42.75" x14ac:dyDescent="0.4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8219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20"/>
        <v>4.2999999999999997E-2</v>
      </c>
      <c r="P1985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57" x14ac:dyDescent="0.4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8219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120"/>
        <v>0.21146666666666666</v>
      </c>
      <c r="P1986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42.75" x14ac:dyDescent="0.4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8219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124">E1987/D1987</f>
        <v>3.1875000000000001E-2</v>
      </c>
      <c r="P1987">
        <f t="shared" ref="P1987:P2050" si="125">IF(E1987=0,0,E1987/L1987)</f>
        <v>12.75</v>
      </c>
      <c r="Q1987" t="str">
        <f t="shared" ref="Q1987:Q2050" si="126">LEFT(N1987,FIND("/",N1987)-1)</f>
        <v>photography</v>
      </c>
      <c r="R1987" t="str">
        <f t="shared" ref="R1987:R2050" si="127">RIGHT(N1987,LEN(N1987)-FIND("/",N1987))</f>
        <v>people</v>
      </c>
    </row>
    <row r="1988" spans="1:18" ht="42.75" x14ac:dyDescent="0.4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8219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124"/>
        <v>5.0000000000000001E-4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28.5" x14ac:dyDescent="0.4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8219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24"/>
        <v>0.42472727272727273</v>
      </c>
      <c r="P1989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4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8219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24"/>
        <v>4.1666666666666666E-3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2.75" x14ac:dyDescent="0.4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8219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24"/>
        <v>0.01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2.75" x14ac:dyDescent="0.4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8219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24"/>
        <v>0.16966666666666666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28.5" x14ac:dyDescent="0.4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8219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24"/>
        <v>7.0000000000000007E-2</v>
      </c>
      <c r="P1993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28.5" x14ac:dyDescent="0.4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8219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24"/>
        <v>1.3333333333333333E-3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2.75" x14ac:dyDescent="0.4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8219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24"/>
        <v>0</v>
      </c>
      <c r="P1995">
        <f t="shared" si="125"/>
        <v>0</v>
      </c>
      <c r="Q1995" t="str">
        <f t="shared" si="126"/>
        <v>photography</v>
      </c>
      <c r="R1995" t="str">
        <f t="shared" si="127"/>
        <v>people</v>
      </c>
    </row>
    <row r="1996" spans="1:18" ht="57" x14ac:dyDescent="0.4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8219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24"/>
        <v>0</v>
      </c>
      <c r="P1996">
        <f t="shared" si="125"/>
        <v>0</v>
      </c>
      <c r="Q1996" t="str">
        <f t="shared" si="126"/>
        <v>photography</v>
      </c>
      <c r="R1996" t="str">
        <f t="shared" si="127"/>
        <v>people</v>
      </c>
    </row>
    <row r="1997" spans="1:18" ht="42.75" x14ac:dyDescent="0.4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8219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24"/>
        <v>7.8E-2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42.75" x14ac:dyDescent="0.4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8219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24"/>
        <v>0</v>
      </c>
      <c r="P1998">
        <f t="shared" si="125"/>
        <v>0</v>
      </c>
      <c r="Q1998" t="str">
        <f t="shared" si="126"/>
        <v>photography</v>
      </c>
      <c r="R1998" t="str">
        <f t="shared" si="127"/>
        <v>people</v>
      </c>
    </row>
    <row r="1999" spans="1:18" ht="42.75" x14ac:dyDescent="0.4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8219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24"/>
        <v>0</v>
      </c>
      <c r="P1999">
        <f t="shared" si="125"/>
        <v>0</v>
      </c>
      <c r="Q1999" t="str">
        <f t="shared" si="126"/>
        <v>photography</v>
      </c>
      <c r="R1999" t="str">
        <f t="shared" si="127"/>
        <v>people</v>
      </c>
    </row>
    <row r="2000" spans="1:18" ht="42.75" x14ac:dyDescent="0.4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8219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24"/>
        <v>0.26200000000000001</v>
      </c>
      <c r="P2000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2.75" x14ac:dyDescent="0.4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8219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24"/>
        <v>7.6129032258064515E-3</v>
      </c>
      <c r="P2001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42.75" x14ac:dyDescent="0.4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8219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24"/>
        <v>0.125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28.5" x14ac:dyDescent="0.4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24"/>
        <v>3.8212909090909091</v>
      </c>
      <c r="P2003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2.75" x14ac:dyDescent="0.4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24"/>
        <v>2.1679422000000002</v>
      </c>
      <c r="P2004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57" x14ac:dyDescent="0.4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24"/>
        <v>3.12</v>
      </c>
      <c r="P2005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42.75" x14ac:dyDescent="0.4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24"/>
        <v>2.3442048</v>
      </c>
      <c r="P2006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42.75" x14ac:dyDescent="0.4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24"/>
        <v>1.236801</v>
      </c>
      <c r="P2007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57" x14ac:dyDescent="0.4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24"/>
        <v>2.4784000000000002</v>
      </c>
      <c r="P2008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57" x14ac:dyDescent="0.4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24"/>
        <v>1.157092</v>
      </c>
      <c r="P2009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42.75" x14ac:dyDescent="0.4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24"/>
        <v>1.1707484768810599</v>
      </c>
      <c r="P2010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42.75" x14ac:dyDescent="0.4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24"/>
        <v>3.05158</v>
      </c>
      <c r="P2011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28.5" x14ac:dyDescent="0.4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24"/>
        <v>3.2005299999999997</v>
      </c>
      <c r="P2012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2.75" x14ac:dyDescent="0.4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24"/>
        <v>8.1956399999999991</v>
      </c>
      <c r="P2013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2.75" x14ac:dyDescent="0.4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24"/>
        <v>2.3490000000000002</v>
      </c>
      <c r="P2014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42.75" x14ac:dyDescent="0.4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24"/>
        <v>4.9491375</v>
      </c>
      <c r="P2015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2.75" x14ac:dyDescent="0.4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24"/>
        <v>78.137822333333332</v>
      </c>
      <c r="P2016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2.75" x14ac:dyDescent="0.4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24"/>
        <v>1.1300013888888889</v>
      </c>
      <c r="P2017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28.5" x14ac:dyDescent="0.4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24"/>
        <v>9.2154220000000002</v>
      </c>
      <c r="P2018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42.75" x14ac:dyDescent="0.4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24"/>
        <v>1.2510239999999999</v>
      </c>
      <c r="P2019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42.75" x14ac:dyDescent="0.4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24"/>
        <v>1.0224343076923077</v>
      </c>
      <c r="P2020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42.75" x14ac:dyDescent="0.4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24"/>
        <v>4.8490975000000001</v>
      </c>
      <c r="P2021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42.75" x14ac:dyDescent="0.4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24"/>
        <v>1.9233333333333333</v>
      </c>
      <c r="P2022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42.75" x14ac:dyDescent="0.4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24"/>
        <v>2.8109999999999999</v>
      </c>
      <c r="P2023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42.75" x14ac:dyDescent="0.4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24"/>
        <v>1.2513700000000001</v>
      </c>
      <c r="P2024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42.75" x14ac:dyDescent="0.4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24"/>
        <v>1.61459</v>
      </c>
      <c r="P2025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42.75" x14ac:dyDescent="0.4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24"/>
        <v>5.8535000000000004</v>
      </c>
      <c r="P2026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42.75" x14ac:dyDescent="0.4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24"/>
        <v>2.0114999999999998</v>
      </c>
      <c r="P2027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28.5" x14ac:dyDescent="0.4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24"/>
        <v>1.3348307999999998</v>
      </c>
      <c r="P2028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2.75" x14ac:dyDescent="0.4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24"/>
        <v>1.2024900000000001</v>
      </c>
      <c r="P2029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28.5" x14ac:dyDescent="0.4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24"/>
        <v>1.2616666666666667</v>
      </c>
      <c r="P2030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42.75" x14ac:dyDescent="0.4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24"/>
        <v>3.6120000000000001</v>
      </c>
      <c r="P2031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2.75" x14ac:dyDescent="0.4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24"/>
        <v>2.26239013671875</v>
      </c>
      <c r="P2032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28.5" x14ac:dyDescent="0.4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24"/>
        <v>1.2035</v>
      </c>
      <c r="P2033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42.75" x14ac:dyDescent="0.4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24"/>
        <v>3.0418799999999999</v>
      </c>
      <c r="P2034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42.75" x14ac:dyDescent="0.4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24"/>
        <v>1.7867599999999999</v>
      </c>
      <c r="P2035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42.75" x14ac:dyDescent="0.4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24"/>
        <v>3.868199871794872</v>
      </c>
      <c r="P2036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42.75" x14ac:dyDescent="0.4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24"/>
        <v>2.1103642500000004</v>
      </c>
      <c r="P2037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42.75" x14ac:dyDescent="0.4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24"/>
        <v>1.3166833333333334</v>
      </c>
      <c r="P2038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2.75" x14ac:dyDescent="0.4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24"/>
        <v>3.0047639999999998</v>
      </c>
      <c r="P2039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42.75" x14ac:dyDescent="0.4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24"/>
        <v>4.2051249999999998</v>
      </c>
      <c r="P2040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28.5" x14ac:dyDescent="0.4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24"/>
        <v>1.362168</v>
      </c>
      <c r="P2041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28.5" x14ac:dyDescent="0.4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24"/>
        <v>2.4817133333333334</v>
      </c>
      <c r="P2042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42.75" x14ac:dyDescent="0.4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24"/>
        <v>1.8186315789473684</v>
      </c>
      <c r="P2043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2.75" x14ac:dyDescent="0.4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24"/>
        <v>1.2353000000000001</v>
      </c>
      <c r="P2044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42.75" x14ac:dyDescent="0.4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24"/>
        <v>5.0620938628158845</v>
      </c>
      <c r="P2045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42.75" x14ac:dyDescent="0.4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24"/>
        <v>1.0821333333333334</v>
      </c>
      <c r="P2046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42.75" x14ac:dyDescent="0.4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24"/>
        <v>8.1918387755102042</v>
      </c>
      <c r="P2047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42.75" x14ac:dyDescent="0.4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24"/>
        <v>1.2110000000000001</v>
      </c>
      <c r="P2048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42.75" x14ac:dyDescent="0.4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24"/>
        <v>1.0299897959183673</v>
      </c>
      <c r="P2049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42.75" x14ac:dyDescent="0.4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124"/>
        <v>1.4833229411764706</v>
      </c>
      <c r="P2050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4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128">E2051/D2051</f>
        <v>1.2019070000000001</v>
      </c>
      <c r="P2051">
        <f t="shared" ref="P2051:P2114" si="129">IF(E2051=0,0,E2051/L2051)</f>
        <v>80.991037735849048</v>
      </c>
      <c r="Q2051" t="str">
        <f t="shared" ref="Q2051:Q2114" si="130">LEFT(N2051,FIND("/",N2051)-1)</f>
        <v>technology</v>
      </c>
      <c r="R2051" t="str">
        <f t="shared" ref="R2051:R2114" si="131">RIGHT(N2051,LEN(N2051)-FIND("/",N2051))</f>
        <v>hardware</v>
      </c>
    </row>
    <row r="2052" spans="1:18" ht="42.75" x14ac:dyDescent="0.4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128"/>
        <v>4.7327000000000004</v>
      </c>
      <c r="P2052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42.75" x14ac:dyDescent="0.4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28"/>
        <v>1.303625</v>
      </c>
      <c r="P2053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42.75" x14ac:dyDescent="0.4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28"/>
        <v>3.5304799999999998</v>
      </c>
      <c r="P2054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42.75" x14ac:dyDescent="0.4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28"/>
        <v>1.0102</v>
      </c>
      <c r="P2055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42.75" x14ac:dyDescent="0.4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28"/>
        <v>1.1359142857142857</v>
      </c>
      <c r="P2056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42.75" x14ac:dyDescent="0.4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28"/>
        <v>1.6741666666666666</v>
      </c>
      <c r="P2057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2.75" x14ac:dyDescent="0.4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28"/>
        <v>1.5345200000000001</v>
      </c>
      <c r="P2058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42.75" x14ac:dyDescent="0.4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128"/>
        <v>2.022322</v>
      </c>
      <c r="P2059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28.5" x14ac:dyDescent="0.4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128"/>
        <v>1.6828125</v>
      </c>
      <c r="P2060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42.75" x14ac:dyDescent="0.4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128"/>
        <v>1.4345666666666668</v>
      </c>
      <c r="P2061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42.75" x14ac:dyDescent="0.4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128"/>
        <v>1.964</v>
      </c>
      <c r="P2062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42.75" x14ac:dyDescent="0.4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128"/>
        <v>1.0791999999999999</v>
      </c>
      <c r="P2063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42.75" x14ac:dyDescent="0.4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128"/>
        <v>1.14977</v>
      </c>
      <c r="P2064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28.5" x14ac:dyDescent="0.4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128"/>
        <v>1.4804999999999999</v>
      </c>
      <c r="P2065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42.75" x14ac:dyDescent="0.4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128"/>
        <v>1.9116676082790633</v>
      </c>
      <c r="P2066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42.75" x14ac:dyDescent="0.4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128"/>
        <v>1.99215125</v>
      </c>
      <c r="P2067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2.75" x14ac:dyDescent="0.4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128"/>
        <v>2.1859999999999999</v>
      </c>
      <c r="P2068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2.75" x14ac:dyDescent="0.4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128"/>
        <v>1.2686868686868686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2.75" x14ac:dyDescent="0.4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128"/>
        <v>1.0522388</v>
      </c>
      <c r="P2070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42.75" x14ac:dyDescent="0.4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128"/>
        <v>1.2840666000000001</v>
      </c>
      <c r="P2071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42.75" x14ac:dyDescent="0.4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128"/>
        <v>3.1732719999999999</v>
      </c>
      <c r="P2072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42.75" x14ac:dyDescent="0.4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128"/>
        <v>2.8073000000000001</v>
      </c>
      <c r="P2073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42.75" x14ac:dyDescent="0.4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128"/>
        <v>1.1073146853146854</v>
      </c>
      <c r="P2074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42.75" x14ac:dyDescent="0.4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128"/>
        <v>1.5260429999999998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28.5" x14ac:dyDescent="0.4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128"/>
        <v>1.0249999999999999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2.75" x14ac:dyDescent="0.4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128"/>
        <v>16.783738373837384</v>
      </c>
      <c r="P2077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28.5" x14ac:dyDescent="0.4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128"/>
        <v>5.4334915642458101</v>
      </c>
      <c r="P2078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2.75" x14ac:dyDescent="0.4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128"/>
        <v>1.1550800000000001</v>
      </c>
      <c r="P2079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2.75" x14ac:dyDescent="0.4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128"/>
        <v>1.3120499999999999</v>
      </c>
      <c r="P2080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42.75" x14ac:dyDescent="0.4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128"/>
        <v>2.8816999999999999</v>
      </c>
      <c r="P2081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42.75" x14ac:dyDescent="0.4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128"/>
        <v>5.0780000000000003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2.75" x14ac:dyDescent="0.4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128"/>
        <v>1.1457142857142857</v>
      </c>
      <c r="P2083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42.75" x14ac:dyDescent="0.4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128"/>
        <v>1.1073333333333333</v>
      </c>
      <c r="P2084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42.75" x14ac:dyDescent="0.4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128"/>
        <v>1.1333333333333333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2.75" x14ac:dyDescent="0.4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128"/>
        <v>1.0833333333333333</v>
      </c>
      <c r="P2086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42.75" x14ac:dyDescent="0.4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128"/>
        <v>1.2353333333333334</v>
      </c>
      <c r="P2087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2.75" x14ac:dyDescent="0.4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128"/>
        <v>1.0069999999999999</v>
      </c>
      <c r="P2088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42.75" x14ac:dyDescent="0.4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128"/>
        <v>1.0353333333333334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42.75" x14ac:dyDescent="0.4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128"/>
        <v>1.1551066666666667</v>
      </c>
      <c r="P2090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28.5" x14ac:dyDescent="0.4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128"/>
        <v>1.2040040000000001</v>
      </c>
      <c r="P2091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42.75" x14ac:dyDescent="0.4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128"/>
        <v>1.1504037499999999</v>
      </c>
      <c r="P2092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42.75" x14ac:dyDescent="0.4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128"/>
        <v>1.2046777777777777</v>
      </c>
      <c r="P2093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2.75" x14ac:dyDescent="0.4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128"/>
        <v>1.0128333333333333</v>
      </c>
      <c r="P2094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2.75" x14ac:dyDescent="0.4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128"/>
        <v>1.0246666666666666</v>
      </c>
      <c r="P2095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42.75" x14ac:dyDescent="0.4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128"/>
        <v>1.2054285714285715</v>
      </c>
      <c r="P2096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2.75" x14ac:dyDescent="0.4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128"/>
        <v>1</v>
      </c>
      <c r="P2097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2.75" x14ac:dyDescent="0.4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128"/>
        <v>1.0166666666666666</v>
      </c>
      <c r="P2098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42.75" x14ac:dyDescent="0.4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128"/>
        <v>1</v>
      </c>
      <c r="P2099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2.75" x14ac:dyDescent="0.4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128"/>
        <v>1.0033333333333334</v>
      </c>
      <c r="P2100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4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128"/>
        <v>1.3236666666666668</v>
      </c>
      <c r="P2101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42.75" x14ac:dyDescent="0.4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128"/>
        <v>1.3666666666666667</v>
      </c>
      <c r="P2102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42.75" x14ac:dyDescent="0.4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128"/>
        <v>1.1325000000000001</v>
      </c>
      <c r="P2103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42.75" x14ac:dyDescent="0.4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128"/>
        <v>1.36</v>
      </c>
      <c r="P2104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28.5" x14ac:dyDescent="0.4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128"/>
        <v>1.4612318374694613</v>
      </c>
      <c r="P2105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2.75" x14ac:dyDescent="0.4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128"/>
        <v>1.2949999999999999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28.5" x14ac:dyDescent="0.4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128"/>
        <v>2.54</v>
      </c>
      <c r="P2107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42.75" x14ac:dyDescent="0.4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128"/>
        <v>1.0704545454545455</v>
      </c>
      <c r="P2108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2.75" x14ac:dyDescent="0.4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128"/>
        <v>1.0773299999999999</v>
      </c>
      <c r="P2109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42.75" x14ac:dyDescent="0.4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128"/>
        <v>1.0731250000000001</v>
      </c>
      <c r="P2110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28.5" x14ac:dyDescent="0.4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128"/>
        <v>1.06525</v>
      </c>
      <c r="P2111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28.5" x14ac:dyDescent="0.4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128"/>
        <v>1.0035000000000001</v>
      </c>
      <c r="P2112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42.75" x14ac:dyDescent="0.4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128"/>
        <v>1.0649999999999999</v>
      </c>
      <c r="P2113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2.75" x14ac:dyDescent="0.4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128"/>
        <v>1</v>
      </c>
      <c r="P2114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28.5" x14ac:dyDescent="0.4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132">E2115/D2115</f>
        <v>1.0485714285714285</v>
      </c>
      <c r="P2115">
        <f t="shared" ref="P2115:P2178" si="133">IF(E2115=0,0,E2115/L2115)</f>
        <v>68.598130841121488</v>
      </c>
      <c r="Q2115" t="str">
        <f t="shared" ref="Q2115:Q2178" si="134">LEFT(N2115,FIND("/",N2115)-1)</f>
        <v>music</v>
      </c>
      <c r="R2115" t="str">
        <f t="shared" ref="R2115:R2178" si="135">RIGHT(N2115,LEN(N2115)-FIND("/",N2115))</f>
        <v>indie rock</v>
      </c>
    </row>
    <row r="2116" spans="1:18" ht="42.75" x14ac:dyDescent="0.4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132"/>
        <v>1.0469999999999999</v>
      </c>
      <c r="P2116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2.75" x14ac:dyDescent="0.4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132"/>
        <v>2.2566666666666668</v>
      </c>
      <c r="P2117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2.75" x14ac:dyDescent="0.4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132"/>
        <v>1.0090416666666666</v>
      </c>
      <c r="P2118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42.75" x14ac:dyDescent="0.4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132"/>
        <v>1.4775</v>
      </c>
      <c r="P2119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28.5" x14ac:dyDescent="0.4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132"/>
        <v>1.3461099999999999</v>
      </c>
      <c r="P2120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2.75" x14ac:dyDescent="0.4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132"/>
        <v>1.0075000000000001</v>
      </c>
      <c r="P2121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2.75" x14ac:dyDescent="0.4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132"/>
        <v>1.00880375</v>
      </c>
      <c r="P2122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28.5" x14ac:dyDescent="0.4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8219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132"/>
        <v>5.6800000000000002E-3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2.75" x14ac:dyDescent="0.4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8219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132"/>
        <v>3.875E-3</v>
      </c>
      <c r="P2124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57" x14ac:dyDescent="0.4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8219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132"/>
        <v>0.1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42.75" x14ac:dyDescent="0.4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8219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132"/>
        <v>0.10454545454545454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2.75" x14ac:dyDescent="0.4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8219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132"/>
        <v>1.4200000000000001E-2</v>
      </c>
      <c r="P2127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2.75" x14ac:dyDescent="0.4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8219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132"/>
        <v>5.0000000000000001E-4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28.5" x14ac:dyDescent="0.4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8219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132"/>
        <v>0.28842857142857142</v>
      </c>
      <c r="P2129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42.75" x14ac:dyDescent="0.4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8219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132"/>
        <v>1.6666666666666668E-3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2.75" x14ac:dyDescent="0.4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8219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132"/>
        <v>0.11799999999999999</v>
      </c>
      <c r="P2131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28.5" x14ac:dyDescent="0.4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8219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132"/>
        <v>2.0238095238095236E-3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2.75" x14ac:dyDescent="0.4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8219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132"/>
        <v>0.05</v>
      </c>
      <c r="P2133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42.75" x14ac:dyDescent="0.4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8219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132"/>
        <v>2.1129899999999997E-2</v>
      </c>
      <c r="P2134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42.75" x14ac:dyDescent="0.4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8219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132"/>
        <v>1.6E-2</v>
      </c>
      <c r="P2135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2.75" x14ac:dyDescent="0.4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8219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132"/>
        <v>1.7333333333333333E-2</v>
      </c>
      <c r="P2136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42.75" x14ac:dyDescent="0.4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8219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132"/>
        <v>9.5600000000000004E-2</v>
      </c>
      <c r="P2137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2.75" x14ac:dyDescent="0.4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8219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132"/>
        <v>5.9612499999999998E-4</v>
      </c>
      <c r="P2138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2.75" x14ac:dyDescent="0.4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8219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132"/>
        <v>0.28405999999999998</v>
      </c>
      <c r="P2139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28.5" x14ac:dyDescent="0.4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8219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132"/>
        <v>0.128</v>
      </c>
      <c r="P2140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42.75" x14ac:dyDescent="0.4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8219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132"/>
        <v>5.4199999999999998E-2</v>
      </c>
      <c r="P2141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42.75" x14ac:dyDescent="0.4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8219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132"/>
        <v>1.1199999999999999E-3</v>
      </c>
      <c r="P2142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42.75" x14ac:dyDescent="0.4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8219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132"/>
        <v>0</v>
      </c>
      <c r="P2143">
        <f t="shared" si="133"/>
        <v>0</v>
      </c>
      <c r="Q2143" t="str">
        <f t="shared" si="134"/>
        <v>games</v>
      </c>
      <c r="R2143" t="str">
        <f t="shared" si="135"/>
        <v>video games</v>
      </c>
    </row>
    <row r="2144" spans="1:18" ht="42.75" x14ac:dyDescent="0.4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8219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132"/>
        <v>5.7238095238095241E-2</v>
      </c>
      <c r="P2144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42.75" x14ac:dyDescent="0.4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8219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132"/>
        <v>0.1125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28.5" x14ac:dyDescent="0.4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8219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132"/>
        <v>1.7098591549295775E-2</v>
      </c>
      <c r="P2146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42.75" x14ac:dyDescent="0.4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8219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132"/>
        <v>0.30433333333333334</v>
      </c>
      <c r="P2147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42.75" x14ac:dyDescent="0.4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8219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132"/>
        <v>2.0000000000000001E-4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4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8219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132"/>
        <v>6.9641025641025639E-3</v>
      </c>
      <c r="P2149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42.75" x14ac:dyDescent="0.4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8219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132"/>
        <v>0.02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57" x14ac:dyDescent="0.4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8219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132"/>
        <v>0</v>
      </c>
      <c r="P2151">
        <f t="shared" si="133"/>
        <v>0</v>
      </c>
      <c r="Q2151" t="str">
        <f t="shared" si="134"/>
        <v>games</v>
      </c>
      <c r="R2151" t="str">
        <f t="shared" si="135"/>
        <v>video games</v>
      </c>
    </row>
    <row r="2152" spans="1:18" x14ac:dyDescent="0.4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8219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132"/>
        <v>8.0999999999999996E-3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2.75" x14ac:dyDescent="0.4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8219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132"/>
        <v>2.6222222222222224E-3</v>
      </c>
      <c r="P2153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42.75" x14ac:dyDescent="0.4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8219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132"/>
        <v>1.6666666666666668E-3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42.75" x14ac:dyDescent="0.4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8219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132"/>
        <v>9.1244548809124457E-5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28.5" x14ac:dyDescent="0.4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8219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132"/>
        <v>8.0000000000000002E-3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2.75" x14ac:dyDescent="0.4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8219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132"/>
        <v>2.3E-2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2.75" x14ac:dyDescent="0.4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8219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132"/>
        <v>2.6660714285714284E-2</v>
      </c>
      <c r="P2158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28.5" x14ac:dyDescent="0.4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8219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132"/>
        <v>0.28192</v>
      </c>
      <c r="P2159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42.75" x14ac:dyDescent="0.4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8219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132"/>
        <v>6.5900366666666668E-2</v>
      </c>
      <c r="P2160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57" x14ac:dyDescent="0.4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8219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132"/>
        <v>7.2222222222222219E-3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2.75" x14ac:dyDescent="0.4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8219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132"/>
        <v>8.5000000000000006E-3</v>
      </c>
      <c r="P2162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28.5" x14ac:dyDescent="0.4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132"/>
        <v>1.1575</v>
      </c>
      <c r="P2163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42.75" x14ac:dyDescent="0.4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132"/>
        <v>1.1226666666666667</v>
      </c>
      <c r="P2164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2.75" x14ac:dyDescent="0.4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132"/>
        <v>1.3220000000000001</v>
      </c>
      <c r="P2165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28.5" x14ac:dyDescent="0.4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132"/>
        <v>1.0263636363636364</v>
      </c>
      <c r="P2166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42.75" x14ac:dyDescent="0.4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132"/>
        <v>1.3864000000000001</v>
      </c>
      <c r="P2167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57" x14ac:dyDescent="0.4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132"/>
        <v>1.466</v>
      </c>
      <c r="P2168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28.5" x14ac:dyDescent="0.4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132"/>
        <v>1.2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28.5" x14ac:dyDescent="0.4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132"/>
        <v>1.215816111111111</v>
      </c>
      <c r="P2170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42.75" x14ac:dyDescent="0.4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132"/>
        <v>1</v>
      </c>
      <c r="P2171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2.75" x14ac:dyDescent="0.4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132"/>
        <v>1.8085714285714285</v>
      </c>
      <c r="P2172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2.75" x14ac:dyDescent="0.4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132"/>
        <v>1.0607500000000001</v>
      </c>
      <c r="P2173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2.75" x14ac:dyDescent="0.4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132"/>
        <v>1</v>
      </c>
      <c r="P2174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42.75" x14ac:dyDescent="0.4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132"/>
        <v>1.2692857142857144</v>
      </c>
      <c r="P2175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42.75" x14ac:dyDescent="0.4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132"/>
        <v>1.0297499999999999</v>
      </c>
      <c r="P2176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42.75" x14ac:dyDescent="0.4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132"/>
        <v>2.5</v>
      </c>
      <c r="P2177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2.75" x14ac:dyDescent="0.4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132"/>
        <v>1.2602</v>
      </c>
      <c r="P2178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57" x14ac:dyDescent="0.4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136">E2179/D2179</f>
        <v>1.0012000000000001</v>
      </c>
      <c r="P2179">
        <f t="shared" ref="P2179:P2242" si="137">IF(E2179=0,0,E2179/L2179)</f>
        <v>65.868421052631575</v>
      </c>
      <c r="Q2179" t="str">
        <f t="shared" ref="Q2179:Q2242" si="138">LEFT(N2179,FIND("/",N2179)-1)</f>
        <v>music</v>
      </c>
      <c r="R2179" t="str">
        <f t="shared" ref="R2179:R2242" si="139">RIGHT(N2179,LEN(N2179)-FIND("/",N2179))</f>
        <v>rock</v>
      </c>
    </row>
    <row r="2180" spans="1:18" ht="42.75" x14ac:dyDescent="0.4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136"/>
        <v>1.3864000000000001</v>
      </c>
      <c r="P2180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42.75" x14ac:dyDescent="0.4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136"/>
        <v>1.6140000000000001</v>
      </c>
      <c r="P2181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28.5" x14ac:dyDescent="0.4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136"/>
        <v>1.071842</v>
      </c>
      <c r="P2182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42.75" x14ac:dyDescent="0.4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136"/>
        <v>1.5309999999999999</v>
      </c>
      <c r="P2183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42.75" x14ac:dyDescent="0.4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136"/>
        <v>5.2416666666666663</v>
      </c>
      <c r="P2184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42.75" x14ac:dyDescent="0.4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136"/>
        <v>4.8927777777777779</v>
      </c>
      <c r="P2185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42.75" x14ac:dyDescent="0.4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136"/>
        <v>2.8473999999999999</v>
      </c>
      <c r="P2186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42.75" x14ac:dyDescent="0.4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136"/>
        <v>18.569700000000001</v>
      </c>
      <c r="P2187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42.75" x14ac:dyDescent="0.4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136"/>
        <v>1.0967499999999999</v>
      </c>
      <c r="P2188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42.75" x14ac:dyDescent="0.4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136"/>
        <v>10.146425000000001</v>
      </c>
      <c r="P2189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2.75" x14ac:dyDescent="0.4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136"/>
        <v>4.1217692027666546</v>
      </c>
      <c r="P2190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42.75" x14ac:dyDescent="0.4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136"/>
        <v>5.0324999999999998</v>
      </c>
      <c r="P2191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2.75" x14ac:dyDescent="0.4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136"/>
        <v>1.8461052631578947</v>
      </c>
      <c r="P2192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42.75" x14ac:dyDescent="0.4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136"/>
        <v>1.1973333333333334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42.75" x14ac:dyDescent="0.4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136"/>
        <v>10.812401666666668</v>
      </c>
      <c r="P2194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42.75" x14ac:dyDescent="0.4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136"/>
        <v>4.5237333333333334</v>
      </c>
      <c r="P2195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42.75" x14ac:dyDescent="0.4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136"/>
        <v>5.3737000000000004</v>
      </c>
      <c r="P2196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28.5" x14ac:dyDescent="0.4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136"/>
        <v>1.2032608695652174</v>
      </c>
      <c r="P2197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28.5" x14ac:dyDescent="0.4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136"/>
        <v>1.1383571428571428</v>
      </c>
      <c r="P2198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2.75" x14ac:dyDescent="0.4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136"/>
        <v>9.5103109999999997</v>
      </c>
      <c r="P2199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42.75" x14ac:dyDescent="0.4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136"/>
        <v>1.3289249999999999</v>
      </c>
      <c r="P2200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28.5" x14ac:dyDescent="0.4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136"/>
        <v>1.4697777777777778</v>
      </c>
      <c r="P2201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42.75" x14ac:dyDescent="0.4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136"/>
        <v>5.4215</v>
      </c>
      <c r="P2202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42.75" x14ac:dyDescent="0.4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136"/>
        <v>3.8271818181818182</v>
      </c>
      <c r="P2203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28.5" x14ac:dyDescent="0.4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136"/>
        <v>7.0418124999999998</v>
      </c>
      <c r="P2204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42.75" x14ac:dyDescent="0.4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136"/>
        <v>1.0954999999999999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2.75" x14ac:dyDescent="0.4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136"/>
        <v>1.3286666666666667</v>
      </c>
      <c r="P2206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2.75" x14ac:dyDescent="0.4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136"/>
        <v>1.52</v>
      </c>
      <c r="P2207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42.75" x14ac:dyDescent="0.4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136"/>
        <v>1.0272727272727273</v>
      </c>
      <c r="P2208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2.75" x14ac:dyDescent="0.4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136"/>
        <v>1</v>
      </c>
      <c r="P2209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42.75" x14ac:dyDescent="0.4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136"/>
        <v>1.016</v>
      </c>
      <c r="P2210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28.5" x14ac:dyDescent="0.4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136"/>
        <v>1.508</v>
      </c>
      <c r="P2211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42.75" x14ac:dyDescent="0.4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136"/>
        <v>1.11425</v>
      </c>
      <c r="P2212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42.75" x14ac:dyDescent="0.4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136"/>
        <v>1.956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42.75" x14ac:dyDescent="0.4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136"/>
        <v>1.1438333333333333</v>
      </c>
      <c r="P2214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57" x14ac:dyDescent="0.4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136"/>
        <v>2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2.75" x14ac:dyDescent="0.4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136"/>
        <v>2.9250166666666666</v>
      </c>
      <c r="P2216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28.5" x14ac:dyDescent="0.4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136"/>
        <v>1.5636363636363637</v>
      </c>
      <c r="P2217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42.75" x14ac:dyDescent="0.4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136"/>
        <v>1.0566666666666666</v>
      </c>
      <c r="P2218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42.75" x14ac:dyDescent="0.4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136"/>
        <v>1.0119047619047619</v>
      </c>
      <c r="P2219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2.75" x14ac:dyDescent="0.4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136"/>
        <v>1.2283299999999999</v>
      </c>
      <c r="P2220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2.75" x14ac:dyDescent="0.4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136"/>
        <v>1.0149999999999999</v>
      </c>
      <c r="P2221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2.75" x14ac:dyDescent="0.4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136"/>
        <v>1.0114285714285713</v>
      </c>
      <c r="P2222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2.75" x14ac:dyDescent="0.4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136"/>
        <v>1.0811999999999999</v>
      </c>
      <c r="P2223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42.75" x14ac:dyDescent="0.4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136"/>
        <v>1.6259999999999999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42.75" x14ac:dyDescent="0.4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136"/>
        <v>1.0580000000000001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2.75" x14ac:dyDescent="0.4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136"/>
        <v>2.4315000000000002</v>
      </c>
      <c r="P2226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42.75" x14ac:dyDescent="0.4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136"/>
        <v>9.4483338095238096</v>
      </c>
      <c r="P2227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42.75" x14ac:dyDescent="0.4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136"/>
        <v>1.0846283333333333</v>
      </c>
      <c r="P2228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42.75" x14ac:dyDescent="0.4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136"/>
        <v>1.5737692307692308</v>
      </c>
      <c r="P2229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42.75" x14ac:dyDescent="0.4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136"/>
        <v>11.744899999999999</v>
      </c>
      <c r="P2230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42.75" x14ac:dyDescent="0.4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136"/>
        <v>1.7104755366949576</v>
      </c>
      <c r="P2231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42.75" x14ac:dyDescent="0.4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136"/>
        <v>1.2595294117647058</v>
      </c>
      <c r="P2232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42.75" x14ac:dyDescent="0.4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136"/>
        <v>12.121296000000001</v>
      </c>
      <c r="P2233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2.75" x14ac:dyDescent="0.4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136"/>
        <v>4.9580000000000002</v>
      </c>
      <c r="P2234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2.75" x14ac:dyDescent="0.4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136"/>
        <v>3.3203999999999998</v>
      </c>
      <c r="P2235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2.75" x14ac:dyDescent="0.4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136"/>
        <v>11.65</v>
      </c>
      <c r="P2236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28.5" x14ac:dyDescent="0.4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136"/>
        <v>1.5331538461538461</v>
      </c>
      <c r="P2237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42.75" x14ac:dyDescent="0.4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136"/>
        <v>5.3710714285714287</v>
      </c>
      <c r="P2238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42.75" x14ac:dyDescent="0.4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136"/>
        <v>3.5292777777777777</v>
      </c>
      <c r="P2239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28.5" x14ac:dyDescent="0.4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136"/>
        <v>1.3740000000000001</v>
      </c>
      <c r="P2240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28.5" x14ac:dyDescent="0.4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136"/>
        <v>1.2802667999999999</v>
      </c>
      <c r="P2241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2.75" x14ac:dyDescent="0.4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136"/>
        <v>2.7067999999999999</v>
      </c>
      <c r="P2242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42.75" x14ac:dyDescent="0.4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140">E2243/D2243</f>
        <v>8.0640000000000001</v>
      </c>
      <c r="P2243">
        <f t="shared" ref="P2243:P2306" si="141">IF(E2243=0,0,E2243/L2243)</f>
        <v>49.472392638036808</v>
      </c>
      <c r="Q2243" t="str">
        <f t="shared" ref="Q2243:Q2306" si="142">LEFT(N2243,FIND("/",N2243)-1)</f>
        <v>games</v>
      </c>
      <c r="R2243" t="str">
        <f t="shared" ref="R2243:R2306" si="143">RIGHT(N2243,LEN(N2243)-FIND("/",N2243))</f>
        <v>tabletop games</v>
      </c>
    </row>
    <row r="2244" spans="1:18" ht="28.5" x14ac:dyDescent="0.4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140"/>
        <v>13.600976000000001</v>
      </c>
      <c r="P2244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42.75" x14ac:dyDescent="0.4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140"/>
        <v>9302.5</v>
      </c>
      <c r="P2245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2.75" x14ac:dyDescent="0.4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140"/>
        <v>3.7702</v>
      </c>
      <c r="P2246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2.75" x14ac:dyDescent="0.4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140"/>
        <v>26.47025</v>
      </c>
      <c r="P2247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42.75" x14ac:dyDescent="0.4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140"/>
        <v>1.0012000000000001</v>
      </c>
      <c r="P2248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28.5" x14ac:dyDescent="0.4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140"/>
        <v>1.0445405405405406</v>
      </c>
      <c r="P2249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42.75" x14ac:dyDescent="0.4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140"/>
        <v>1.0721428571428571</v>
      </c>
      <c r="P2250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2.75" x14ac:dyDescent="0.4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140"/>
        <v>1.6877142857142857</v>
      </c>
      <c r="P2251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2.75" x14ac:dyDescent="0.4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140"/>
        <v>9.7511200000000002</v>
      </c>
      <c r="P2252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2.75" x14ac:dyDescent="0.4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140"/>
        <v>1.3444929411764706</v>
      </c>
      <c r="P2253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42.75" x14ac:dyDescent="0.4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140"/>
        <v>2.722777777777778</v>
      </c>
      <c r="P2254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42.75" x14ac:dyDescent="0.4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140"/>
        <v>1.1268750000000001</v>
      </c>
      <c r="P2255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28.5" x14ac:dyDescent="0.4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140"/>
        <v>4.5979999999999999</v>
      </c>
      <c r="P2256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28.5" x14ac:dyDescent="0.4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140"/>
        <v>2.8665822784810127</v>
      </c>
      <c r="P2257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2.75" x14ac:dyDescent="0.4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140"/>
        <v>2.2270833333333333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42.75" x14ac:dyDescent="0.4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140"/>
        <v>6.3613999999999997</v>
      </c>
      <c r="P2259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28.5" x14ac:dyDescent="0.4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140"/>
        <v>1.4650000000000001</v>
      </c>
      <c r="P2260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42.75" x14ac:dyDescent="0.4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140"/>
        <v>18.670999999999999</v>
      </c>
      <c r="P2261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42.75" x14ac:dyDescent="0.4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140"/>
        <v>3.2692000000000001</v>
      </c>
      <c r="P2262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42.75" x14ac:dyDescent="0.4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140"/>
        <v>7.7949999999999999</v>
      </c>
      <c r="P2263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28.5" x14ac:dyDescent="0.4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140"/>
        <v>1.5415151515151515</v>
      </c>
      <c r="P2264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2.75" x14ac:dyDescent="0.4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140"/>
        <v>1.1554666666666666</v>
      </c>
      <c r="P2265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42.75" x14ac:dyDescent="0.4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140"/>
        <v>1.8003333333333333</v>
      </c>
      <c r="P2266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42.75" x14ac:dyDescent="0.4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140"/>
        <v>2.9849999999999999</v>
      </c>
      <c r="P2267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2.75" x14ac:dyDescent="0.4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140"/>
        <v>3.2026666666666666</v>
      </c>
      <c r="P2268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42.75" x14ac:dyDescent="0.4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140"/>
        <v>3.80525</v>
      </c>
      <c r="P2269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42.75" x14ac:dyDescent="0.4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140"/>
        <v>1.026</v>
      </c>
      <c r="P2270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2.75" x14ac:dyDescent="0.4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140"/>
        <v>18.016400000000001</v>
      </c>
      <c r="P2271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2.75" x14ac:dyDescent="0.4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140"/>
        <v>7.2024800000000004</v>
      </c>
      <c r="P2272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42.75" x14ac:dyDescent="0.4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140"/>
        <v>2.8309000000000002</v>
      </c>
      <c r="P2273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2.75" x14ac:dyDescent="0.4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140"/>
        <v>13.566000000000001</v>
      </c>
      <c r="P2274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42.75" x14ac:dyDescent="0.4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140"/>
        <v>2.2035999999999998</v>
      </c>
      <c r="P2275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57" x14ac:dyDescent="0.4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140"/>
        <v>1.196</v>
      </c>
      <c r="P2276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2.75" x14ac:dyDescent="0.4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140"/>
        <v>4.0776923076923079</v>
      </c>
      <c r="P2277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42.75" x14ac:dyDescent="0.4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140"/>
        <v>1.0581826105905425</v>
      </c>
      <c r="P2278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42.75" x14ac:dyDescent="0.4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140"/>
        <v>1.4108235294117648</v>
      </c>
      <c r="P2279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28.5" x14ac:dyDescent="0.4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140"/>
        <v>2.7069999999999999</v>
      </c>
      <c r="P2280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42.75" x14ac:dyDescent="0.4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140"/>
        <v>1.538</v>
      </c>
      <c r="P2281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57" x14ac:dyDescent="0.4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140"/>
        <v>4.0357653061224488</v>
      </c>
      <c r="P2282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42.75" x14ac:dyDescent="0.4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140"/>
        <v>1.85</v>
      </c>
      <c r="P2283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28.5" x14ac:dyDescent="0.4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140"/>
        <v>1.8533333333333333</v>
      </c>
      <c r="P2284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42.75" x14ac:dyDescent="0.4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140"/>
        <v>1.0085533333333332</v>
      </c>
      <c r="P2285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28.5" x14ac:dyDescent="0.4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140"/>
        <v>1.0622116666666668</v>
      </c>
      <c r="P2286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42.75" x14ac:dyDescent="0.4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140"/>
        <v>1.2136666666666667</v>
      </c>
      <c r="P2287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2.75" x14ac:dyDescent="0.4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140"/>
        <v>1.0006666666666666</v>
      </c>
      <c r="P2288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2.75" x14ac:dyDescent="0.4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140"/>
        <v>1.1997755555555556</v>
      </c>
      <c r="P2289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42.75" x14ac:dyDescent="0.4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140"/>
        <v>1.0009999999999999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42.75" x14ac:dyDescent="0.4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140"/>
        <v>1.0740000000000001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2.75" x14ac:dyDescent="0.4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140"/>
        <v>1.0406666666666666</v>
      </c>
      <c r="P2292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42.75" x14ac:dyDescent="0.4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140"/>
        <v>1.728</v>
      </c>
      <c r="P2293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42.75" x14ac:dyDescent="0.4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140"/>
        <v>1.072505</v>
      </c>
      <c r="P2294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28.5" x14ac:dyDescent="0.4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140"/>
        <v>1.0823529411764705</v>
      </c>
      <c r="P2295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42.75" x14ac:dyDescent="0.4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140"/>
        <v>1.4608079999999999</v>
      </c>
      <c r="P2296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42.75" x14ac:dyDescent="0.4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140"/>
        <v>1.2524999999999999</v>
      </c>
      <c r="P2297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2.75" x14ac:dyDescent="0.4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140"/>
        <v>1.4907142857142857</v>
      </c>
      <c r="P2298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28.5" x14ac:dyDescent="0.4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140"/>
        <v>1.006</v>
      </c>
      <c r="P2299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2.75" x14ac:dyDescent="0.4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140"/>
        <v>1.0507333333333333</v>
      </c>
      <c r="P2300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2.75" x14ac:dyDescent="0.4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140"/>
        <v>3.5016666666666665</v>
      </c>
      <c r="P2301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2.75" x14ac:dyDescent="0.4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140"/>
        <v>1.0125</v>
      </c>
      <c r="P2302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28.5" x14ac:dyDescent="0.4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140"/>
        <v>1.336044</v>
      </c>
      <c r="P2303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2.75" x14ac:dyDescent="0.4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140"/>
        <v>1.7065217391304348</v>
      </c>
      <c r="P2304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42.75" x14ac:dyDescent="0.4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140"/>
        <v>1.0935829457364341</v>
      </c>
      <c r="P2305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2.75" x14ac:dyDescent="0.4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140"/>
        <v>1.0070033333333335</v>
      </c>
      <c r="P2306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42.75" x14ac:dyDescent="0.4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144">E2307/D2307</f>
        <v>1.0122777777777778</v>
      </c>
      <c r="P2307">
        <f t="shared" ref="P2307:P2370" si="145">IF(E2307=0,0,E2307/L2307)</f>
        <v>109.10778443113773</v>
      </c>
      <c r="Q2307" t="str">
        <f t="shared" ref="Q2307:Q2370" si="146">LEFT(N2307,FIND("/",N2307)-1)</f>
        <v>music</v>
      </c>
      <c r="R2307" t="str">
        <f t="shared" ref="R2307:R2370" si="147">RIGHT(N2307,LEN(N2307)-FIND("/",N2307))</f>
        <v>indie rock</v>
      </c>
    </row>
    <row r="2308" spans="1:18" ht="42.75" x14ac:dyDescent="0.4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144"/>
        <v>1.0675857142857144</v>
      </c>
      <c r="P2308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2.75" x14ac:dyDescent="0.4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144"/>
        <v>1.0665777537961894</v>
      </c>
      <c r="P2309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42.75" x14ac:dyDescent="0.4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144"/>
        <v>1.0130622</v>
      </c>
      <c r="P2310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2.75" x14ac:dyDescent="0.4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144"/>
        <v>1.0667450000000001</v>
      </c>
      <c r="P2311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42.75" x14ac:dyDescent="0.4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144"/>
        <v>4.288397837837838</v>
      </c>
      <c r="P2312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2.75" x14ac:dyDescent="0.4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144"/>
        <v>1.0411111111111111</v>
      </c>
      <c r="P2313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2.75" x14ac:dyDescent="0.4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144"/>
        <v>1.0786666666666667</v>
      </c>
      <c r="P2314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28.5" x14ac:dyDescent="0.4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144"/>
        <v>1.7584040000000001</v>
      </c>
      <c r="P2315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42.75" x14ac:dyDescent="0.4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144"/>
        <v>1.5697000000000001</v>
      </c>
      <c r="P2316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42.75" x14ac:dyDescent="0.4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144"/>
        <v>1.026</v>
      </c>
      <c r="P2317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57" x14ac:dyDescent="0.4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144"/>
        <v>1.0404266666666666</v>
      </c>
      <c r="P2318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2.75" x14ac:dyDescent="0.4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144"/>
        <v>1.04</v>
      </c>
      <c r="P2319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57" x14ac:dyDescent="0.4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144"/>
        <v>1.2105999999999999</v>
      </c>
      <c r="P2320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2.75" x14ac:dyDescent="0.4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144"/>
        <v>1.077</v>
      </c>
      <c r="P2321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42.75" x14ac:dyDescent="0.4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144"/>
        <v>1.0866</v>
      </c>
      <c r="P2322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2.75" x14ac:dyDescent="0.4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8219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144"/>
        <v>0.39120962394619685</v>
      </c>
      <c r="P2323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2.75" x14ac:dyDescent="0.4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8219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144"/>
        <v>3.1481481481481478E-2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2.75" x14ac:dyDescent="0.4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8219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144"/>
        <v>0.48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28.5" x14ac:dyDescent="0.4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8219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144"/>
        <v>0.20733333333333334</v>
      </c>
      <c r="P2326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42.75" x14ac:dyDescent="0.4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8219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144"/>
        <v>0.08</v>
      </c>
      <c r="P2327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42.75" x14ac:dyDescent="0.4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8219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144"/>
        <v>7.1999999999999998E-3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28.5" x14ac:dyDescent="0.4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144"/>
        <v>5.2609431428571432</v>
      </c>
      <c r="P2329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57" x14ac:dyDescent="0.4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144"/>
        <v>2.5445000000000002</v>
      </c>
      <c r="P2330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2.75" x14ac:dyDescent="0.4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144"/>
        <v>1.0591999999999999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42.75" x14ac:dyDescent="0.4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144"/>
        <v>1.0242285714285715</v>
      </c>
      <c r="P2332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2.75" x14ac:dyDescent="0.4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144"/>
        <v>1.4431375</v>
      </c>
      <c r="P2333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42.75" x14ac:dyDescent="0.4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144"/>
        <v>1.06308</v>
      </c>
      <c r="P2334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42.75" x14ac:dyDescent="0.4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144"/>
        <v>2.1216666666666666</v>
      </c>
      <c r="P2335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2.75" x14ac:dyDescent="0.4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144"/>
        <v>1.0195000000000001</v>
      </c>
      <c r="P2336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42.75" x14ac:dyDescent="0.4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144"/>
        <v>1.0227200000000001</v>
      </c>
      <c r="P2337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2.75" x14ac:dyDescent="0.4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144"/>
        <v>5.2073254999999996</v>
      </c>
      <c r="P2338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28.5" x14ac:dyDescent="0.4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144"/>
        <v>1.1065833333333333</v>
      </c>
      <c r="P2339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2.75" x14ac:dyDescent="0.4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144"/>
        <v>1.0114333333333334</v>
      </c>
      <c r="P2340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42.75" x14ac:dyDescent="0.4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144"/>
        <v>2.9420799999999998</v>
      </c>
      <c r="P2341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2.75" x14ac:dyDescent="0.4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144"/>
        <v>1.0577749999999999</v>
      </c>
      <c r="P2342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2.75" x14ac:dyDescent="0.4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8219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144"/>
        <v>0</v>
      </c>
      <c r="P2343">
        <f t="shared" si="145"/>
        <v>0</v>
      </c>
      <c r="Q2343" t="str">
        <f t="shared" si="146"/>
        <v>technology</v>
      </c>
      <c r="R2343" t="str">
        <f t="shared" si="147"/>
        <v>web</v>
      </c>
    </row>
    <row r="2344" spans="1:18" ht="42.75" x14ac:dyDescent="0.4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8219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144"/>
        <v>0</v>
      </c>
      <c r="P2344">
        <f t="shared" si="145"/>
        <v>0</v>
      </c>
      <c r="Q2344" t="str">
        <f t="shared" si="146"/>
        <v>technology</v>
      </c>
      <c r="R2344" t="str">
        <f t="shared" si="147"/>
        <v>web</v>
      </c>
    </row>
    <row r="2345" spans="1:18" ht="42.75" x14ac:dyDescent="0.4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8219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144"/>
        <v>0.03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42.75" x14ac:dyDescent="0.4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8219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144"/>
        <v>1E-3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2.75" x14ac:dyDescent="0.4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8219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144"/>
        <v>0</v>
      </c>
      <c r="P2347">
        <f t="shared" si="145"/>
        <v>0</v>
      </c>
      <c r="Q2347" t="str">
        <f t="shared" si="146"/>
        <v>technology</v>
      </c>
      <c r="R2347" t="str">
        <f t="shared" si="147"/>
        <v>web</v>
      </c>
    </row>
    <row r="2348" spans="1:18" ht="42.75" x14ac:dyDescent="0.4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8219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144"/>
        <v>6.4999999999999997E-4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2.75" x14ac:dyDescent="0.4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8219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144"/>
        <v>1.4999999999999999E-2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2.75" x14ac:dyDescent="0.4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8219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144"/>
        <v>3.8571428571428572E-3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2.75" x14ac:dyDescent="0.4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8219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144"/>
        <v>0</v>
      </c>
      <c r="P2351">
        <f t="shared" si="145"/>
        <v>0</v>
      </c>
      <c r="Q2351" t="str">
        <f t="shared" si="146"/>
        <v>technology</v>
      </c>
      <c r="R2351" t="str">
        <f t="shared" si="147"/>
        <v>web</v>
      </c>
    </row>
    <row r="2352" spans="1:18" ht="42.75" x14ac:dyDescent="0.4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8219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144"/>
        <v>0</v>
      </c>
      <c r="P2352">
        <f t="shared" si="145"/>
        <v>0</v>
      </c>
      <c r="Q2352" t="str">
        <f t="shared" si="146"/>
        <v>technology</v>
      </c>
      <c r="R2352" t="str">
        <f t="shared" si="147"/>
        <v>web</v>
      </c>
    </row>
    <row r="2353" spans="1:18" ht="28.5" x14ac:dyDescent="0.4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8219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144"/>
        <v>5.7142857142857143E-3</v>
      </c>
      <c r="P2353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2.75" x14ac:dyDescent="0.4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8219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144"/>
        <v>0</v>
      </c>
      <c r="P2354">
        <f t="shared" si="145"/>
        <v>0</v>
      </c>
      <c r="Q2354" t="str">
        <f t="shared" si="146"/>
        <v>technology</v>
      </c>
      <c r="R2354" t="str">
        <f t="shared" si="147"/>
        <v>web</v>
      </c>
    </row>
    <row r="2355" spans="1:18" ht="42.75" x14ac:dyDescent="0.4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8219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144"/>
        <v>0</v>
      </c>
      <c r="P2355">
        <f t="shared" si="145"/>
        <v>0</v>
      </c>
      <c r="Q2355" t="str">
        <f t="shared" si="146"/>
        <v>technology</v>
      </c>
      <c r="R2355" t="str">
        <f t="shared" si="147"/>
        <v>web</v>
      </c>
    </row>
    <row r="2356" spans="1:18" ht="42.75" x14ac:dyDescent="0.4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8219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144"/>
        <v>7.1428571428571429E-4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2.75" x14ac:dyDescent="0.4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8219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144"/>
        <v>6.875E-3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28.5" x14ac:dyDescent="0.4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8219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144"/>
        <v>0</v>
      </c>
      <c r="P2358">
        <f t="shared" si="145"/>
        <v>0</v>
      </c>
      <c r="Q2358" t="str">
        <f t="shared" si="146"/>
        <v>technology</v>
      </c>
      <c r="R2358" t="str">
        <f t="shared" si="147"/>
        <v>web</v>
      </c>
    </row>
    <row r="2359" spans="1:18" ht="28.5" x14ac:dyDescent="0.4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8219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144"/>
        <v>0</v>
      </c>
      <c r="P2359">
        <f t="shared" si="145"/>
        <v>0</v>
      </c>
      <c r="Q2359" t="str">
        <f t="shared" si="146"/>
        <v>technology</v>
      </c>
      <c r="R2359" t="str">
        <f t="shared" si="147"/>
        <v>web</v>
      </c>
    </row>
    <row r="2360" spans="1:18" ht="42.75" x14ac:dyDescent="0.4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8219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144"/>
        <v>0</v>
      </c>
      <c r="P2360">
        <f t="shared" si="145"/>
        <v>0</v>
      </c>
      <c r="Q2360" t="str">
        <f t="shared" si="146"/>
        <v>technology</v>
      </c>
      <c r="R2360" t="str">
        <f t="shared" si="147"/>
        <v>web</v>
      </c>
    </row>
    <row r="2361" spans="1:18" ht="42.75" x14ac:dyDescent="0.4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8219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144"/>
        <v>0.14680000000000001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2.75" x14ac:dyDescent="0.4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8219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144"/>
        <v>4.0000000000000002E-4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42.75" x14ac:dyDescent="0.4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8219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144"/>
        <v>0</v>
      </c>
      <c r="P2363">
        <f t="shared" si="145"/>
        <v>0</v>
      </c>
      <c r="Q2363" t="str">
        <f t="shared" si="146"/>
        <v>technology</v>
      </c>
      <c r="R2363" t="str">
        <f t="shared" si="147"/>
        <v>web</v>
      </c>
    </row>
    <row r="2364" spans="1:18" ht="42.75" x14ac:dyDescent="0.4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8219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144"/>
        <v>0.2857142857142857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42.75" x14ac:dyDescent="0.4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8219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144"/>
        <v>0</v>
      </c>
      <c r="P2365">
        <f t="shared" si="145"/>
        <v>0</v>
      </c>
      <c r="Q2365" t="str">
        <f t="shared" si="146"/>
        <v>technology</v>
      </c>
      <c r="R2365" t="str">
        <f t="shared" si="147"/>
        <v>web</v>
      </c>
    </row>
    <row r="2366" spans="1:18" ht="28.5" x14ac:dyDescent="0.4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8219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144"/>
        <v>0</v>
      </c>
      <c r="P2366">
        <f t="shared" si="145"/>
        <v>0</v>
      </c>
      <c r="Q2366" t="str">
        <f t="shared" si="146"/>
        <v>technology</v>
      </c>
      <c r="R2366" t="str">
        <f t="shared" si="147"/>
        <v>web</v>
      </c>
    </row>
    <row r="2367" spans="1:18" ht="42.75" x14ac:dyDescent="0.4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8219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144"/>
        <v>0</v>
      </c>
      <c r="P2367">
        <f t="shared" si="145"/>
        <v>0</v>
      </c>
      <c r="Q2367" t="str">
        <f t="shared" si="146"/>
        <v>technology</v>
      </c>
      <c r="R2367" t="str">
        <f t="shared" si="147"/>
        <v>web</v>
      </c>
    </row>
    <row r="2368" spans="1:18" ht="42.75" x14ac:dyDescent="0.4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8219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144"/>
        <v>0.1052</v>
      </c>
      <c r="P2368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42.75" x14ac:dyDescent="0.4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8219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144"/>
        <v>1.34E-2</v>
      </c>
      <c r="P2369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42.75" x14ac:dyDescent="0.4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8219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144"/>
        <v>2.5000000000000001E-3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2.75" x14ac:dyDescent="0.4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8219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148">E2371/D2371</f>
        <v>0</v>
      </c>
      <c r="P2371">
        <f t="shared" ref="P2371:P2434" si="149">IF(E2371=0,0,E2371/L2371)</f>
        <v>0</v>
      </c>
      <c r="Q2371" t="str">
        <f t="shared" ref="Q2371:Q2434" si="150">LEFT(N2371,FIND("/",N2371)-1)</f>
        <v>technology</v>
      </c>
      <c r="R2371" t="str">
        <f t="shared" ref="R2371:R2434" si="151">RIGHT(N2371,LEN(N2371)-FIND("/",N2371))</f>
        <v>web</v>
      </c>
    </row>
    <row r="2372" spans="1:18" ht="42.75" x14ac:dyDescent="0.4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8219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148"/>
        <v>3.2799999999999999E-3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42.75" x14ac:dyDescent="0.4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8219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148"/>
        <v>0</v>
      </c>
      <c r="P2373">
        <f t="shared" si="149"/>
        <v>0</v>
      </c>
      <c r="Q2373" t="str">
        <f t="shared" si="150"/>
        <v>technology</v>
      </c>
      <c r="R2373" t="str">
        <f t="shared" si="151"/>
        <v>web</v>
      </c>
    </row>
    <row r="2374" spans="1:18" ht="42.75" x14ac:dyDescent="0.4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8219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148"/>
        <v>3.272727272727273E-2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28.5" x14ac:dyDescent="0.4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8219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148"/>
        <v>5.8823529411764708E-5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42.75" x14ac:dyDescent="0.4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8219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148"/>
        <v>4.5454545454545455E-4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2.75" x14ac:dyDescent="0.4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8219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148"/>
        <v>0</v>
      </c>
      <c r="P2377">
        <f t="shared" si="149"/>
        <v>0</v>
      </c>
      <c r="Q2377" t="str">
        <f t="shared" si="150"/>
        <v>technology</v>
      </c>
      <c r="R2377" t="str">
        <f t="shared" si="151"/>
        <v>web</v>
      </c>
    </row>
    <row r="2378" spans="1:18" ht="42.75" x14ac:dyDescent="0.4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8219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148"/>
        <v>0.10877666666666666</v>
      </c>
      <c r="P2378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2.75" x14ac:dyDescent="0.4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8219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148"/>
        <v>0</v>
      </c>
      <c r="P2379">
        <f t="shared" si="149"/>
        <v>0</v>
      </c>
      <c r="Q2379" t="str">
        <f t="shared" si="150"/>
        <v>technology</v>
      </c>
      <c r="R2379" t="str">
        <f t="shared" si="151"/>
        <v>web</v>
      </c>
    </row>
    <row r="2380" spans="1:18" ht="28.5" x14ac:dyDescent="0.4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8219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148"/>
        <v>0</v>
      </c>
      <c r="P2380">
        <f t="shared" si="149"/>
        <v>0</v>
      </c>
      <c r="Q2380" t="str">
        <f t="shared" si="150"/>
        <v>technology</v>
      </c>
      <c r="R2380" t="str">
        <f t="shared" si="151"/>
        <v>web</v>
      </c>
    </row>
    <row r="2381" spans="1:18" ht="28.5" x14ac:dyDescent="0.4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8219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148"/>
        <v>0</v>
      </c>
      <c r="P2381">
        <f t="shared" si="149"/>
        <v>0</v>
      </c>
      <c r="Q2381" t="str">
        <f t="shared" si="150"/>
        <v>technology</v>
      </c>
      <c r="R2381" t="str">
        <f t="shared" si="151"/>
        <v>web</v>
      </c>
    </row>
    <row r="2382" spans="1:18" ht="42.75" x14ac:dyDescent="0.4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8219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148"/>
        <v>3.6666666666666666E-3</v>
      </c>
      <c r="P2382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2.75" x14ac:dyDescent="0.4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8219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148"/>
        <v>1.8193398957730169E-2</v>
      </c>
      <c r="P2383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57" x14ac:dyDescent="0.4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8219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148"/>
        <v>2.5000000000000001E-2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2.75" x14ac:dyDescent="0.4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8219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148"/>
        <v>4.3499999999999997E-2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42.75" x14ac:dyDescent="0.4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8219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148"/>
        <v>8.0000000000000002E-3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2.75" x14ac:dyDescent="0.4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8219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148"/>
        <v>1.2123076923076924E-2</v>
      </c>
      <c r="P2387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2.75" x14ac:dyDescent="0.4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8219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148"/>
        <v>0</v>
      </c>
      <c r="P2388">
        <f t="shared" si="149"/>
        <v>0</v>
      </c>
      <c r="Q2388" t="str">
        <f t="shared" si="150"/>
        <v>technology</v>
      </c>
      <c r="R2388" t="str">
        <f t="shared" si="151"/>
        <v>web</v>
      </c>
    </row>
    <row r="2389" spans="1:18" ht="42.75" x14ac:dyDescent="0.4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8219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148"/>
        <v>6.8399999999999997E-3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2.75" x14ac:dyDescent="0.4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8219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148"/>
        <v>1.2513513513513513E-2</v>
      </c>
      <c r="P2390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57" x14ac:dyDescent="0.4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8219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148"/>
        <v>1.8749999999999999E-3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2.75" x14ac:dyDescent="0.4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8219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148"/>
        <v>0</v>
      </c>
      <c r="P2392">
        <f t="shared" si="149"/>
        <v>0</v>
      </c>
      <c r="Q2392" t="str">
        <f t="shared" si="150"/>
        <v>technology</v>
      </c>
      <c r="R2392" t="str">
        <f t="shared" si="151"/>
        <v>web</v>
      </c>
    </row>
    <row r="2393" spans="1:18" ht="28.5" x14ac:dyDescent="0.4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8219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148"/>
        <v>1.25E-3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42.75" x14ac:dyDescent="0.4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8219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148"/>
        <v>0</v>
      </c>
      <c r="P2394">
        <f t="shared" si="149"/>
        <v>0</v>
      </c>
      <c r="Q2394" t="str">
        <f t="shared" si="150"/>
        <v>technology</v>
      </c>
      <c r="R2394" t="str">
        <f t="shared" si="151"/>
        <v>web</v>
      </c>
    </row>
    <row r="2395" spans="1:18" ht="42.75" x14ac:dyDescent="0.4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8219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148"/>
        <v>5.0000000000000001E-4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2.75" x14ac:dyDescent="0.4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8219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148"/>
        <v>5.9999999999999995E-4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2.75" x14ac:dyDescent="0.4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8219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148"/>
        <v>0</v>
      </c>
      <c r="P2397">
        <f t="shared" si="149"/>
        <v>0</v>
      </c>
      <c r="Q2397" t="str">
        <f t="shared" si="150"/>
        <v>technology</v>
      </c>
      <c r="R2397" t="str">
        <f t="shared" si="151"/>
        <v>web</v>
      </c>
    </row>
    <row r="2398" spans="1:18" ht="42.75" x14ac:dyDescent="0.4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8219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148"/>
        <v>2E-3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2.75" x14ac:dyDescent="0.4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8219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148"/>
        <v>0</v>
      </c>
      <c r="P2399">
        <f t="shared" si="149"/>
        <v>0</v>
      </c>
      <c r="Q2399" t="str">
        <f t="shared" si="150"/>
        <v>technology</v>
      </c>
      <c r="R2399" t="str">
        <f t="shared" si="151"/>
        <v>web</v>
      </c>
    </row>
    <row r="2400" spans="1:18" ht="42.75" x14ac:dyDescent="0.4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8219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148"/>
        <v>0</v>
      </c>
      <c r="P2400">
        <f t="shared" si="149"/>
        <v>0</v>
      </c>
      <c r="Q2400" t="str">
        <f t="shared" si="150"/>
        <v>technology</v>
      </c>
      <c r="R2400" t="str">
        <f t="shared" si="151"/>
        <v>web</v>
      </c>
    </row>
    <row r="2401" spans="1:18" ht="42.75" x14ac:dyDescent="0.4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8219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148"/>
        <v>0</v>
      </c>
      <c r="P2401">
        <f t="shared" si="149"/>
        <v>0</v>
      </c>
      <c r="Q2401" t="str">
        <f t="shared" si="150"/>
        <v>technology</v>
      </c>
      <c r="R2401" t="str">
        <f t="shared" si="151"/>
        <v>web</v>
      </c>
    </row>
    <row r="2402" spans="1:18" ht="42.75" x14ac:dyDescent="0.4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8219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148"/>
        <v>0</v>
      </c>
      <c r="P2402">
        <f t="shared" si="149"/>
        <v>0</v>
      </c>
      <c r="Q2402" t="str">
        <f t="shared" si="150"/>
        <v>technology</v>
      </c>
      <c r="R2402" t="str">
        <f t="shared" si="151"/>
        <v>web</v>
      </c>
    </row>
    <row r="2403" spans="1:18" ht="42.75" x14ac:dyDescent="0.4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8219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148"/>
        <v>7.1785714285714283E-3</v>
      </c>
      <c r="P2403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x14ac:dyDescent="0.4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8219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148"/>
        <v>4.3333333333333331E-3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2.75" x14ac:dyDescent="0.4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8219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148"/>
        <v>0.16833333333333333</v>
      </c>
      <c r="P2405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42.75" x14ac:dyDescent="0.4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8219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148"/>
        <v>0</v>
      </c>
      <c r="P2406">
        <f t="shared" si="149"/>
        <v>0</v>
      </c>
      <c r="Q2406" t="str">
        <f t="shared" si="150"/>
        <v>food</v>
      </c>
      <c r="R2406" t="str">
        <f t="shared" si="151"/>
        <v>food trucks</v>
      </c>
    </row>
    <row r="2407" spans="1:18" ht="42.75" x14ac:dyDescent="0.4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8219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148"/>
        <v>0.22520000000000001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2.75" x14ac:dyDescent="0.4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8219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148"/>
        <v>0.41384615384615386</v>
      </c>
      <c r="P2408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57" x14ac:dyDescent="0.4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8219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148"/>
        <v>0.25259090909090909</v>
      </c>
      <c r="P2409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28.5" x14ac:dyDescent="0.4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8219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148"/>
        <v>2E-3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28.5" x14ac:dyDescent="0.4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8219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148"/>
        <v>1.84E-2</v>
      </c>
      <c r="P2411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57" x14ac:dyDescent="0.4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8219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148"/>
        <v>0</v>
      </c>
      <c r="P2412">
        <f t="shared" si="149"/>
        <v>0</v>
      </c>
      <c r="Q2412" t="str">
        <f t="shared" si="150"/>
        <v>food</v>
      </c>
      <c r="R2412" t="str">
        <f t="shared" si="151"/>
        <v>food trucks</v>
      </c>
    </row>
    <row r="2413" spans="1:18" ht="42.75" x14ac:dyDescent="0.4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8219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148"/>
        <v>6.0400000000000002E-3</v>
      </c>
      <c r="P2413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42.75" x14ac:dyDescent="0.4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8219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148"/>
        <v>0</v>
      </c>
      <c r="P2414">
        <f t="shared" si="149"/>
        <v>0</v>
      </c>
      <c r="Q2414" t="str">
        <f t="shared" si="150"/>
        <v>food</v>
      </c>
      <c r="R2414" t="str">
        <f t="shared" si="151"/>
        <v>food trucks</v>
      </c>
    </row>
    <row r="2415" spans="1:18" ht="42.75" x14ac:dyDescent="0.4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8219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148"/>
        <v>8.3333333333333332E-3</v>
      </c>
      <c r="P2415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42.75" x14ac:dyDescent="0.4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8219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148"/>
        <v>3.0666666666666665E-2</v>
      </c>
      <c r="P2416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2.75" x14ac:dyDescent="0.4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8219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148"/>
        <v>5.5833333333333334E-3</v>
      </c>
      <c r="P2417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42.75" x14ac:dyDescent="0.4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8219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148"/>
        <v>2.5000000000000001E-4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2.75" x14ac:dyDescent="0.4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8219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148"/>
        <v>0</v>
      </c>
      <c r="P2419">
        <f t="shared" si="149"/>
        <v>0</v>
      </c>
      <c r="Q2419" t="str">
        <f t="shared" si="150"/>
        <v>food</v>
      </c>
      <c r="R2419" t="str">
        <f t="shared" si="151"/>
        <v>food trucks</v>
      </c>
    </row>
    <row r="2420" spans="1:18" x14ac:dyDescent="0.4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8219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148"/>
        <v>2.0000000000000001E-4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42.75" x14ac:dyDescent="0.4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8219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148"/>
        <v>0</v>
      </c>
      <c r="P2421">
        <f t="shared" si="149"/>
        <v>0</v>
      </c>
      <c r="Q2421" t="str">
        <f t="shared" si="150"/>
        <v>food</v>
      </c>
      <c r="R2421" t="str">
        <f t="shared" si="151"/>
        <v>food trucks</v>
      </c>
    </row>
    <row r="2422" spans="1:18" ht="42.75" x14ac:dyDescent="0.4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8219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148"/>
        <v>0.14825133372851215</v>
      </c>
      <c r="P2422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28.5" x14ac:dyDescent="0.4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8219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148"/>
        <v>1.6666666666666666E-4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28.5" x14ac:dyDescent="0.4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8219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148"/>
        <v>2E-3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2.75" x14ac:dyDescent="0.4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8219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148"/>
        <v>1.3333333333333334E-4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28.5" x14ac:dyDescent="0.4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8219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148"/>
        <v>1.24E-2</v>
      </c>
      <c r="P2426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42.75" x14ac:dyDescent="0.4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8219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148"/>
        <v>2.8571428571428574E-4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2.75" x14ac:dyDescent="0.4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8219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148"/>
        <v>0</v>
      </c>
      <c r="P2428">
        <f t="shared" si="149"/>
        <v>0</v>
      </c>
      <c r="Q2428" t="str">
        <f t="shared" si="150"/>
        <v>food</v>
      </c>
      <c r="R2428" t="str">
        <f t="shared" si="151"/>
        <v>food trucks</v>
      </c>
    </row>
    <row r="2429" spans="1:18" ht="28.5" x14ac:dyDescent="0.4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8219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148"/>
        <v>2.0000000000000002E-5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28.5" x14ac:dyDescent="0.4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8219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148"/>
        <v>2.8571428571428571E-5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2.75" x14ac:dyDescent="0.4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8219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148"/>
        <v>1.4321428571428572E-2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42.75" x14ac:dyDescent="0.4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8219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148"/>
        <v>7.0000000000000001E-3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28.5" x14ac:dyDescent="0.4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8219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148"/>
        <v>2.0000000000000002E-5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2.75" x14ac:dyDescent="0.4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8219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148"/>
        <v>1.4285714285714287E-4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42.75" x14ac:dyDescent="0.4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8219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152">E2435/D2435</f>
        <v>0</v>
      </c>
      <c r="P2435">
        <f t="shared" ref="P2435:P2498" si="153">IF(E2435=0,0,E2435/L2435)</f>
        <v>0</v>
      </c>
      <c r="Q2435" t="str">
        <f t="shared" ref="Q2435:Q2498" si="154">LEFT(N2435,FIND("/",N2435)-1)</f>
        <v>food</v>
      </c>
      <c r="R2435" t="str">
        <f t="shared" ref="R2435:R2498" si="155">RIGHT(N2435,LEN(N2435)-FIND("/",N2435))</f>
        <v>food trucks</v>
      </c>
    </row>
    <row r="2436" spans="1:18" ht="42.75" x14ac:dyDescent="0.4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8219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152"/>
        <v>1.2999999999999999E-3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2.75" x14ac:dyDescent="0.4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8219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152"/>
        <v>4.8960000000000002E-3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42.75" x14ac:dyDescent="0.4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8219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152"/>
        <v>3.8461538461538462E-4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2.75" x14ac:dyDescent="0.4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8219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152"/>
        <v>0</v>
      </c>
      <c r="P2439">
        <f t="shared" si="153"/>
        <v>0</v>
      </c>
      <c r="Q2439" t="str">
        <f t="shared" si="154"/>
        <v>food</v>
      </c>
      <c r="R2439" t="str">
        <f t="shared" si="155"/>
        <v>food trucks</v>
      </c>
    </row>
    <row r="2440" spans="1:18" ht="42.75" x14ac:dyDescent="0.4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8219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152"/>
        <v>3.3333333333333335E-3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42.75" x14ac:dyDescent="0.4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8219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152"/>
        <v>0</v>
      </c>
      <c r="P2441">
        <f t="shared" si="153"/>
        <v>0</v>
      </c>
      <c r="Q2441" t="str">
        <f t="shared" si="154"/>
        <v>food</v>
      </c>
      <c r="R2441" t="str">
        <f t="shared" si="155"/>
        <v>food trucks</v>
      </c>
    </row>
    <row r="2442" spans="1:18" ht="28.5" x14ac:dyDescent="0.4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8219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152"/>
        <v>2E-3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28.5" x14ac:dyDescent="0.4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152"/>
        <v>1.0788</v>
      </c>
      <c r="P2443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28.5" x14ac:dyDescent="0.4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152"/>
        <v>1.2594166666666666</v>
      </c>
      <c r="P2444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42.75" x14ac:dyDescent="0.4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152"/>
        <v>2.0251494999999999</v>
      </c>
      <c r="P2445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42.75" x14ac:dyDescent="0.4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152"/>
        <v>1.0860000000000001</v>
      </c>
      <c r="P2446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57" x14ac:dyDescent="0.4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152"/>
        <v>1.728</v>
      </c>
      <c r="P2447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42.75" x14ac:dyDescent="0.4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152"/>
        <v>1.6798</v>
      </c>
      <c r="P2448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42.75" x14ac:dyDescent="0.4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152"/>
        <v>4.2720000000000002</v>
      </c>
      <c r="P2449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42.75" x14ac:dyDescent="0.4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152"/>
        <v>1.075</v>
      </c>
      <c r="P2450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2.75" x14ac:dyDescent="0.4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152"/>
        <v>1.08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2.75" x14ac:dyDescent="0.4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152"/>
        <v>1.0153353333333335</v>
      </c>
      <c r="P2452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42.75" x14ac:dyDescent="0.4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152"/>
        <v>1.1545000000000001</v>
      </c>
      <c r="P2453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42.75" x14ac:dyDescent="0.4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152"/>
        <v>1.335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2.75" x14ac:dyDescent="0.4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152"/>
        <v>1.5469999999999999</v>
      </c>
      <c r="P2455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2.75" x14ac:dyDescent="0.4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152"/>
        <v>1.0084571428571429</v>
      </c>
      <c r="P2456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2.75" x14ac:dyDescent="0.4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152"/>
        <v>1.82</v>
      </c>
      <c r="P2457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2.75" x14ac:dyDescent="0.4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152"/>
        <v>1.8086666666666666</v>
      </c>
      <c r="P2458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2.75" x14ac:dyDescent="0.4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152"/>
        <v>1.0230434782608695</v>
      </c>
      <c r="P2459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42.75" x14ac:dyDescent="0.4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152"/>
        <v>1.1017999999999999</v>
      </c>
      <c r="P2460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42.75" x14ac:dyDescent="0.4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152"/>
        <v>1.0225</v>
      </c>
      <c r="P2461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42.75" x14ac:dyDescent="0.4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152"/>
        <v>1.0078823529411765</v>
      </c>
      <c r="P2462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42.75" x14ac:dyDescent="0.4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152"/>
        <v>1.038</v>
      </c>
      <c r="P2463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42.75" x14ac:dyDescent="0.4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152"/>
        <v>1.1070833333333334</v>
      </c>
      <c r="P2464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x14ac:dyDescent="0.4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152"/>
        <v>1.1625000000000001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2.75" x14ac:dyDescent="0.4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152"/>
        <v>1.111</v>
      </c>
      <c r="P2466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28.5" x14ac:dyDescent="0.4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152"/>
        <v>1.8014285714285714</v>
      </c>
      <c r="P2467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2.75" x14ac:dyDescent="0.4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152"/>
        <v>1</v>
      </c>
      <c r="P2468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2.75" x14ac:dyDescent="0.4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152"/>
        <v>1.1850000000000001</v>
      </c>
      <c r="P2469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28.5" x14ac:dyDescent="0.4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152"/>
        <v>1.0721700000000001</v>
      </c>
      <c r="P2470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42.75" x14ac:dyDescent="0.4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152"/>
        <v>1.1366666666666667</v>
      </c>
      <c r="P2471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2.75" x14ac:dyDescent="0.4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152"/>
        <v>1.0316400000000001</v>
      </c>
      <c r="P2472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42.75" x14ac:dyDescent="0.4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152"/>
        <v>1.28</v>
      </c>
      <c r="P2473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57" x14ac:dyDescent="0.4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152"/>
        <v>1.3576026666666667</v>
      </c>
      <c r="P2474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2.75" x14ac:dyDescent="0.4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152"/>
        <v>1</v>
      </c>
      <c r="P2475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57" x14ac:dyDescent="0.4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152"/>
        <v>1.0000360000000001</v>
      </c>
      <c r="P2476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28.5" x14ac:dyDescent="0.4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152"/>
        <v>1.0471999999999999</v>
      </c>
      <c r="P2477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2.75" x14ac:dyDescent="0.4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152"/>
        <v>1.050225</v>
      </c>
      <c r="P2478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28.5" x14ac:dyDescent="0.4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152"/>
        <v>1.7133333333333334</v>
      </c>
      <c r="P2479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42.75" x14ac:dyDescent="0.4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152"/>
        <v>1.2749999999999999</v>
      </c>
      <c r="P2480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28.5" x14ac:dyDescent="0.4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152"/>
        <v>1.3344333333333334</v>
      </c>
      <c r="P2481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42.75" x14ac:dyDescent="0.4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152"/>
        <v>1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2.75" x14ac:dyDescent="0.4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152"/>
        <v>1.1291099999999998</v>
      </c>
      <c r="P2483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42.75" x14ac:dyDescent="0.4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152"/>
        <v>1.0009999999999999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28.5" x14ac:dyDescent="0.4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152"/>
        <v>1.1372727272727272</v>
      </c>
      <c r="P2485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42.75" x14ac:dyDescent="0.4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152"/>
        <v>1.1931742857142855</v>
      </c>
      <c r="P2486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42.75" x14ac:dyDescent="0.4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152"/>
        <v>1.0325</v>
      </c>
      <c r="P2487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42.75" x14ac:dyDescent="0.4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152"/>
        <v>2.6566666666666667</v>
      </c>
      <c r="P2488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2.75" x14ac:dyDescent="0.4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152"/>
        <v>1.0005066666666667</v>
      </c>
      <c r="P2489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42.75" x14ac:dyDescent="0.4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152"/>
        <v>1.0669999999999999</v>
      </c>
      <c r="P2490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42.75" x14ac:dyDescent="0.4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152"/>
        <v>1.3367142857142857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2.75" x14ac:dyDescent="0.4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152"/>
        <v>1.214</v>
      </c>
      <c r="P2492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42.75" x14ac:dyDescent="0.4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152"/>
        <v>1.032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28.5" x14ac:dyDescent="0.4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152"/>
        <v>1.25</v>
      </c>
      <c r="P2494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42.75" x14ac:dyDescent="0.4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152"/>
        <v>1.2869999999999999</v>
      </c>
      <c r="P2495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2.75" x14ac:dyDescent="0.4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152"/>
        <v>1.0100533333333332</v>
      </c>
      <c r="P2496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2.75" x14ac:dyDescent="0.4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152"/>
        <v>1.2753666666666665</v>
      </c>
      <c r="P2497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28.5" x14ac:dyDescent="0.4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152"/>
        <v>1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2.75" x14ac:dyDescent="0.4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156">E2499/D2499</f>
        <v>1.127715</v>
      </c>
      <c r="P2499">
        <f t="shared" ref="P2499:P2562" si="157">IF(E2499=0,0,E2499/L2499)</f>
        <v>80.551071428571419</v>
      </c>
      <c r="Q2499" t="str">
        <f t="shared" ref="Q2499:Q2562" si="158">LEFT(N2499,FIND("/",N2499)-1)</f>
        <v>music</v>
      </c>
      <c r="R2499" t="str">
        <f t="shared" ref="R2499:R2562" si="159">RIGHT(N2499,LEN(N2499)-FIND("/",N2499))</f>
        <v>indie rock</v>
      </c>
    </row>
    <row r="2500" spans="1:18" ht="42.75" x14ac:dyDescent="0.4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156"/>
        <v>1.056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42.75" x14ac:dyDescent="0.4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156"/>
        <v>2.0262500000000001</v>
      </c>
      <c r="P2501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2.75" x14ac:dyDescent="0.4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156"/>
        <v>1.1333333333333333</v>
      </c>
      <c r="P2502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42.75" x14ac:dyDescent="0.4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8219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156"/>
        <v>2.5545454545454545E-2</v>
      </c>
      <c r="P2503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42.75" x14ac:dyDescent="0.4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8219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156"/>
        <v>7.8181818181818181E-4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42.75" x14ac:dyDescent="0.4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8219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156"/>
        <v>0</v>
      </c>
      <c r="P2505">
        <f t="shared" si="157"/>
        <v>0</v>
      </c>
      <c r="Q2505" t="str">
        <f t="shared" si="158"/>
        <v>food</v>
      </c>
      <c r="R2505" t="str">
        <f t="shared" si="159"/>
        <v>restaurants</v>
      </c>
    </row>
    <row r="2506" spans="1:18" ht="28.5" x14ac:dyDescent="0.4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8219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156"/>
        <v>0</v>
      </c>
      <c r="P2506">
        <f t="shared" si="157"/>
        <v>0</v>
      </c>
      <c r="Q2506" t="str">
        <f t="shared" si="158"/>
        <v>food</v>
      </c>
      <c r="R2506" t="str">
        <f t="shared" si="159"/>
        <v>restaurants</v>
      </c>
    </row>
    <row r="2507" spans="1:18" ht="57" x14ac:dyDescent="0.4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8219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156"/>
        <v>0</v>
      </c>
      <c r="P2507">
        <f t="shared" si="157"/>
        <v>0</v>
      </c>
      <c r="Q2507" t="str">
        <f t="shared" si="158"/>
        <v>food</v>
      </c>
      <c r="R2507" t="str">
        <f t="shared" si="159"/>
        <v>restaurants</v>
      </c>
    </row>
    <row r="2508" spans="1:18" ht="42.75" x14ac:dyDescent="0.4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8219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156"/>
        <v>6.0000000000000001E-3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4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8219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156"/>
        <v>0</v>
      </c>
      <c r="P2509">
        <f t="shared" si="157"/>
        <v>0</v>
      </c>
      <c r="Q2509" t="str">
        <f t="shared" si="158"/>
        <v>food</v>
      </c>
      <c r="R2509" t="str">
        <f t="shared" si="159"/>
        <v>restaurants</v>
      </c>
    </row>
    <row r="2510" spans="1:18" ht="42.75" x14ac:dyDescent="0.4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8219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156"/>
        <v>0</v>
      </c>
      <c r="P2510">
        <f t="shared" si="157"/>
        <v>0</v>
      </c>
      <c r="Q2510" t="str">
        <f t="shared" si="158"/>
        <v>food</v>
      </c>
      <c r="R2510" t="str">
        <f t="shared" si="159"/>
        <v>restaurants</v>
      </c>
    </row>
    <row r="2511" spans="1:18" ht="42.75" x14ac:dyDescent="0.4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8219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156"/>
        <v>1.0526315789473684E-2</v>
      </c>
      <c r="P2511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42.75" x14ac:dyDescent="0.4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8219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156"/>
        <v>1.5E-3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2.75" x14ac:dyDescent="0.4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8219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156"/>
        <v>0</v>
      </c>
      <c r="P2513">
        <f t="shared" si="157"/>
        <v>0</v>
      </c>
      <c r="Q2513" t="str">
        <f t="shared" si="158"/>
        <v>food</v>
      </c>
      <c r="R2513" t="str">
        <f t="shared" si="159"/>
        <v>restaurants</v>
      </c>
    </row>
    <row r="2514" spans="1:18" ht="42.75" x14ac:dyDescent="0.4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8219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156"/>
        <v>0</v>
      </c>
      <c r="P2514">
        <f t="shared" si="157"/>
        <v>0</v>
      </c>
      <c r="Q2514" t="str">
        <f t="shared" si="158"/>
        <v>food</v>
      </c>
      <c r="R2514" t="str">
        <f t="shared" si="159"/>
        <v>restaurants</v>
      </c>
    </row>
    <row r="2515" spans="1:18" ht="42.75" x14ac:dyDescent="0.4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8219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156"/>
        <v>0</v>
      </c>
      <c r="P2515">
        <f t="shared" si="157"/>
        <v>0</v>
      </c>
      <c r="Q2515" t="str">
        <f t="shared" si="158"/>
        <v>food</v>
      </c>
      <c r="R2515" t="str">
        <f t="shared" si="159"/>
        <v>restaurants</v>
      </c>
    </row>
    <row r="2516" spans="1:18" ht="42.75" x14ac:dyDescent="0.4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8219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156"/>
        <v>1.7500000000000002E-2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42.75" x14ac:dyDescent="0.4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8219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156"/>
        <v>0.186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2.75" x14ac:dyDescent="0.4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8219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156"/>
        <v>0</v>
      </c>
      <c r="P2518">
        <f t="shared" si="157"/>
        <v>0</v>
      </c>
      <c r="Q2518" t="str">
        <f t="shared" si="158"/>
        <v>food</v>
      </c>
      <c r="R2518" t="str">
        <f t="shared" si="159"/>
        <v>restaurants</v>
      </c>
    </row>
    <row r="2519" spans="1:18" ht="42.75" x14ac:dyDescent="0.4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8219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156"/>
        <v>9.8166666666666666E-2</v>
      </c>
      <c r="P2519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2.75" x14ac:dyDescent="0.4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8219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156"/>
        <v>0</v>
      </c>
      <c r="P2520">
        <f t="shared" si="157"/>
        <v>0</v>
      </c>
      <c r="Q2520" t="str">
        <f t="shared" si="158"/>
        <v>food</v>
      </c>
      <c r="R2520" t="str">
        <f t="shared" si="159"/>
        <v>restaurants</v>
      </c>
    </row>
    <row r="2521" spans="1:18" ht="28.5" x14ac:dyDescent="0.4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8219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156"/>
        <v>4.3333333333333331E-4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42.75" x14ac:dyDescent="0.4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8219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156"/>
        <v>0</v>
      </c>
      <c r="P2522">
        <f t="shared" si="157"/>
        <v>0</v>
      </c>
      <c r="Q2522" t="str">
        <f t="shared" si="158"/>
        <v>food</v>
      </c>
      <c r="R2522" t="str">
        <f t="shared" si="159"/>
        <v>restaurants</v>
      </c>
    </row>
    <row r="2523" spans="1:18" ht="57" x14ac:dyDescent="0.4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156"/>
        <v>1.0948792000000001</v>
      </c>
      <c r="P2523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42.75" x14ac:dyDescent="0.4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156"/>
        <v>1</v>
      </c>
      <c r="P2524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2.75" x14ac:dyDescent="0.4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156"/>
        <v>1.5644444444444445</v>
      </c>
      <c r="P2525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28.5" x14ac:dyDescent="0.4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156"/>
        <v>1.016</v>
      </c>
      <c r="P2526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2.75" x14ac:dyDescent="0.4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156"/>
        <v>1.00325</v>
      </c>
      <c r="P2527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2.75" x14ac:dyDescent="0.4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156"/>
        <v>1.1294999999999999</v>
      </c>
      <c r="P2528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2.75" x14ac:dyDescent="0.4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156"/>
        <v>1.02125</v>
      </c>
      <c r="P2529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42.75" x14ac:dyDescent="0.4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156"/>
        <v>1.0724974999999999</v>
      </c>
      <c r="P2530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28.5" x14ac:dyDescent="0.4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156"/>
        <v>1.0428333333333333</v>
      </c>
      <c r="P2531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2.75" x14ac:dyDescent="0.4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156"/>
        <v>1</v>
      </c>
      <c r="P2532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42.75" x14ac:dyDescent="0.4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156"/>
        <v>1.004</v>
      </c>
      <c r="P2533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42.75" x14ac:dyDescent="0.4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156"/>
        <v>1.26125</v>
      </c>
      <c r="P2534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42.75" x14ac:dyDescent="0.4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156"/>
        <v>1.1066666666666667</v>
      </c>
      <c r="P2535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57" x14ac:dyDescent="0.4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156"/>
        <v>1.05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4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156"/>
        <v>1.03775</v>
      </c>
      <c r="P2537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42.75" x14ac:dyDescent="0.4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156"/>
        <v>1.1599999999999999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2.75" x14ac:dyDescent="0.4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156"/>
        <v>1.1000000000000001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28.5" x14ac:dyDescent="0.4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156"/>
        <v>1.130176111111111</v>
      </c>
      <c r="P2540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42.75" x14ac:dyDescent="0.4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156"/>
        <v>1.0024999999999999</v>
      </c>
      <c r="P2541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42.75" x14ac:dyDescent="0.4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156"/>
        <v>1.034</v>
      </c>
      <c r="P2542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57" x14ac:dyDescent="0.4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156"/>
        <v>1.0702857142857143</v>
      </c>
      <c r="P2543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2.75" x14ac:dyDescent="0.4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156"/>
        <v>1.0357142857142858</v>
      </c>
      <c r="P2544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42.75" x14ac:dyDescent="0.4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156"/>
        <v>1.5640000000000001</v>
      </c>
      <c r="P2545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2.75" x14ac:dyDescent="0.4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156"/>
        <v>1.0082</v>
      </c>
      <c r="P2546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2.75" x14ac:dyDescent="0.4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156"/>
        <v>1.9530000000000001</v>
      </c>
      <c r="P2547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2.75" x14ac:dyDescent="0.4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156"/>
        <v>1.1171428571428572</v>
      </c>
      <c r="P2548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42.75" x14ac:dyDescent="0.4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156"/>
        <v>1.1985454545454546</v>
      </c>
      <c r="P2549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42.75" x14ac:dyDescent="0.4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156"/>
        <v>1.0185</v>
      </c>
      <c r="P2550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2.75" x14ac:dyDescent="0.4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156"/>
        <v>1.0280254777070064</v>
      </c>
      <c r="P2551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57" x14ac:dyDescent="0.4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156"/>
        <v>1.0084615384615385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2.75" x14ac:dyDescent="0.4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156"/>
        <v>1.0273469387755103</v>
      </c>
      <c r="P2553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42.75" x14ac:dyDescent="0.4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156"/>
        <v>1.0649999999999999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2.75" x14ac:dyDescent="0.4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156"/>
        <v>1.5553333333333332</v>
      </c>
      <c r="P2555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42.75" x14ac:dyDescent="0.4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156"/>
        <v>1.228</v>
      </c>
      <c r="P2556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42.75" x14ac:dyDescent="0.4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156"/>
        <v>1.0734999999999999</v>
      </c>
      <c r="P2557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42.75" x14ac:dyDescent="0.4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156"/>
        <v>1.0550335570469798</v>
      </c>
      <c r="P2558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28.5" x14ac:dyDescent="0.4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156"/>
        <v>1.1844444444444444</v>
      </c>
      <c r="P2559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28.5" x14ac:dyDescent="0.4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156"/>
        <v>1.0888</v>
      </c>
      <c r="P2560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42.75" x14ac:dyDescent="0.4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156"/>
        <v>1.1125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42.75" x14ac:dyDescent="0.4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156"/>
        <v>1.0009999999999999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2.75" x14ac:dyDescent="0.4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8219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160">E2563/D2563</f>
        <v>0</v>
      </c>
      <c r="P2563">
        <f t="shared" ref="P2563:P2626" si="161">IF(E2563=0,0,E2563/L2563)</f>
        <v>0</v>
      </c>
      <c r="Q2563" t="str">
        <f t="shared" ref="Q2563:Q2626" si="162">LEFT(N2563,FIND("/",N2563)-1)</f>
        <v>food</v>
      </c>
      <c r="R2563" t="str">
        <f t="shared" ref="R2563:R2626" si="163">RIGHT(N2563,LEN(N2563)-FIND("/",N2563))</f>
        <v>food trucks</v>
      </c>
    </row>
    <row r="2564" spans="1:18" ht="57" x14ac:dyDescent="0.4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8219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160"/>
        <v>7.4999999999999997E-3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28.5" x14ac:dyDescent="0.4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8219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160"/>
        <v>0</v>
      </c>
      <c r="P2565">
        <f t="shared" si="161"/>
        <v>0</v>
      </c>
      <c r="Q2565" t="str">
        <f t="shared" si="162"/>
        <v>food</v>
      </c>
      <c r="R2565" t="str">
        <f t="shared" si="163"/>
        <v>food trucks</v>
      </c>
    </row>
    <row r="2566" spans="1:18" ht="42.75" x14ac:dyDescent="0.4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8219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160"/>
        <v>0</v>
      </c>
      <c r="P2566">
        <f t="shared" si="161"/>
        <v>0</v>
      </c>
      <c r="Q2566" t="str">
        <f t="shared" si="162"/>
        <v>food</v>
      </c>
      <c r="R2566" t="str">
        <f t="shared" si="163"/>
        <v>food trucks</v>
      </c>
    </row>
    <row r="2567" spans="1:18" ht="42.75" x14ac:dyDescent="0.4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8219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160"/>
        <v>0.01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2.75" x14ac:dyDescent="0.4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8219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160"/>
        <v>0</v>
      </c>
      <c r="P2568">
        <f t="shared" si="161"/>
        <v>0</v>
      </c>
      <c r="Q2568" t="str">
        <f t="shared" si="162"/>
        <v>food</v>
      </c>
      <c r="R2568" t="str">
        <f t="shared" si="163"/>
        <v>food trucks</v>
      </c>
    </row>
    <row r="2569" spans="1:18" ht="42.75" x14ac:dyDescent="0.4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8219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160"/>
        <v>2.6666666666666666E-3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2.75" x14ac:dyDescent="0.4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8219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160"/>
        <v>5.0000000000000001E-3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2.75" x14ac:dyDescent="0.4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8219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160"/>
        <v>2.2307692307692306E-2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2.75" x14ac:dyDescent="0.4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8219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160"/>
        <v>8.4285714285714294E-3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2.75" x14ac:dyDescent="0.4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8219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160"/>
        <v>2.5000000000000001E-3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2.75" x14ac:dyDescent="0.4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8219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160"/>
        <v>0</v>
      </c>
      <c r="P2574">
        <f t="shared" si="161"/>
        <v>0</v>
      </c>
      <c r="Q2574" t="str">
        <f t="shared" si="162"/>
        <v>food</v>
      </c>
      <c r="R2574" t="str">
        <f t="shared" si="163"/>
        <v>food trucks</v>
      </c>
    </row>
    <row r="2575" spans="1:18" ht="42.75" x14ac:dyDescent="0.4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8219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160"/>
        <v>0</v>
      </c>
      <c r="P2575">
        <f t="shared" si="161"/>
        <v>0</v>
      </c>
      <c r="Q2575" t="str">
        <f t="shared" si="162"/>
        <v>food</v>
      </c>
      <c r="R2575" t="str">
        <f t="shared" si="163"/>
        <v>food trucks</v>
      </c>
    </row>
    <row r="2576" spans="1:18" ht="42.75" x14ac:dyDescent="0.4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8219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160"/>
        <v>0</v>
      </c>
      <c r="P2576">
        <f t="shared" si="161"/>
        <v>0</v>
      </c>
      <c r="Q2576" t="str">
        <f t="shared" si="162"/>
        <v>food</v>
      </c>
      <c r="R2576" t="str">
        <f t="shared" si="163"/>
        <v>food trucks</v>
      </c>
    </row>
    <row r="2577" spans="1:18" ht="42.75" x14ac:dyDescent="0.4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8219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160"/>
        <v>0</v>
      </c>
      <c r="P2577">
        <f t="shared" si="161"/>
        <v>0</v>
      </c>
      <c r="Q2577" t="str">
        <f t="shared" si="162"/>
        <v>food</v>
      </c>
      <c r="R2577" t="str">
        <f t="shared" si="163"/>
        <v>food trucks</v>
      </c>
    </row>
    <row r="2578" spans="1:18" ht="28.5" x14ac:dyDescent="0.4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8219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160"/>
        <v>0</v>
      </c>
      <c r="P2578">
        <f t="shared" si="161"/>
        <v>0</v>
      </c>
      <c r="Q2578" t="str">
        <f t="shared" si="162"/>
        <v>food</v>
      </c>
      <c r="R2578" t="str">
        <f t="shared" si="163"/>
        <v>food trucks</v>
      </c>
    </row>
    <row r="2579" spans="1:18" ht="42.75" x14ac:dyDescent="0.4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8219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160"/>
        <v>0</v>
      </c>
      <c r="P2579">
        <f t="shared" si="161"/>
        <v>0</v>
      </c>
      <c r="Q2579" t="str">
        <f t="shared" si="162"/>
        <v>food</v>
      </c>
      <c r="R2579" t="str">
        <f t="shared" si="163"/>
        <v>food trucks</v>
      </c>
    </row>
    <row r="2580" spans="1:18" ht="42.75" x14ac:dyDescent="0.4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8219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160"/>
        <v>0</v>
      </c>
      <c r="P2580">
        <f t="shared" si="161"/>
        <v>0</v>
      </c>
      <c r="Q2580" t="str">
        <f t="shared" si="162"/>
        <v>food</v>
      </c>
      <c r="R2580" t="str">
        <f t="shared" si="163"/>
        <v>food trucks</v>
      </c>
    </row>
    <row r="2581" spans="1:18" ht="42.75" x14ac:dyDescent="0.4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8219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160"/>
        <v>1.3849999999999999E-3</v>
      </c>
      <c r="P2581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2.75" x14ac:dyDescent="0.4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8219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160"/>
        <v>6.0000000000000001E-3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2.75" x14ac:dyDescent="0.4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8219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160"/>
        <v>0.106</v>
      </c>
      <c r="P2583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28.5" x14ac:dyDescent="0.4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8219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160"/>
        <v>1.1111111111111112E-5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2.75" x14ac:dyDescent="0.4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8219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160"/>
        <v>5.0000000000000001E-3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28.5" x14ac:dyDescent="0.4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8219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160"/>
        <v>0</v>
      </c>
      <c r="P2586">
        <f t="shared" si="161"/>
        <v>0</v>
      </c>
      <c r="Q2586" t="str">
        <f t="shared" si="162"/>
        <v>food</v>
      </c>
      <c r="R2586" t="str">
        <f t="shared" si="163"/>
        <v>food trucks</v>
      </c>
    </row>
    <row r="2587" spans="1:18" ht="42.75" x14ac:dyDescent="0.4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8219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160"/>
        <v>1.6666666666666668E-3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28.5" x14ac:dyDescent="0.4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8219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160"/>
        <v>1.6666666666666668E-3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2.75" x14ac:dyDescent="0.4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8219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160"/>
        <v>2.4340000000000001E-2</v>
      </c>
      <c r="P2589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42.75" x14ac:dyDescent="0.4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8219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160"/>
        <v>3.8833333333333331E-2</v>
      </c>
      <c r="P2590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42.75" x14ac:dyDescent="0.4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8219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160"/>
        <v>1E-4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2.75" x14ac:dyDescent="0.4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8219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160"/>
        <v>0</v>
      </c>
      <c r="P2592">
        <f t="shared" si="161"/>
        <v>0</v>
      </c>
      <c r="Q2592" t="str">
        <f t="shared" si="162"/>
        <v>food</v>
      </c>
      <c r="R2592" t="str">
        <f t="shared" si="163"/>
        <v>food trucks</v>
      </c>
    </row>
    <row r="2593" spans="1:18" ht="42.75" x14ac:dyDescent="0.4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8219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160"/>
        <v>1.7333333333333333E-2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42.75" x14ac:dyDescent="0.4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8219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160"/>
        <v>1.6666666666666668E-3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2.75" x14ac:dyDescent="0.4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8219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160"/>
        <v>0</v>
      </c>
      <c r="P2595">
        <f t="shared" si="161"/>
        <v>0</v>
      </c>
      <c r="Q2595" t="str">
        <f t="shared" si="162"/>
        <v>food</v>
      </c>
      <c r="R2595" t="str">
        <f t="shared" si="163"/>
        <v>food trucks</v>
      </c>
    </row>
    <row r="2596" spans="1:18" ht="42.75" x14ac:dyDescent="0.4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8219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160"/>
        <v>1.2500000000000001E-5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28.5" x14ac:dyDescent="0.4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8219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160"/>
        <v>0.12166666666666667</v>
      </c>
      <c r="P2597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42.75" x14ac:dyDescent="0.4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8219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160"/>
        <v>0.23588571428571428</v>
      </c>
      <c r="P2598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2.75" x14ac:dyDescent="0.4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8219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160"/>
        <v>5.6666666666666664E-2</v>
      </c>
      <c r="P2599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42.75" x14ac:dyDescent="0.4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8219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160"/>
        <v>0.39</v>
      </c>
      <c r="P2600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28.5" x14ac:dyDescent="0.4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8219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160"/>
        <v>9.9546510341776348E-3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28.5" x14ac:dyDescent="0.4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8219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160"/>
        <v>6.9320000000000007E-2</v>
      </c>
      <c r="P2602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42.75" x14ac:dyDescent="0.4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160"/>
        <v>6.6139999999999999</v>
      </c>
      <c r="P2603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2.75" x14ac:dyDescent="0.4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160"/>
        <v>3.2609166666666667</v>
      </c>
      <c r="P2604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28.5" x14ac:dyDescent="0.4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160"/>
        <v>1.0148571428571429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2.75" x14ac:dyDescent="0.4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160"/>
        <v>1.0421799999999999</v>
      </c>
      <c r="P2606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42.75" x14ac:dyDescent="0.4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160"/>
        <v>1.0742157000000001</v>
      </c>
      <c r="P2607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57" x14ac:dyDescent="0.4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160"/>
        <v>1.1005454545454545</v>
      </c>
      <c r="P2608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42.75" x14ac:dyDescent="0.4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160"/>
        <v>4.077</v>
      </c>
      <c r="P2609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2.75" x14ac:dyDescent="0.4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160"/>
        <v>2.2392500000000002</v>
      </c>
      <c r="P2610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42.75" x14ac:dyDescent="0.4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160"/>
        <v>3.038011142857143</v>
      </c>
      <c r="P2611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28.5" x14ac:dyDescent="0.4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160"/>
        <v>1.4132510432681749</v>
      </c>
      <c r="P2612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42.75" x14ac:dyDescent="0.4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160"/>
        <v>27.906363636363636</v>
      </c>
      <c r="P2613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2.75" x14ac:dyDescent="0.4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160"/>
        <v>1.7176130000000001</v>
      </c>
      <c r="P2614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42.75" x14ac:dyDescent="0.4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160"/>
        <v>1.0101333333333333</v>
      </c>
      <c r="P2615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42.75" x14ac:dyDescent="0.4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160"/>
        <v>1.02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42.75" x14ac:dyDescent="0.4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160"/>
        <v>1.6976511744127936</v>
      </c>
      <c r="P2617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2.75" x14ac:dyDescent="0.4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160"/>
        <v>1.14534</v>
      </c>
      <c r="P2618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42.75" x14ac:dyDescent="0.4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160"/>
        <v>8.7759999999999998</v>
      </c>
      <c r="P2619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28.5" x14ac:dyDescent="0.4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160"/>
        <v>1.0538666666666667</v>
      </c>
      <c r="P2620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42.75" x14ac:dyDescent="0.4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160"/>
        <v>1.8839999999999999</v>
      </c>
      <c r="P2621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42.75" x14ac:dyDescent="0.4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160"/>
        <v>1.436523076923077</v>
      </c>
      <c r="P2622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42.75" x14ac:dyDescent="0.4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160"/>
        <v>1.4588000000000001</v>
      </c>
      <c r="P2623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42.75" x14ac:dyDescent="0.4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160"/>
        <v>1.3118399999999999</v>
      </c>
      <c r="P2624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42.75" x14ac:dyDescent="0.4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160"/>
        <v>1.1399999999999999</v>
      </c>
      <c r="P2625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42.75" x14ac:dyDescent="0.4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160"/>
        <v>13.794206249999998</v>
      </c>
      <c r="P2626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42.75" x14ac:dyDescent="0.4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164">E2627/D2627</f>
        <v>9.56</v>
      </c>
      <c r="P2627">
        <f t="shared" ref="P2627:P2690" si="165">IF(E2627=0,0,E2627/L2627)</f>
        <v>27.576923076923077</v>
      </c>
      <c r="Q2627" t="str">
        <f t="shared" ref="Q2627:Q2690" si="166">LEFT(N2627,FIND("/",N2627)-1)</f>
        <v>technology</v>
      </c>
      <c r="R2627" t="str">
        <f t="shared" ref="R2627:R2690" si="167">RIGHT(N2627,LEN(N2627)-FIND("/",N2627))</f>
        <v>space exploration</v>
      </c>
    </row>
    <row r="2628" spans="1:18" ht="42.75" x14ac:dyDescent="0.4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164"/>
        <v>1.1200000000000001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42.75" x14ac:dyDescent="0.4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164"/>
        <v>6.4666666666666668</v>
      </c>
      <c r="P2629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28.5" x14ac:dyDescent="0.4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164"/>
        <v>1.1036948748510131</v>
      </c>
      <c r="P2630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28.5" x14ac:dyDescent="0.4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164"/>
        <v>1.2774000000000001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2.75" x14ac:dyDescent="0.4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164"/>
        <v>1.579</v>
      </c>
      <c r="P2632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2.75" x14ac:dyDescent="0.4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164"/>
        <v>1.1466525000000001</v>
      </c>
      <c r="P2633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2.75" x14ac:dyDescent="0.4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164"/>
        <v>1.3700934579439252</v>
      </c>
      <c r="P2634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42.75" x14ac:dyDescent="0.4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164"/>
        <v>3.5461999999999998</v>
      </c>
      <c r="P2635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2.75" x14ac:dyDescent="0.4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164"/>
        <v>1.0602150537634409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42.75" x14ac:dyDescent="0.4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164"/>
        <v>1</v>
      </c>
      <c r="P2637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42.75" x14ac:dyDescent="0.4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164"/>
        <v>1.873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28.5" x14ac:dyDescent="0.4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164"/>
        <v>1.6619999999999999</v>
      </c>
      <c r="P2639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2.75" x14ac:dyDescent="0.4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164"/>
        <v>1.0172910662824208</v>
      </c>
      <c r="P2640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42.75" x14ac:dyDescent="0.4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164"/>
        <v>1.64</v>
      </c>
      <c r="P2641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57" x14ac:dyDescent="0.4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164"/>
        <v>1.0566666666666666</v>
      </c>
      <c r="P2642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28.5" x14ac:dyDescent="0.4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8219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164"/>
        <v>0.01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57" x14ac:dyDescent="0.4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8219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164"/>
        <v>0</v>
      </c>
      <c r="P2644">
        <f t="shared" si="165"/>
        <v>0</v>
      </c>
      <c r="Q2644" t="str">
        <f t="shared" si="166"/>
        <v>technology</v>
      </c>
      <c r="R2644" t="str">
        <f t="shared" si="167"/>
        <v>space exploration</v>
      </c>
    </row>
    <row r="2645" spans="1:18" ht="42.75" x14ac:dyDescent="0.4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8219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164"/>
        <v>0.33559730999999998</v>
      </c>
      <c r="P2645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2.75" x14ac:dyDescent="0.4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8219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164"/>
        <v>2.053E-2</v>
      </c>
      <c r="P2646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42.75" x14ac:dyDescent="0.4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8219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164"/>
        <v>0.105</v>
      </c>
      <c r="P2647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2.75" x14ac:dyDescent="0.4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8219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164"/>
        <v>8.4172839999999999E-2</v>
      </c>
      <c r="P2648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42.75" x14ac:dyDescent="0.4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8219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164"/>
        <v>1.44E-2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42.75" x14ac:dyDescent="0.4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8219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164"/>
        <v>8.8333333333333337E-3</v>
      </c>
      <c r="P2650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28.5" x14ac:dyDescent="0.4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8219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164"/>
        <v>9.9200000000000004E-4</v>
      </c>
      <c r="P2651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57" x14ac:dyDescent="0.4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8219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164"/>
        <v>5.966666666666667E-3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42.75" x14ac:dyDescent="0.4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8219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164"/>
        <v>1.8689285714285714E-2</v>
      </c>
      <c r="P2653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42.75" x14ac:dyDescent="0.4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8219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164"/>
        <v>8.8500000000000002E-3</v>
      </c>
      <c r="P2654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2.75" x14ac:dyDescent="0.4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8219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164"/>
        <v>0.1152156862745098</v>
      </c>
      <c r="P2655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42.75" x14ac:dyDescent="0.4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8219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164"/>
        <v>5.1000000000000004E-4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4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8219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164"/>
        <v>0.21033333333333334</v>
      </c>
      <c r="P2657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28.5" x14ac:dyDescent="0.4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8219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164"/>
        <v>0.11436666666666667</v>
      </c>
      <c r="P2658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42.75" x14ac:dyDescent="0.4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8219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164"/>
        <v>0.18737933333333334</v>
      </c>
      <c r="P2659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2.75" x14ac:dyDescent="0.4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8219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164"/>
        <v>9.2857142857142856E-4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4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8219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164"/>
        <v>2.720408163265306E-2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42.75" x14ac:dyDescent="0.4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8219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164"/>
        <v>9.5E-4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2.75" x14ac:dyDescent="0.4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164"/>
        <v>1.0289999999999999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2.75" x14ac:dyDescent="0.4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164"/>
        <v>1.0680000000000001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2.75" x14ac:dyDescent="0.4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164"/>
        <v>1.0459624999999999</v>
      </c>
      <c r="P2665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42.75" x14ac:dyDescent="0.4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164"/>
        <v>1.0342857142857143</v>
      </c>
      <c r="P2666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42.75" x14ac:dyDescent="0.4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164"/>
        <v>1.2314285714285715</v>
      </c>
      <c r="P2667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42.75" x14ac:dyDescent="0.4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164"/>
        <v>1.592951</v>
      </c>
      <c r="P2668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42.75" x14ac:dyDescent="0.4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164"/>
        <v>1.1066666666666667</v>
      </c>
      <c r="P2669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28.5" x14ac:dyDescent="0.4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164"/>
        <v>1.7070000000000001</v>
      </c>
      <c r="P2670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42.75" x14ac:dyDescent="0.4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164"/>
        <v>1.25125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2.75" x14ac:dyDescent="0.4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8219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164"/>
        <v>6.4158609339642042E-2</v>
      </c>
      <c r="P2672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2.75" x14ac:dyDescent="0.4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8219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164"/>
        <v>0.11344</v>
      </c>
      <c r="P2673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42.75" x14ac:dyDescent="0.4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8219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164"/>
        <v>0.33189999999999997</v>
      </c>
      <c r="P2674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42.75" x14ac:dyDescent="0.4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8219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164"/>
        <v>0.27579999999999999</v>
      </c>
      <c r="P2675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57" x14ac:dyDescent="0.4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8219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164"/>
        <v>0.62839999999999996</v>
      </c>
      <c r="P2676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42.75" x14ac:dyDescent="0.4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8219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164"/>
        <v>7.5880000000000003E-2</v>
      </c>
      <c r="P2677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42.75" x14ac:dyDescent="0.4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8219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164"/>
        <v>0.50380952380952382</v>
      </c>
      <c r="P2678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2.75" x14ac:dyDescent="0.4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8219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164"/>
        <v>0.17512820512820512</v>
      </c>
      <c r="P2679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42.75" x14ac:dyDescent="0.4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8219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164"/>
        <v>1.3750000000000001E-4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42.75" x14ac:dyDescent="0.4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8219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164"/>
        <v>3.3E-3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4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8219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164"/>
        <v>8.6250000000000007E-3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2.75" x14ac:dyDescent="0.4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8219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164"/>
        <v>6.875E-3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2.75" x14ac:dyDescent="0.4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8219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164"/>
        <v>0.28299999999999997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42.75" x14ac:dyDescent="0.4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8219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164"/>
        <v>2.3999999999999998E-3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2.75" x14ac:dyDescent="0.4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8219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164"/>
        <v>1.1428571428571429E-2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2.75" x14ac:dyDescent="0.4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8219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164"/>
        <v>2.0000000000000001E-4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2.75" x14ac:dyDescent="0.4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8219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164"/>
        <v>0</v>
      </c>
      <c r="P2688">
        <f t="shared" si="165"/>
        <v>0</v>
      </c>
      <c r="Q2688" t="str">
        <f t="shared" si="166"/>
        <v>food</v>
      </c>
      <c r="R2688" t="str">
        <f t="shared" si="167"/>
        <v>food trucks</v>
      </c>
    </row>
    <row r="2689" spans="1:18" ht="42.75" x14ac:dyDescent="0.4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8219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164"/>
        <v>0</v>
      </c>
      <c r="P2689">
        <f t="shared" si="165"/>
        <v>0</v>
      </c>
      <c r="Q2689" t="str">
        <f t="shared" si="166"/>
        <v>food</v>
      </c>
      <c r="R2689" t="str">
        <f t="shared" si="167"/>
        <v>food trucks</v>
      </c>
    </row>
    <row r="2690" spans="1:18" ht="28.5" x14ac:dyDescent="0.4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8219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164"/>
        <v>1.48E-3</v>
      </c>
      <c r="P2690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42.75" x14ac:dyDescent="0.4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8219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168">E2691/D2691</f>
        <v>2.8571428571428571E-5</v>
      </c>
      <c r="P2691">
        <f t="shared" ref="P2691:P2754" si="169">IF(E2691=0,0,E2691/L2691)</f>
        <v>1</v>
      </c>
      <c r="Q2691" t="str">
        <f t="shared" ref="Q2691:Q2754" si="170">LEFT(N2691,FIND("/",N2691)-1)</f>
        <v>food</v>
      </c>
      <c r="R2691" t="str">
        <f t="shared" ref="R2691:R2754" si="171">RIGHT(N2691,LEN(N2691)-FIND("/",N2691))</f>
        <v>food trucks</v>
      </c>
    </row>
    <row r="2692" spans="1:18" ht="42.75" x14ac:dyDescent="0.4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8219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168"/>
        <v>0.107325</v>
      </c>
      <c r="P2692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28.5" x14ac:dyDescent="0.4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8219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168"/>
        <v>5.3846153846153844E-4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2.75" x14ac:dyDescent="0.4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8219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168"/>
        <v>7.1428571428571426E-3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2.75" x14ac:dyDescent="0.4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8219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168"/>
        <v>8.0000000000000002E-3</v>
      </c>
      <c r="P2695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42.75" x14ac:dyDescent="0.4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8219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168"/>
        <v>3.3333333333333335E-5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28.5" x14ac:dyDescent="0.4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8219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168"/>
        <v>4.7333333333333333E-3</v>
      </c>
      <c r="P2697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42.75" x14ac:dyDescent="0.4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8219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168"/>
        <v>5.6500000000000002E-2</v>
      </c>
      <c r="P2698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2.75" x14ac:dyDescent="0.4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8219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168"/>
        <v>0.26352173913043481</v>
      </c>
      <c r="P2699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2.75" x14ac:dyDescent="0.4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8219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168"/>
        <v>3.2512500000000002E-3</v>
      </c>
      <c r="P2700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2.75" x14ac:dyDescent="0.4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8219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168"/>
        <v>0</v>
      </c>
      <c r="P2701">
        <f t="shared" si="169"/>
        <v>0</v>
      </c>
      <c r="Q2701" t="str">
        <f t="shared" si="170"/>
        <v>food</v>
      </c>
      <c r="R2701" t="str">
        <f t="shared" si="171"/>
        <v>food trucks</v>
      </c>
    </row>
    <row r="2702" spans="1:18" ht="42.75" x14ac:dyDescent="0.4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8219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168"/>
        <v>7.0007000700070005E-3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42.75" x14ac:dyDescent="0.4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8219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168"/>
        <v>0.46176470588235297</v>
      </c>
      <c r="P2703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42.75" x14ac:dyDescent="0.4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8219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168"/>
        <v>0.34410000000000002</v>
      </c>
      <c r="P2704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28.5" x14ac:dyDescent="0.4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8219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168"/>
        <v>1.0375000000000001</v>
      </c>
      <c r="P2705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42.75" x14ac:dyDescent="0.4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8219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168"/>
        <v>6.0263157894736845E-2</v>
      </c>
      <c r="P2706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28.5" x14ac:dyDescent="0.4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8219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168"/>
        <v>0.10539393939393939</v>
      </c>
      <c r="P2707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2.75" x14ac:dyDescent="0.4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168"/>
        <v>1.1229714285714285</v>
      </c>
      <c r="P2708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2.75" x14ac:dyDescent="0.4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168"/>
        <v>3.50844625</v>
      </c>
      <c r="P2709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2.75" x14ac:dyDescent="0.4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168"/>
        <v>2.3321535</v>
      </c>
      <c r="P2710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2.75" x14ac:dyDescent="0.4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168"/>
        <v>1.01606</v>
      </c>
      <c r="P2711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28.5" x14ac:dyDescent="0.4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168"/>
        <v>1.5390035000000002</v>
      </c>
      <c r="P2712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42.75" x14ac:dyDescent="0.4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168"/>
        <v>1.007161125319693</v>
      </c>
      <c r="P2713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42.75" x14ac:dyDescent="0.4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168"/>
        <v>1.3138181818181818</v>
      </c>
      <c r="P2714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42.75" x14ac:dyDescent="0.4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168"/>
        <v>1.0224133333333334</v>
      </c>
      <c r="P2715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28.5" x14ac:dyDescent="0.4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168"/>
        <v>1.1635599999999999</v>
      </c>
      <c r="P2716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42.75" x14ac:dyDescent="0.4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168"/>
        <v>2.6462241666666664</v>
      </c>
      <c r="P2717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57" x14ac:dyDescent="0.4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168"/>
        <v>1.1998010000000001</v>
      </c>
      <c r="P2718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2.75" x14ac:dyDescent="0.4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168"/>
        <v>1.2010400000000001</v>
      </c>
      <c r="P2719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42.75" x14ac:dyDescent="0.4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168"/>
        <v>1.0358333333333334</v>
      </c>
      <c r="P2720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42.75" x14ac:dyDescent="0.4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168"/>
        <v>1.0883333333333334</v>
      </c>
      <c r="P2721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2.75" x14ac:dyDescent="0.4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168"/>
        <v>1.1812400000000001</v>
      </c>
      <c r="P2722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42.75" x14ac:dyDescent="0.4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168"/>
        <v>14.62</v>
      </c>
      <c r="P2723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42.75" x14ac:dyDescent="0.4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168"/>
        <v>2.5253999999999999</v>
      </c>
      <c r="P2724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42.75" x14ac:dyDescent="0.4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168"/>
        <v>1.4005000000000001</v>
      </c>
      <c r="P2725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42.75" x14ac:dyDescent="0.4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168"/>
        <v>2.9687520259319289</v>
      </c>
      <c r="P2726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28.5" x14ac:dyDescent="0.4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168"/>
        <v>1.445425</v>
      </c>
      <c r="P2727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4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168"/>
        <v>1.05745</v>
      </c>
      <c r="P2728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2.75" x14ac:dyDescent="0.4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168"/>
        <v>4.9321000000000002</v>
      </c>
      <c r="P2729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28.5" x14ac:dyDescent="0.4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168"/>
        <v>2.0182666666666669</v>
      </c>
      <c r="P2730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28.5" x14ac:dyDescent="0.4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168"/>
        <v>1.0444</v>
      </c>
      <c r="P2731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28.5" x14ac:dyDescent="0.4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168"/>
        <v>1.7029262962962963</v>
      </c>
      <c r="P2732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42.75" x14ac:dyDescent="0.4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168"/>
        <v>1.0430333333333333</v>
      </c>
      <c r="P2733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42.75" x14ac:dyDescent="0.4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168"/>
        <v>1.1825000000000001</v>
      </c>
      <c r="P2734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42.75" x14ac:dyDescent="0.4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168"/>
        <v>1.07538</v>
      </c>
      <c r="P2735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42.75" x14ac:dyDescent="0.4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168"/>
        <v>22603</v>
      </c>
      <c r="P2736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42.75" x14ac:dyDescent="0.4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168"/>
        <v>9.7813466666666677</v>
      </c>
      <c r="P2737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57" x14ac:dyDescent="0.4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168"/>
        <v>1.2290000000000001</v>
      </c>
      <c r="P2738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42.75" x14ac:dyDescent="0.4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168"/>
        <v>2.4606080000000001</v>
      </c>
      <c r="P2739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2.75" x14ac:dyDescent="0.4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168"/>
        <v>1.4794</v>
      </c>
      <c r="P2740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42.75" x14ac:dyDescent="0.4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168"/>
        <v>3.8409090909090908</v>
      </c>
      <c r="P2741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28.5" x14ac:dyDescent="0.4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168"/>
        <v>1.0333333333333334</v>
      </c>
      <c r="P2742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28.5" x14ac:dyDescent="0.4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8219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168"/>
        <v>4.3750000000000004E-3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2.75" x14ac:dyDescent="0.4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8219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168"/>
        <v>0.29239999999999999</v>
      </c>
      <c r="P2744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57" x14ac:dyDescent="0.4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8219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168"/>
        <v>0</v>
      </c>
      <c r="P2745">
        <f t="shared" si="169"/>
        <v>0</v>
      </c>
      <c r="Q2745" t="str">
        <f t="shared" si="170"/>
        <v>publishing</v>
      </c>
      <c r="R2745" t="str">
        <f t="shared" si="171"/>
        <v>children's books</v>
      </c>
    </row>
    <row r="2746" spans="1:18" ht="42.75" x14ac:dyDescent="0.4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8219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168"/>
        <v>5.2187499999999998E-2</v>
      </c>
      <c r="P2746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42.75" x14ac:dyDescent="0.4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8219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168"/>
        <v>0.21887499999999999</v>
      </c>
      <c r="P2747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42.75" x14ac:dyDescent="0.4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8219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168"/>
        <v>0.26700000000000002</v>
      </c>
      <c r="P2748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2.75" x14ac:dyDescent="0.4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8219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168"/>
        <v>0.28000000000000003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2.75" x14ac:dyDescent="0.4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8219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168"/>
        <v>1.06E-2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28.5" x14ac:dyDescent="0.4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8219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168"/>
        <v>1.0999999999999999E-2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2.75" x14ac:dyDescent="0.4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8219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168"/>
        <v>0</v>
      </c>
      <c r="P2752">
        <f t="shared" si="169"/>
        <v>0</v>
      </c>
      <c r="Q2752" t="str">
        <f t="shared" si="170"/>
        <v>publishing</v>
      </c>
      <c r="R2752" t="str">
        <f t="shared" si="171"/>
        <v>children's books</v>
      </c>
    </row>
    <row r="2753" spans="1:18" ht="42.75" x14ac:dyDescent="0.4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8219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168"/>
        <v>0</v>
      </c>
      <c r="P2753">
        <f t="shared" si="169"/>
        <v>0</v>
      </c>
      <c r="Q2753" t="str">
        <f t="shared" si="170"/>
        <v>publishing</v>
      </c>
      <c r="R2753" t="str">
        <f t="shared" si="171"/>
        <v>children's books</v>
      </c>
    </row>
    <row r="2754" spans="1:18" ht="42.75" x14ac:dyDescent="0.4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8219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168"/>
        <v>0.11458333333333333</v>
      </c>
      <c r="P2754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2.75" x14ac:dyDescent="0.4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8219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172">E2755/D2755</f>
        <v>0.19</v>
      </c>
      <c r="P2755">
        <f t="shared" ref="P2755:P2818" si="173">IF(E2755=0,0,E2755/L2755)</f>
        <v>47.5</v>
      </c>
      <c r="Q2755" t="str">
        <f t="shared" ref="Q2755:Q2818" si="174">LEFT(N2755,FIND("/",N2755)-1)</f>
        <v>publishing</v>
      </c>
      <c r="R2755" t="str">
        <f t="shared" ref="R2755:R2818" si="175">RIGHT(N2755,LEN(N2755)-FIND("/",N2755))</f>
        <v>children's books</v>
      </c>
    </row>
    <row r="2756" spans="1:18" ht="42.75" x14ac:dyDescent="0.4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8219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172"/>
        <v>0</v>
      </c>
      <c r="P2756">
        <f t="shared" si="173"/>
        <v>0</v>
      </c>
      <c r="Q2756" t="str">
        <f t="shared" si="174"/>
        <v>publishing</v>
      </c>
      <c r="R2756" t="str">
        <f t="shared" si="175"/>
        <v>children's books</v>
      </c>
    </row>
    <row r="2757" spans="1:18" ht="42.75" x14ac:dyDescent="0.4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8219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172"/>
        <v>0.52</v>
      </c>
      <c r="P2757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2.75" x14ac:dyDescent="0.4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8219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172"/>
        <v>0.1048</v>
      </c>
      <c r="P2758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28.5" x14ac:dyDescent="0.4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8219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172"/>
        <v>6.6666666666666671E-3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57" x14ac:dyDescent="0.4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8219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172"/>
        <v>0.11700000000000001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2.75" x14ac:dyDescent="0.4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8219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172"/>
        <v>0.105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42.75" x14ac:dyDescent="0.4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8219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172"/>
        <v>0</v>
      </c>
      <c r="P2762">
        <f t="shared" si="173"/>
        <v>0</v>
      </c>
      <c r="Q2762" t="str">
        <f t="shared" si="174"/>
        <v>publishing</v>
      </c>
      <c r="R2762" t="str">
        <f t="shared" si="175"/>
        <v>children's books</v>
      </c>
    </row>
    <row r="2763" spans="1:18" ht="28.5" x14ac:dyDescent="0.4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8219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172"/>
        <v>7.1999999999999998E-3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2.75" x14ac:dyDescent="0.4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8219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172"/>
        <v>7.6923076923076927E-3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28.5" x14ac:dyDescent="0.4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8219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172"/>
        <v>2.2842639593908631E-3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2.75" x14ac:dyDescent="0.4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8219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172"/>
        <v>1.125E-2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2.75" x14ac:dyDescent="0.4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8219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172"/>
        <v>0</v>
      </c>
      <c r="P2767">
        <f t="shared" si="173"/>
        <v>0</v>
      </c>
      <c r="Q2767" t="str">
        <f t="shared" si="174"/>
        <v>publishing</v>
      </c>
      <c r="R2767" t="str">
        <f t="shared" si="175"/>
        <v>children's books</v>
      </c>
    </row>
    <row r="2768" spans="1:18" ht="42.75" x14ac:dyDescent="0.4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8219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172"/>
        <v>0.02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2.75" x14ac:dyDescent="0.4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8219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172"/>
        <v>8.5000000000000006E-3</v>
      </c>
      <c r="P2769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2.75" x14ac:dyDescent="0.4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8219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172"/>
        <v>0.14314285714285716</v>
      </c>
      <c r="P2770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2.75" x14ac:dyDescent="0.4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8219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172"/>
        <v>2.5000000000000001E-3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2.75" x14ac:dyDescent="0.4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8219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172"/>
        <v>0.1041125</v>
      </c>
      <c r="P2772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42.75" x14ac:dyDescent="0.4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8219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172"/>
        <v>0</v>
      </c>
      <c r="P2773">
        <f t="shared" si="173"/>
        <v>0</v>
      </c>
      <c r="Q2773" t="str">
        <f t="shared" si="174"/>
        <v>publishing</v>
      </c>
      <c r="R2773" t="str">
        <f t="shared" si="175"/>
        <v>children's books</v>
      </c>
    </row>
    <row r="2774" spans="1:18" ht="42.75" x14ac:dyDescent="0.4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8219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172"/>
        <v>0</v>
      </c>
      <c r="P2774">
        <f t="shared" si="173"/>
        <v>0</v>
      </c>
      <c r="Q2774" t="str">
        <f t="shared" si="174"/>
        <v>publishing</v>
      </c>
      <c r="R2774" t="str">
        <f t="shared" si="175"/>
        <v>children's books</v>
      </c>
    </row>
    <row r="2775" spans="1:18" ht="42.75" x14ac:dyDescent="0.4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8219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172"/>
        <v>1.8867924528301887E-3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2.75" x14ac:dyDescent="0.4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8219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172"/>
        <v>0.14249999999999999</v>
      </c>
      <c r="P2776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2.75" x14ac:dyDescent="0.4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8219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172"/>
        <v>0.03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57" x14ac:dyDescent="0.4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8219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172"/>
        <v>7.8809523809523815E-2</v>
      </c>
      <c r="P2778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42.75" x14ac:dyDescent="0.4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8219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172"/>
        <v>3.3333333333333335E-3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57" x14ac:dyDescent="0.4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8219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172"/>
        <v>0.25545454545454543</v>
      </c>
      <c r="P2780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2.75" x14ac:dyDescent="0.4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8219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172"/>
        <v>2.12E-2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28.5" x14ac:dyDescent="0.4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8219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172"/>
        <v>0</v>
      </c>
      <c r="P2782">
        <f t="shared" si="173"/>
        <v>0</v>
      </c>
      <c r="Q2782" t="str">
        <f t="shared" si="174"/>
        <v>publishing</v>
      </c>
      <c r="R2782" t="str">
        <f t="shared" si="175"/>
        <v>children's books</v>
      </c>
    </row>
    <row r="2783" spans="1:18" ht="42.75" x14ac:dyDescent="0.4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172"/>
        <v>1.0528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28.5" x14ac:dyDescent="0.4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172"/>
        <v>1.2</v>
      </c>
      <c r="P2784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42.75" x14ac:dyDescent="0.4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172"/>
        <v>1.145</v>
      </c>
      <c r="P2785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2.75" x14ac:dyDescent="0.4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172"/>
        <v>1.19</v>
      </c>
      <c r="P2786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2.75" x14ac:dyDescent="0.4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172"/>
        <v>1.0468</v>
      </c>
      <c r="P2787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28.5" x14ac:dyDescent="0.4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172"/>
        <v>1.1783999999999999</v>
      </c>
      <c r="P2788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42.75" x14ac:dyDescent="0.4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172"/>
        <v>1.1970000000000001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2.75" x14ac:dyDescent="0.4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172"/>
        <v>1.0249999999999999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28.5" x14ac:dyDescent="0.4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172"/>
        <v>1.0116666666666667</v>
      </c>
      <c r="P2791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42.75" x14ac:dyDescent="0.4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172"/>
        <v>1.0533333333333332</v>
      </c>
      <c r="P2792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42.75" x14ac:dyDescent="0.4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172"/>
        <v>1.0249999999999999</v>
      </c>
      <c r="P2793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2.75" x14ac:dyDescent="0.4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172"/>
        <v>1.0760000000000001</v>
      </c>
      <c r="P2794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57" x14ac:dyDescent="0.4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172"/>
        <v>1.105675</v>
      </c>
      <c r="P2795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57" x14ac:dyDescent="0.4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172"/>
        <v>1.5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2.75" x14ac:dyDescent="0.4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172"/>
        <v>1.0428571428571429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2.75" x14ac:dyDescent="0.4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172"/>
        <v>1.155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2.75" x14ac:dyDescent="0.4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172"/>
        <v>1.02645125</v>
      </c>
      <c r="P2799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42.75" x14ac:dyDescent="0.4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172"/>
        <v>1.014</v>
      </c>
      <c r="P2800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42.75" x14ac:dyDescent="0.4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172"/>
        <v>1.1663479999999999</v>
      </c>
      <c r="P2801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2.75" x14ac:dyDescent="0.4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172"/>
        <v>1.33</v>
      </c>
      <c r="P2802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2.75" x14ac:dyDescent="0.4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172"/>
        <v>1.3320000000000001</v>
      </c>
      <c r="P2803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42.75" x14ac:dyDescent="0.4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172"/>
        <v>1.0183333333333333</v>
      </c>
      <c r="P2804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42.75" x14ac:dyDescent="0.4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172"/>
        <v>1.2795000000000001</v>
      </c>
      <c r="P2805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42.75" x14ac:dyDescent="0.4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172"/>
        <v>1.1499999999999999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57" x14ac:dyDescent="0.4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172"/>
        <v>1.1000000000000001</v>
      </c>
      <c r="P2807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2.75" x14ac:dyDescent="0.4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172"/>
        <v>1.121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x14ac:dyDescent="0.4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172"/>
        <v>1.26</v>
      </c>
      <c r="P2809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42.75" x14ac:dyDescent="0.4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172"/>
        <v>1.0024444444444445</v>
      </c>
      <c r="P2810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42.75" x14ac:dyDescent="0.4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172"/>
        <v>1.024</v>
      </c>
      <c r="P2811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2.75" x14ac:dyDescent="0.4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172"/>
        <v>1.0820000000000001</v>
      </c>
      <c r="P2812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2.75" x14ac:dyDescent="0.4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172"/>
        <v>1.0026999999999999</v>
      </c>
      <c r="P2813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2.75" x14ac:dyDescent="0.4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172"/>
        <v>1.133</v>
      </c>
      <c r="P2814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2.75" x14ac:dyDescent="0.4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172"/>
        <v>1.2757571428571428</v>
      </c>
      <c r="P2815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2.75" x14ac:dyDescent="0.4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172"/>
        <v>1.0773333333333333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2.75" x14ac:dyDescent="0.4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172"/>
        <v>2.42</v>
      </c>
      <c r="P2817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2.75" x14ac:dyDescent="0.4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172"/>
        <v>1.4156666666666666</v>
      </c>
      <c r="P2818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42.75" x14ac:dyDescent="0.4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176">E2819/D2819</f>
        <v>1.3</v>
      </c>
      <c r="P2819">
        <f t="shared" ref="P2819:P2882" si="177">IF(E2819=0,0,E2819/L2819)</f>
        <v>23.636363636363637</v>
      </c>
      <c r="Q2819" t="str">
        <f t="shared" ref="Q2819:Q2882" si="178">LEFT(N2819,FIND("/",N2819)-1)</f>
        <v>theater</v>
      </c>
      <c r="R2819" t="str">
        <f t="shared" ref="R2819:R2882" si="179">RIGHT(N2819,LEN(N2819)-FIND("/",N2819))</f>
        <v>plays</v>
      </c>
    </row>
    <row r="2820" spans="1:18" ht="42.75" x14ac:dyDescent="0.4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176"/>
        <v>1.0603</v>
      </c>
      <c r="P2820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42.75" x14ac:dyDescent="0.4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176"/>
        <v>1.048</v>
      </c>
      <c r="P2821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42.75" x14ac:dyDescent="0.4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176"/>
        <v>1.36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42.75" x14ac:dyDescent="0.4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176"/>
        <v>1</v>
      </c>
      <c r="P2823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42.75" x14ac:dyDescent="0.4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176"/>
        <v>1</v>
      </c>
      <c r="P2824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42.75" x14ac:dyDescent="0.4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176"/>
        <v>1.24</v>
      </c>
      <c r="P2825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28.5" x14ac:dyDescent="0.4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176"/>
        <v>1.1692307692307693</v>
      </c>
      <c r="P2826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42.75" x14ac:dyDescent="0.4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176"/>
        <v>1.0333333333333334</v>
      </c>
      <c r="P2827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42.75" x14ac:dyDescent="0.4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176"/>
        <v>1.0774999999999999</v>
      </c>
      <c r="P2828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42.75" x14ac:dyDescent="0.4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176"/>
        <v>1.2024999999999999</v>
      </c>
      <c r="P2829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42.75" x14ac:dyDescent="0.4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176"/>
        <v>1.0037894736842106</v>
      </c>
      <c r="P2830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42.75" x14ac:dyDescent="0.4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176"/>
        <v>1.0651999999999999</v>
      </c>
      <c r="P2831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28.5" x14ac:dyDescent="0.4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176"/>
        <v>1</v>
      </c>
      <c r="P2832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28.5" x14ac:dyDescent="0.4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176"/>
        <v>1.1066666666666667</v>
      </c>
      <c r="P2833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42.75" x14ac:dyDescent="0.4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176"/>
        <v>1.1471959999999999</v>
      </c>
      <c r="P2834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4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176"/>
        <v>1.0825925925925926</v>
      </c>
      <c r="P2835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2.75" x14ac:dyDescent="0.4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176"/>
        <v>1.7</v>
      </c>
      <c r="P2836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2.75" x14ac:dyDescent="0.4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176"/>
        <v>1.8709899999999999</v>
      </c>
      <c r="P2837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42.75" x14ac:dyDescent="0.4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176"/>
        <v>1.0777777777777777</v>
      </c>
      <c r="P2838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57" x14ac:dyDescent="0.4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176"/>
        <v>1</v>
      </c>
      <c r="P2839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2.75" x14ac:dyDescent="0.4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176"/>
        <v>1.2024999999999999</v>
      </c>
      <c r="P2840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42.75" x14ac:dyDescent="0.4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176"/>
        <v>1.1142857142857143</v>
      </c>
      <c r="P2841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57" x14ac:dyDescent="0.4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176"/>
        <v>1.04</v>
      </c>
      <c r="P2842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42.75" x14ac:dyDescent="0.4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8219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176"/>
        <v>0.01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2.75" x14ac:dyDescent="0.4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8219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176"/>
        <v>0</v>
      </c>
      <c r="P2844">
        <f t="shared" si="177"/>
        <v>0</v>
      </c>
      <c r="Q2844" t="str">
        <f t="shared" si="178"/>
        <v>theater</v>
      </c>
      <c r="R2844" t="str">
        <f t="shared" si="179"/>
        <v>plays</v>
      </c>
    </row>
    <row r="2845" spans="1:18" ht="42.75" x14ac:dyDescent="0.4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8219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176"/>
        <v>0</v>
      </c>
      <c r="P2845">
        <f t="shared" si="177"/>
        <v>0</v>
      </c>
      <c r="Q2845" t="str">
        <f t="shared" si="178"/>
        <v>theater</v>
      </c>
      <c r="R2845" t="str">
        <f t="shared" si="179"/>
        <v>plays</v>
      </c>
    </row>
    <row r="2846" spans="1:18" ht="42.75" x14ac:dyDescent="0.4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8219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176"/>
        <v>5.4545454545454543E-2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2.75" x14ac:dyDescent="0.4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8219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176"/>
        <v>0.31546666666666667</v>
      </c>
      <c r="P2847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42.75" x14ac:dyDescent="0.4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8219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176"/>
        <v>0</v>
      </c>
      <c r="P2848">
        <f t="shared" si="177"/>
        <v>0</v>
      </c>
      <c r="Q2848" t="str">
        <f t="shared" si="178"/>
        <v>theater</v>
      </c>
      <c r="R2848" t="str">
        <f t="shared" si="179"/>
        <v>plays</v>
      </c>
    </row>
    <row r="2849" spans="1:18" ht="42.75" x14ac:dyDescent="0.4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8219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176"/>
        <v>0</v>
      </c>
      <c r="P2849">
        <f t="shared" si="177"/>
        <v>0</v>
      </c>
      <c r="Q2849" t="str">
        <f t="shared" si="178"/>
        <v>theater</v>
      </c>
      <c r="R2849" t="str">
        <f t="shared" si="179"/>
        <v>plays</v>
      </c>
    </row>
    <row r="2850" spans="1:18" ht="57" x14ac:dyDescent="0.4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8219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176"/>
        <v>2E-3</v>
      </c>
      <c r="P2850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42.75" x14ac:dyDescent="0.4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8219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176"/>
        <v>0.01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2.75" x14ac:dyDescent="0.4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8219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176"/>
        <v>3.8875E-2</v>
      </c>
      <c r="P2852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42.75" x14ac:dyDescent="0.4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8219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176"/>
        <v>0</v>
      </c>
      <c r="P2853">
        <f t="shared" si="177"/>
        <v>0</v>
      </c>
      <c r="Q2853" t="str">
        <f t="shared" si="178"/>
        <v>theater</v>
      </c>
      <c r="R2853" t="str">
        <f t="shared" si="179"/>
        <v>plays</v>
      </c>
    </row>
    <row r="2854" spans="1:18" ht="42.75" x14ac:dyDescent="0.4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8219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176"/>
        <v>1.9E-2</v>
      </c>
      <c r="P2854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42.75" x14ac:dyDescent="0.4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8219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176"/>
        <v>0</v>
      </c>
      <c r="P2855">
        <f t="shared" si="177"/>
        <v>0</v>
      </c>
      <c r="Q2855" t="str">
        <f t="shared" si="178"/>
        <v>theater</v>
      </c>
      <c r="R2855" t="str">
        <f t="shared" si="179"/>
        <v>plays</v>
      </c>
    </row>
    <row r="2856" spans="1:18" ht="42.75" x14ac:dyDescent="0.4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8219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176"/>
        <v>0.41699999999999998</v>
      </c>
      <c r="P2856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42.75" x14ac:dyDescent="0.4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8219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176"/>
        <v>0.5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2.75" x14ac:dyDescent="0.4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8219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176"/>
        <v>4.8666666666666664E-2</v>
      </c>
      <c r="P2858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57" x14ac:dyDescent="0.4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8219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176"/>
        <v>0.19736842105263158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2.75" x14ac:dyDescent="0.4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8219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176"/>
        <v>0</v>
      </c>
      <c r="P2860">
        <f t="shared" si="177"/>
        <v>0</v>
      </c>
      <c r="Q2860" t="str">
        <f t="shared" si="178"/>
        <v>theater</v>
      </c>
      <c r="R2860" t="str">
        <f t="shared" si="179"/>
        <v>plays</v>
      </c>
    </row>
    <row r="2861" spans="1:18" ht="28.5" x14ac:dyDescent="0.4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8219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176"/>
        <v>1.7500000000000002E-2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42.75" x14ac:dyDescent="0.4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8219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176"/>
        <v>6.6500000000000004E-2</v>
      </c>
      <c r="P2862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42.75" x14ac:dyDescent="0.4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8219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176"/>
        <v>0.32</v>
      </c>
      <c r="P2863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2.75" x14ac:dyDescent="0.4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8219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176"/>
        <v>4.3307086614173228E-3</v>
      </c>
      <c r="P2864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42.75" x14ac:dyDescent="0.4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8219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176"/>
        <v>4.0000000000000002E-4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4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8219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176"/>
        <v>1.6E-2</v>
      </c>
      <c r="P2866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42.75" x14ac:dyDescent="0.4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8219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176"/>
        <v>0</v>
      </c>
      <c r="P2867">
        <f t="shared" si="177"/>
        <v>0</v>
      </c>
      <c r="Q2867" t="str">
        <f t="shared" si="178"/>
        <v>theater</v>
      </c>
      <c r="R2867" t="str">
        <f t="shared" si="179"/>
        <v>plays</v>
      </c>
    </row>
    <row r="2868" spans="1:18" ht="42.75" x14ac:dyDescent="0.4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8219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176"/>
        <v>8.9999999999999993E-3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42.75" x14ac:dyDescent="0.4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8219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176"/>
        <v>0.2016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42.75" x14ac:dyDescent="0.4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8219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176"/>
        <v>0.42011733333333334</v>
      </c>
      <c r="P2870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57" x14ac:dyDescent="0.4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8219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176"/>
        <v>8.8500000000000002E-3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42.75" x14ac:dyDescent="0.4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8219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176"/>
        <v>0.15</v>
      </c>
      <c r="P2872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2.75" x14ac:dyDescent="0.4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8219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176"/>
        <v>4.6699999999999998E-2</v>
      </c>
      <c r="P2873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28.5" x14ac:dyDescent="0.4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8219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176"/>
        <v>0</v>
      </c>
      <c r="P2874">
        <f t="shared" si="177"/>
        <v>0</v>
      </c>
      <c r="Q2874" t="str">
        <f t="shared" si="178"/>
        <v>theater</v>
      </c>
      <c r="R2874" t="str">
        <f t="shared" si="179"/>
        <v>plays</v>
      </c>
    </row>
    <row r="2875" spans="1:18" ht="42.75" x14ac:dyDescent="0.4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8219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176"/>
        <v>0.38119999999999998</v>
      </c>
      <c r="P2875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42.75" x14ac:dyDescent="0.4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8219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176"/>
        <v>5.4199999999999998E-2</v>
      </c>
      <c r="P2876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42.75" x14ac:dyDescent="0.4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8219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176"/>
        <v>3.5E-4</v>
      </c>
      <c r="P2877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42.75" x14ac:dyDescent="0.4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8219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176"/>
        <v>0</v>
      </c>
      <c r="P2878">
        <f t="shared" si="177"/>
        <v>0</v>
      </c>
      <c r="Q2878" t="str">
        <f t="shared" si="178"/>
        <v>theater</v>
      </c>
      <c r="R2878" t="str">
        <f t="shared" si="179"/>
        <v>plays</v>
      </c>
    </row>
    <row r="2879" spans="1:18" ht="42.75" x14ac:dyDescent="0.4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8219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176"/>
        <v>0.10833333333333334</v>
      </c>
      <c r="P2879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2.75" x14ac:dyDescent="0.4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8219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176"/>
        <v>2.1000000000000001E-2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2.75" x14ac:dyDescent="0.4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8219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176"/>
        <v>2.5892857142857141E-3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2.75" x14ac:dyDescent="0.4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8219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176"/>
        <v>0.23333333333333334</v>
      </c>
      <c r="P2882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42.75" x14ac:dyDescent="0.4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8219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180">E2883/D2883</f>
        <v>0</v>
      </c>
      <c r="P2883">
        <f t="shared" ref="P2883:P2946" si="181">IF(E2883=0,0,E2883/L2883)</f>
        <v>0</v>
      </c>
      <c r="Q2883" t="str">
        <f t="shared" ref="Q2883:Q2946" si="182">LEFT(N2883,FIND("/",N2883)-1)</f>
        <v>theater</v>
      </c>
      <c r="R2883" t="str">
        <f t="shared" ref="R2883:R2946" si="183">RIGHT(N2883,LEN(N2883)-FIND("/",N2883))</f>
        <v>plays</v>
      </c>
    </row>
    <row r="2884" spans="1:18" ht="42.75" x14ac:dyDescent="0.4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8219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180"/>
        <v>0.33600000000000002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42.75" x14ac:dyDescent="0.4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8219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180"/>
        <v>0.1908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28.5" x14ac:dyDescent="0.4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8219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180"/>
        <v>4.1111111111111114E-3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28.5" x14ac:dyDescent="0.4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8219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180"/>
        <v>0.32500000000000001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2.75" x14ac:dyDescent="0.4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8219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180"/>
        <v>0.05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2.75" x14ac:dyDescent="0.4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8219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180"/>
        <v>1.6666666666666668E-3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2.75" x14ac:dyDescent="0.4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8219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180"/>
        <v>0</v>
      </c>
      <c r="P2890">
        <f t="shared" si="181"/>
        <v>0</v>
      </c>
      <c r="Q2890" t="str">
        <f t="shared" si="182"/>
        <v>theater</v>
      </c>
      <c r="R2890" t="str">
        <f t="shared" si="183"/>
        <v>plays</v>
      </c>
    </row>
    <row r="2891" spans="1:18" ht="42.75" x14ac:dyDescent="0.4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8219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180"/>
        <v>0.38066666666666665</v>
      </c>
      <c r="P2891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42.75" x14ac:dyDescent="0.4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8219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180"/>
        <v>1.0500000000000001E-2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2.75" x14ac:dyDescent="0.4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8219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180"/>
        <v>2.7300000000000001E-2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2.75" x14ac:dyDescent="0.4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8219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180"/>
        <v>9.0909090909090912E-2</v>
      </c>
      <c r="P2894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x14ac:dyDescent="0.4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8219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180"/>
        <v>5.0000000000000001E-3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28.5" x14ac:dyDescent="0.4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8219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180"/>
        <v>0</v>
      </c>
      <c r="P2896">
        <f t="shared" si="181"/>
        <v>0</v>
      </c>
      <c r="Q2896" t="str">
        <f t="shared" si="182"/>
        <v>theater</v>
      </c>
      <c r="R2896" t="str">
        <f t="shared" si="183"/>
        <v>plays</v>
      </c>
    </row>
    <row r="2897" spans="1:18" ht="42.75" x14ac:dyDescent="0.4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8219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180"/>
        <v>4.5999999999999999E-2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2.75" x14ac:dyDescent="0.4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8219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180"/>
        <v>0.20833333333333334</v>
      </c>
      <c r="P2898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42.75" x14ac:dyDescent="0.4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8219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180"/>
        <v>4.583333333333333E-2</v>
      </c>
      <c r="P2899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42.75" x14ac:dyDescent="0.4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8219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180"/>
        <v>4.2133333333333335E-2</v>
      </c>
      <c r="P2900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42.75" x14ac:dyDescent="0.4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8219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180"/>
        <v>0</v>
      </c>
      <c r="P2901">
        <f t="shared" si="181"/>
        <v>0</v>
      </c>
      <c r="Q2901" t="str">
        <f t="shared" si="182"/>
        <v>theater</v>
      </c>
      <c r="R2901" t="str">
        <f t="shared" si="183"/>
        <v>plays</v>
      </c>
    </row>
    <row r="2902" spans="1:18" ht="57" x14ac:dyDescent="0.4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8219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180"/>
        <v>0.61909090909090914</v>
      </c>
      <c r="P2902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42.75" x14ac:dyDescent="0.4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8219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180"/>
        <v>8.0000000000000002E-3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2.75" x14ac:dyDescent="0.4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8219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180"/>
        <v>1.6666666666666666E-4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2.75" x14ac:dyDescent="0.4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8219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180"/>
        <v>7.7999999999999996E-3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2.75" x14ac:dyDescent="0.4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8219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180"/>
        <v>0.05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2.75" x14ac:dyDescent="0.4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8219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180"/>
        <v>0.17771428571428571</v>
      </c>
      <c r="P2907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42.75" x14ac:dyDescent="0.4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8219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180"/>
        <v>9.4166666666666662E-2</v>
      </c>
      <c r="P2908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42.75" x14ac:dyDescent="0.4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8219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180"/>
        <v>8.0000000000000004E-4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57" x14ac:dyDescent="0.4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8219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180"/>
        <v>2.75E-2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2.75" x14ac:dyDescent="0.4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8219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180"/>
        <v>1.1111111111111112E-4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2.75" x14ac:dyDescent="0.4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8219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180"/>
        <v>3.3333333333333335E-5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42.75" x14ac:dyDescent="0.4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8219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180"/>
        <v>0.36499999999999999</v>
      </c>
      <c r="P2913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42.75" x14ac:dyDescent="0.4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8219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180"/>
        <v>0.14058171745152354</v>
      </c>
      <c r="P2914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42.75" x14ac:dyDescent="0.4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8219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180"/>
        <v>2.0000000000000001E-4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28.5" x14ac:dyDescent="0.4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8219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180"/>
        <v>4.0000000000000003E-5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2.75" x14ac:dyDescent="0.4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8219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180"/>
        <v>0.61099999999999999</v>
      </c>
      <c r="P2917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42.75" x14ac:dyDescent="0.4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8219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180"/>
        <v>7.8378378378378383E-2</v>
      </c>
      <c r="P2918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2.75" x14ac:dyDescent="0.4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8219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180"/>
        <v>0.2185</v>
      </c>
      <c r="P2919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2.75" x14ac:dyDescent="0.4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8219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180"/>
        <v>0.27239999999999998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2.75" x14ac:dyDescent="0.4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8219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180"/>
        <v>8.5000000000000006E-2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2.75" x14ac:dyDescent="0.4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8219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180"/>
        <v>0.26840000000000003</v>
      </c>
      <c r="P2922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28.5" x14ac:dyDescent="0.4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180"/>
        <v>1.29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42.75" x14ac:dyDescent="0.4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180"/>
        <v>1</v>
      </c>
      <c r="P2924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2.75" x14ac:dyDescent="0.4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180"/>
        <v>1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2.75" x14ac:dyDescent="0.4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180"/>
        <v>1.032</v>
      </c>
      <c r="P2926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2.75" x14ac:dyDescent="0.4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180"/>
        <v>1.0244597777777777</v>
      </c>
      <c r="P2927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42.75" x14ac:dyDescent="0.4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180"/>
        <v>1.25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2.75" x14ac:dyDescent="0.4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180"/>
        <v>1.3083333333333333</v>
      </c>
      <c r="P2929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28.5" x14ac:dyDescent="0.4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180"/>
        <v>1</v>
      </c>
      <c r="P2930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42.75" x14ac:dyDescent="0.4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180"/>
        <v>1.02069375</v>
      </c>
      <c r="P2931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42.75" x14ac:dyDescent="0.4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180"/>
        <v>1.0092000000000001</v>
      </c>
      <c r="P2932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42.75" x14ac:dyDescent="0.4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180"/>
        <v>1.06</v>
      </c>
      <c r="P2933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42.75" x14ac:dyDescent="0.4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180"/>
        <v>1.0509677419354839</v>
      </c>
      <c r="P2934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42.75" x14ac:dyDescent="0.4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180"/>
        <v>1.0276000000000001</v>
      </c>
      <c r="P2935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2.75" x14ac:dyDescent="0.4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180"/>
        <v>1.08</v>
      </c>
      <c r="P2936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2.75" x14ac:dyDescent="0.4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180"/>
        <v>1.0088571428571429</v>
      </c>
      <c r="P2937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42.75" x14ac:dyDescent="0.4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180"/>
        <v>1.28</v>
      </c>
      <c r="P2938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28.5" x14ac:dyDescent="0.4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180"/>
        <v>1.3333333333333333</v>
      </c>
      <c r="P2939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42.75" x14ac:dyDescent="0.4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180"/>
        <v>1.0137499999999999</v>
      </c>
      <c r="P2940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42.75" x14ac:dyDescent="0.4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180"/>
        <v>1.0287500000000001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2.75" x14ac:dyDescent="0.4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180"/>
        <v>1.0724</v>
      </c>
      <c r="P2942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42.75" x14ac:dyDescent="0.4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8219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180"/>
        <v>4.0000000000000003E-5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2.75" x14ac:dyDescent="0.4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8219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180"/>
        <v>0.20424999999999999</v>
      </c>
      <c r="P2944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42.75" x14ac:dyDescent="0.4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8219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180"/>
        <v>0</v>
      </c>
      <c r="P2945">
        <f t="shared" si="181"/>
        <v>0</v>
      </c>
      <c r="Q2945" t="str">
        <f t="shared" si="182"/>
        <v>theater</v>
      </c>
      <c r="R2945" t="str">
        <f t="shared" si="183"/>
        <v>spaces</v>
      </c>
    </row>
    <row r="2946" spans="1:18" ht="42.75" x14ac:dyDescent="0.4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8219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180"/>
        <v>0.01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57" x14ac:dyDescent="0.4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8219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184">E2947/D2947</f>
        <v>0</v>
      </c>
      <c r="P2947">
        <f t="shared" ref="P2947:P3010" si="185">IF(E2947=0,0,E2947/L2947)</f>
        <v>0</v>
      </c>
      <c r="Q2947" t="str">
        <f t="shared" ref="Q2947:Q3010" si="186">LEFT(N2947,FIND("/",N2947)-1)</f>
        <v>theater</v>
      </c>
      <c r="R2947" t="str">
        <f t="shared" ref="R2947:R3010" si="187">RIGHT(N2947,LEN(N2947)-FIND("/",N2947))</f>
        <v>spaces</v>
      </c>
    </row>
    <row r="2948" spans="1:18" ht="42.75" x14ac:dyDescent="0.4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8219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184"/>
        <v>1E-3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57" x14ac:dyDescent="0.4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8219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184"/>
        <v>4.2880000000000001E-2</v>
      </c>
      <c r="P2949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42.75" x14ac:dyDescent="0.4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8219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184"/>
        <v>4.8000000000000001E-5</v>
      </c>
      <c r="P2950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42.75" x14ac:dyDescent="0.4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8219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184"/>
        <v>2.5000000000000001E-2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42.75" x14ac:dyDescent="0.4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8219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184"/>
        <v>0</v>
      </c>
      <c r="P2952">
        <f t="shared" si="185"/>
        <v>0</v>
      </c>
      <c r="Q2952" t="str">
        <f t="shared" si="186"/>
        <v>theater</v>
      </c>
      <c r="R2952" t="str">
        <f t="shared" si="187"/>
        <v>spaces</v>
      </c>
    </row>
    <row r="2953" spans="1:18" ht="57" x14ac:dyDescent="0.4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8219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184"/>
        <v>2.1919999999999999E-2</v>
      </c>
      <c r="P2953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42.75" x14ac:dyDescent="0.4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8219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184"/>
        <v>8.0250000000000002E-2</v>
      </c>
      <c r="P2954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2.75" x14ac:dyDescent="0.4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8219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184"/>
        <v>1.5125E-3</v>
      </c>
      <c r="P2955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2.75" x14ac:dyDescent="0.4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8219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184"/>
        <v>0</v>
      </c>
      <c r="P2956">
        <f t="shared" si="185"/>
        <v>0</v>
      </c>
      <c r="Q2956" t="str">
        <f t="shared" si="186"/>
        <v>theater</v>
      </c>
      <c r="R2956" t="str">
        <f t="shared" si="187"/>
        <v>spaces</v>
      </c>
    </row>
    <row r="2957" spans="1:18" ht="28.5" x14ac:dyDescent="0.4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8219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184"/>
        <v>0.59583333333333333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2.75" x14ac:dyDescent="0.4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8219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184"/>
        <v>0.16734177215189874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2.75" x14ac:dyDescent="0.4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8219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184"/>
        <v>1.8666666666666668E-2</v>
      </c>
      <c r="P2959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2.75" x14ac:dyDescent="0.4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8219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184"/>
        <v>0</v>
      </c>
      <c r="P2960">
        <f t="shared" si="185"/>
        <v>0</v>
      </c>
      <c r="Q2960" t="str">
        <f t="shared" si="186"/>
        <v>theater</v>
      </c>
      <c r="R2960" t="str">
        <f t="shared" si="187"/>
        <v>spaces</v>
      </c>
    </row>
    <row r="2961" spans="1:18" ht="42.75" x14ac:dyDescent="0.4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8219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184"/>
        <v>0</v>
      </c>
      <c r="P2961">
        <f t="shared" si="185"/>
        <v>0</v>
      </c>
      <c r="Q2961" t="str">
        <f t="shared" si="186"/>
        <v>theater</v>
      </c>
      <c r="R2961" t="str">
        <f t="shared" si="187"/>
        <v>spaces</v>
      </c>
    </row>
    <row r="2962" spans="1:18" ht="42.75" x14ac:dyDescent="0.4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8219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184"/>
        <v>0</v>
      </c>
      <c r="P2962">
        <f t="shared" si="185"/>
        <v>0</v>
      </c>
      <c r="Q2962" t="str">
        <f t="shared" si="186"/>
        <v>theater</v>
      </c>
      <c r="R2962" t="str">
        <f t="shared" si="187"/>
        <v>spaces</v>
      </c>
    </row>
    <row r="2963" spans="1:18" ht="42.75" x14ac:dyDescent="0.4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184"/>
        <v>1.0962000000000001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2.75" x14ac:dyDescent="0.4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184"/>
        <v>1.218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57" x14ac:dyDescent="0.4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184"/>
        <v>1.0685</v>
      </c>
      <c r="P2965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42.75" x14ac:dyDescent="0.4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184"/>
        <v>1.0071379999999999</v>
      </c>
      <c r="P2966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42.75" x14ac:dyDescent="0.4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184"/>
        <v>1.0900000000000001</v>
      </c>
      <c r="P2967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42.75" x14ac:dyDescent="0.4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184"/>
        <v>1.1363000000000001</v>
      </c>
      <c r="P2968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2.75" x14ac:dyDescent="0.4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184"/>
        <v>1.1392</v>
      </c>
      <c r="P2969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28.5" x14ac:dyDescent="0.4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184"/>
        <v>1.06</v>
      </c>
      <c r="P2970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42.75" x14ac:dyDescent="0.4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184"/>
        <v>1.625</v>
      </c>
      <c r="P2971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2.75" x14ac:dyDescent="0.4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184"/>
        <v>1.06</v>
      </c>
      <c r="P2972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42.75" x14ac:dyDescent="0.4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184"/>
        <v>1.0015624999999999</v>
      </c>
      <c r="P2973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28.5" x14ac:dyDescent="0.4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184"/>
        <v>1.0535000000000001</v>
      </c>
      <c r="P2974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42.75" x14ac:dyDescent="0.4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184"/>
        <v>1.748</v>
      </c>
      <c r="P2975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42.75" x14ac:dyDescent="0.4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184"/>
        <v>1.02</v>
      </c>
      <c r="P2976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42.75" x14ac:dyDescent="0.4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184"/>
        <v>1.00125</v>
      </c>
      <c r="P2977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2.75" x14ac:dyDescent="0.4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184"/>
        <v>1.7142857142857142</v>
      </c>
      <c r="P2978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57" x14ac:dyDescent="0.4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184"/>
        <v>1.1356666666666666</v>
      </c>
      <c r="P2979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42.75" x14ac:dyDescent="0.4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184"/>
        <v>1.2946666666666666</v>
      </c>
      <c r="P2980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42.75" x14ac:dyDescent="0.4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184"/>
        <v>1.014</v>
      </c>
      <c r="P2981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2.75" x14ac:dyDescent="0.4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184"/>
        <v>1.0916666666666666</v>
      </c>
      <c r="P2982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42.75" x14ac:dyDescent="0.4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184"/>
        <v>1.28925</v>
      </c>
      <c r="P2983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28.5" x14ac:dyDescent="0.4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184"/>
        <v>1.0206</v>
      </c>
      <c r="P2984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2.75" x14ac:dyDescent="0.4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184"/>
        <v>1.465395775862069</v>
      </c>
      <c r="P2985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42.75" x14ac:dyDescent="0.4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184"/>
        <v>1.00352</v>
      </c>
      <c r="P2986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42.75" x14ac:dyDescent="0.4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184"/>
        <v>1.2164999999999999</v>
      </c>
      <c r="P2987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2.75" x14ac:dyDescent="0.4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184"/>
        <v>1.0549999999999999</v>
      </c>
      <c r="P2988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42.75" x14ac:dyDescent="0.4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184"/>
        <v>1.1040080000000001</v>
      </c>
      <c r="P2989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42.75" x14ac:dyDescent="0.4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184"/>
        <v>1</v>
      </c>
      <c r="P2990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4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184"/>
        <v>1.76535</v>
      </c>
      <c r="P2991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42.75" x14ac:dyDescent="0.4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184"/>
        <v>1</v>
      </c>
      <c r="P2992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42.75" x14ac:dyDescent="0.4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184"/>
        <v>1.0329411764705883</v>
      </c>
      <c r="P2993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2.75" x14ac:dyDescent="0.4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184"/>
        <v>1.0449999999999999</v>
      </c>
      <c r="P2994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4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184"/>
        <v>1.0029999999999999</v>
      </c>
      <c r="P2995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2.75" x14ac:dyDescent="0.4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184"/>
        <v>4.577466666666667</v>
      </c>
      <c r="P2996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42.75" x14ac:dyDescent="0.4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184"/>
        <v>1.0496000000000001</v>
      </c>
      <c r="P2997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28.5" x14ac:dyDescent="0.4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184"/>
        <v>1.7194285714285715</v>
      </c>
      <c r="P2998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42.75" x14ac:dyDescent="0.4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184"/>
        <v>1.0373000000000001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2.75" x14ac:dyDescent="0.4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184"/>
        <v>1.0302899999999999</v>
      </c>
      <c r="P3000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42.75" x14ac:dyDescent="0.4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184"/>
        <v>1.1888888888888889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2.75" x14ac:dyDescent="0.4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184"/>
        <v>1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2.75" x14ac:dyDescent="0.4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184"/>
        <v>3.1869988910451896</v>
      </c>
      <c r="P3003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28.5" x14ac:dyDescent="0.4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184"/>
        <v>1.0850614285714286</v>
      </c>
      <c r="P3004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42.75" x14ac:dyDescent="0.4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184"/>
        <v>1.0116666666666667</v>
      </c>
      <c r="P3005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42.75" x14ac:dyDescent="0.4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184"/>
        <v>1.12815</v>
      </c>
      <c r="P3006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42.75" x14ac:dyDescent="0.4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184"/>
        <v>1.2049622641509434</v>
      </c>
      <c r="P3007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28.5" x14ac:dyDescent="0.4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184"/>
        <v>1.0774999999999999</v>
      </c>
      <c r="P3008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28.5" x14ac:dyDescent="0.4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184"/>
        <v>1.8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2.75" x14ac:dyDescent="0.4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184"/>
        <v>1.0116666666666667</v>
      </c>
      <c r="P3010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42.75" x14ac:dyDescent="0.4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188">E3011/D3011</f>
        <v>1.19756</v>
      </c>
      <c r="P3011">
        <f t="shared" ref="P3011:P3074" si="189">IF(E3011=0,0,E3011/L3011)</f>
        <v>233.8984375</v>
      </c>
      <c r="Q3011" t="str">
        <f t="shared" ref="Q3011:Q3074" si="190">LEFT(N3011,FIND("/",N3011)-1)</f>
        <v>theater</v>
      </c>
      <c r="R3011" t="str">
        <f t="shared" ref="R3011:R3074" si="191">RIGHT(N3011,LEN(N3011)-FIND("/",N3011))</f>
        <v>spaces</v>
      </c>
    </row>
    <row r="3012" spans="1:18" ht="42.75" x14ac:dyDescent="0.4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188"/>
        <v>1.58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2.75" x14ac:dyDescent="0.4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188"/>
        <v>1.2366666666666666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2.75" x14ac:dyDescent="0.4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188"/>
        <v>1.1712499999999999</v>
      </c>
      <c r="P3014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2.75" x14ac:dyDescent="0.4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188"/>
        <v>1.5696000000000001</v>
      </c>
      <c r="P3015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42.75" x14ac:dyDescent="0.4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188"/>
        <v>1.13104</v>
      </c>
      <c r="P3016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2.75" x14ac:dyDescent="0.4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188"/>
        <v>1.0317647058823529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42.75" x14ac:dyDescent="0.4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188"/>
        <v>1.0261176470588236</v>
      </c>
      <c r="P3018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42.75" x14ac:dyDescent="0.4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188"/>
        <v>1.0584090909090909</v>
      </c>
      <c r="P3019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42.75" x14ac:dyDescent="0.4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188"/>
        <v>1.0071428571428571</v>
      </c>
      <c r="P3020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42.75" x14ac:dyDescent="0.4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188"/>
        <v>1.2123333333333333</v>
      </c>
      <c r="P3021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42.75" x14ac:dyDescent="0.4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188"/>
        <v>1.0057142857142858</v>
      </c>
      <c r="P3022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2.75" x14ac:dyDescent="0.4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188"/>
        <v>1.1602222222222223</v>
      </c>
      <c r="P3023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42.75" x14ac:dyDescent="0.4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188"/>
        <v>1.0087999999999999</v>
      </c>
      <c r="P3024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42.75" x14ac:dyDescent="0.4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188"/>
        <v>1.03</v>
      </c>
      <c r="P3025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42.75" x14ac:dyDescent="0.4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188"/>
        <v>2.4641999999999999</v>
      </c>
      <c r="P3026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2.75" x14ac:dyDescent="0.4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188"/>
        <v>3.0219999999999998</v>
      </c>
      <c r="P3027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42.75" x14ac:dyDescent="0.4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188"/>
        <v>1.4333333333333333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2.75" x14ac:dyDescent="0.4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188"/>
        <v>1.3144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28.5" x14ac:dyDescent="0.4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188"/>
        <v>1.6801999999999999</v>
      </c>
      <c r="P3030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42.75" x14ac:dyDescent="0.4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188"/>
        <v>1.0967666666666667</v>
      </c>
      <c r="P3031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42.75" x14ac:dyDescent="0.4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188"/>
        <v>1.0668571428571429</v>
      </c>
      <c r="P3032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71.25" x14ac:dyDescent="0.4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188"/>
        <v>1</v>
      </c>
      <c r="P3033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42.75" x14ac:dyDescent="0.4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188"/>
        <v>1.272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2.75" x14ac:dyDescent="0.4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188"/>
        <v>1.4653333333333334</v>
      </c>
      <c r="P3035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57" x14ac:dyDescent="0.4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188"/>
        <v>1.1253599999999999</v>
      </c>
      <c r="P3036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28.5" x14ac:dyDescent="0.4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188"/>
        <v>1.0878684000000001</v>
      </c>
      <c r="P3037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42.75" x14ac:dyDescent="0.4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188"/>
        <v>1.26732</v>
      </c>
      <c r="P3038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57" x14ac:dyDescent="0.4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188"/>
        <v>2.1320000000000001</v>
      </c>
      <c r="P3039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2.75" x14ac:dyDescent="0.4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188"/>
        <v>1.0049999999999999</v>
      </c>
      <c r="P3040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2.75" x14ac:dyDescent="0.4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188"/>
        <v>1.0871389999999999</v>
      </c>
      <c r="P3041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2.75" x14ac:dyDescent="0.4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188"/>
        <v>1.075</v>
      </c>
      <c r="P3042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28.5" x14ac:dyDescent="0.4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188"/>
        <v>1.1048192771084338</v>
      </c>
      <c r="P3043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42.75" x14ac:dyDescent="0.4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188"/>
        <v>1.28</v>
      </c>
      <c r="P3044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2.75" x14ac:dyDescent="0.4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188"/>
        <v>1.1000666666666667</v>
      </c>
      <c r="P3045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2.75" x14ac:dyDescent="0.4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188"/>
        <v>1.0934166666666667</v>
      </c>
      <c r="P3046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42.75" x14ac:dyDescent="0.4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188"/>
        <v>1.3270650000000002</v>
      </c>
      <c r="P3047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42.75" x14ac:dyDescent="0.4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188"/>
        <v>1.9084810126582279</v>
      </c>
      <c r="P3048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2.75" x14ac:dyDescent="0.4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188"/>
        <v>1.49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42.75" x14ac:dyDescent="0.4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188"/>
        <v>1.6639999999999999</v>
      </c>
      <c r="P3050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42.75" x14ac:dyDescent="0.4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188"/>
        <v>1.0666666666666667</v>
      </c>
      <c r="P3051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28.5" x14ac:dyDescent="0.4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188"/>
        <v>1.06</v>
      </c>
      <c r="P3052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42.75" x14ac:dyDescent="0.4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8219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188"/>
        <v>0.23628571428571429</v>
      </c>
      <c r="P3053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28.5" x14ac:dyDescent="0.4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8219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188"/>
        <v>1.5E-3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42.75" x14ac:dyDescent="0.4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8219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188"/>
        <v>4.0000000000000001E-3</v>
      </c>
      <c r="P3055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42.75" x14ac:dyDescent="0.4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8219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188"/>
        <v>0</v>
      </c>
      <c r="P3056">
        <f t="shared" si="189"/>
        <v>0</v>
      </c>
      <c r="Q3056" t="str">
        <f t="shared" si="190"/>
        <v>theater</v>
      </c>
      <c r="R3056" t="str">
        <f t="shared" si="191"/>
        <v>spaces</v>
      </c>
    </row>
    <row r="3057" spans="1:18" ht="42.75" x14ac:dyDescent="0.4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8219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188"/>
        <v>5.0000000000000002E-5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2.75" x14ac:dyDescent="0.4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8219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188"/>
        <v>0</v>
      </c>
      <c r="P3058">
        <f t="shared" si="189"/>
        <v>0</v>
      </c>
      <c r="Q3058" t="str">
        <f t="shared" si="190"/>
        <v>theater</v>
      </c>
      <c r="R3058" t="str">
        <f t="shared" si="191"/>
        <v>spaces</v>
      </c>
    </row>
    <row r="3059" spans="1:18" ht="42.75" x14ac:dyDescent="0.4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8219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188"/>
        <v>0</v>
      </c>
      <c r="P3059">
        <f t="shared" si="189"/>
        <v>0</v>
      </c>
      <c r="Q3059" t="str">
        <f t="shared" si="190"/>
        <v>theater</v>
      </c>
      <c r="R3059" t="str">
        <f t="shared" si="191"/>
        <v>spaces</v>
      </c>
    </row>
    <row r="3060" spans="1:18" ht="42.75" x14ac:dyDescent="0.4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8219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188"/>
        <v>1.6666666666666666E-4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2.75" x14ac:dyDescent="0.4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8219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188"/>
        <v>3.0066666666666665E-2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28.5" x14ac:dyDescent="0.4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8219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188"/>
        <v>1.5227272727272728E-3</v>
      </c>
      <c r="P3062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4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8219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188"/>
        <v>0</v>
      </c>
      <c r="P3063">
        <f t="shared" si="189"/>
        <v>0</v>
      </c>
      <c r="Q3063" t="str">
        <f t="shared" si="190"/>
        <v>theater</v>
      </c>
      <c r="R3063" t="str">
        <f t="shared" si="191"/>
        <v>spaces</v>
      </c>
    </row>
    <row r="3064" spans="1:18" ht="42.75" x14ac:dyDescent="0.4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8219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188"/>
        <v>0.66839999999999999</v>
      </c>
      <c r="P3064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42.75" x14ac:dyDescent="0.4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8219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188"/>
        <v>0.19566666666666666</v>
      </c>
      <c r="P3065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28.5" x14ac:dyDescent="0.4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8219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188"/>
        <v>0.11294666666666667</v>
      </c>
      <c r="P3066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42.75" x14ac:dyDescent="0.4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8219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188"/>
        <v>4.0000000000000002E-4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2.75" x14ac:dyDescent="0.4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8219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188"/>
        <v>0.11985714285714286</v>
      </c>
      <c r="P3068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42.75" x14ac:dyDescent="0.4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8219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188"/>
        <v>2.5000000000000001E-2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42.75" x14ac:dyDescent="0.4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8219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188"/>
        <v>6.9999999999999999E-4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42.75" x14ac:dyDescent="0.4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8219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188"/>
        <v>0.14099999999999999</v>
      </c>
      <c r="P3071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2.75" x14ac:dyDescent="0.4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8219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188"/>
        <v>3.3399999999999999E-2</v>
      </c>
      <c r="P3072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2.75" x14ac:dyDescent="0.4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8219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188"/>
        <v>0.59775</v>
      </c>
      <c r="P3073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42.75" x14ac:dyDescent="0.4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8219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188"/>
        <v>1.6666666666666666E-4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2.75" x14ac:dyDescent="0.4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8219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192">E3075/D3075</f>
        <v>2.3035714285714285E-4</v>
      </c>
      <c r="P3075">
        <f t="shared" ref="P3075:P3138" si="193">IF(E3075=0,0,E3075/L3075)</f>
        <v>92.142857142857139</v>
      </c>
      <c r="Q3075" t="str">
        <f t="shared" ref="Q3075:Q3138" si="194">LEFT(N3075,FIND("/",N3075)-1)</f>
        <v>theater</v>
      </c>
      <c r="R3075" t="str">
        <f t="shared" ref="R3075:R3138" si="195">RIGHT(N3075,LEN(N3075)-FIND("/",N3075))</f>
        <v>spaces</v>
      </c>
    </row>
    <row r="3076" spans="1:18" ht="57" x14ac:dyDescent="0.4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8219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192"/>
        <v>8.8000000000000003E-4</v>
      </c>
      <c r="P3076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2.75" x14ac:dyDescent="0.4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8219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192"/>
        <v>8.6400000000000005E-2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28.5" x14ac:dyDescent="0.4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8219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192"/>
        <v>0.15060000000000001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2.75" x14ac:dyDescent="0.4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8219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192"/>
        <v>4.7727272727272731E-3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42.75" x14ac:dyDescent="0.4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8219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192"/>
        <v>1.1833333333333333E-3</v>
      </c>
      <c r="P3080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2.75" x14ac:dyDescent="0.4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8219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192"/>
        <v>8.4173998587352451E-3</v>
      </c>
      <c r="P3081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42.75" x14ac:dyDescent="0.4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8219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192"/>
        <v>1.8799999999999999E-4</v>
      </c>
      <c r="P3082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42.75" x14ac:dyDescent="0.4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8219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192"/>
        <v>2.1029999999999998E-3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2.75" x14ac:dyDescent="0.4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8219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192"/>
        <v>0</v>
      </c>
      <c r="P3084">
        <f t="shared" si="193"/>
        <v>0</v>
      </c>
      <c r="Q3084" t="str">
        <f t="shared" si="194"/>
        <v>theater</v>
      </c>
      <c r="R3084" t="str">
        <f t="shared" si="195"/>
        <v>spaces</v>
      </c>
    </row>
    <row r="3085" spans="1:18" ht="57" x14ac:dyDescent="0.4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8219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192"/>
        <v>2.8E-3</v>
      </c>
      <c r="P3085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42.75" x14ac:dyDescent="0.4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8219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192"/>
        <v>0.11579206701157921</v>
      </c>
      <c r="P3086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42.75" x14ac:dyDescent="0.4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8219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192"/>
        <v>2.4400000000000002E-2</v>
      </c>
      <c r="P3087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42.75" x14ac:dyDescent="0.4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8219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192"/>
        <v>2.5000000000000001E-3</v>
      </c>
      <c r="P3088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42.75" x14ac:dyDescent="0.4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8219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192"/>
        <v>6.2500000000000003E-3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2.75" x14ac:dyDescent="0.4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8219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192"/>
        <v>1.9384615384615384E-3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2.75" x14ac:dyDescent="0.4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8219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192"/>
        <v>0.23416000000000001</v>
      </c>
      <c r="P3091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42.75" x14ac:dyDescent="0.4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8219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192"/>
        <v>5.080888888888889E-2</v>
      </c>
      <c r="P3092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42.75" x14ac:dyDescent="0.4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8219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192"/>
        <v>0.15920000000000001</v>
      </c>
      <c r="P3093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2.75" x14ac:dyDescent="0.4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8219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192"/>
        <v>1.1831900000000001E-2</v>
      </c>
      <c r="P3094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42.75" x14ac:dyDescent="0.4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8219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192"/>
        <v>0.22750000000000001</v>
      </c>
      <c r="P3095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42.75" x14ac:dyDescent="0.4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8219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192"/>
        <v>2.5000000000000001E-4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2.75" x14ac:dyDescent="0.4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8219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192"/>
        <v>3.351206434316354E-3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2.75" x14ac:dyDescent="0.4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8219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192"/>
        <v>3.9750000000000001E-2</v>
      </c>
      <c r="P3098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42.75" x14ac:dyDescent="0.4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8219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192"/>
        <v>0.17150000000000001</v>
      </c>
      <c r="P3099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42.75" x14ac:dyDescent="0.4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8219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192"/>
        <v>3.608004104669061E-2</v>
      </c>
      <c r="P3100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42.75" x14ac:dyDescent="0.4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8219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192"/>
        <v>0.13900000000000001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42.75" x14ac:dyDescent="0.4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8219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192"/>
        <v>0.15225</v>
      </c>
      <c r="P3102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57" x14ac:dyDescent="0.4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8219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192"/>
        <v>0.12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42.75" x14ac:dyDescent="0.4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8219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192"/>
        <v>0.391125</v>
      </c>
      <c r="P3104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28.5" x14ac:dyDescent="0.4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8219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192"/>
        <v>2.6829268292682929E-3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42.75" x14ac:dyDescent="0.4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8219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192"/>
        <v>0.29625000000000001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2.75" x14ac:dyDescent="0.4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8219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192"/>
        <v>0.4236099230111206</v>
      </c>
      <c r="P3107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57" x14ac:dyDescent="0.4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8219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192"/>
        <v>4.1000000000000002E-2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2.75" x14ac:dyDescent="0.4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8219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192"/>
        <v>0.197625</v>
      </c>
      <c r="P3109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x14ac:dyDescent="0.4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8219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192"/>
        <v>5.1999999999999995E-4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2.75" x14ac:dyDescent="0.4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8219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192"/>
        <v>0.25030188679245285</v>
      </c>
      <c r="P3111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2.75" x14ac:dyDescent="0.4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8219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192"/>
        <v>4.0000000000000002E-4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28.5" x14ac:dyDescent="0.4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8219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192"/>
        <v>0.26640000000000003</v>
      </c>
      <c r="P3113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42.75" x14ac:dyDescent="0.4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8219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192"/>
        <v>4.7363636363636365E-2</v>
      </c>
      <c r="P3114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42.75" x14ac:dyDescent="0.4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8219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192"/>
        <v>4.2435339894712751E-2</v>
      </c>
      <c r="P3115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42.75" x14ac:dyDescent="0.4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8219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192"/>
        <v>0</v>
      </c>
      <c r="P3116">
        <f t="shared" si="193"/>
        <v>0</v>
      </c>
      <c r="Q3116" t="str">
        <f t="shared" si="194"/>
        <v>theater</v>
      </c>
      <c r="R3116" t="str">
        <f t="shared" si="195"/>
        <v>spaces</v>
      </c>
    </row>
    <row r="3117" spans="1:18" ht="42.75" x14ac:dyDescent="0.4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8219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192"/>
        <v>0.03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2.75" x14ac:dyDescent="0.4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8219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192"/>
        <v>0.57333333333333336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2.75" x14ac:dyDescent="0.4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8219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192"/>
        <v>1E-3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28.5" x14ac:dyDescent="0.4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8219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192"/>
        <v>3.0999999999999999E-3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42.75" x14ac:dyDescent="0.4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8219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192"/>
        <v>5.0000000000000001E-4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2.75" x14ac:dyDescent="0.4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8219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192"/>
        <v>9.8461538461538464E-5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28.5" x14ac:dyDescent="0.4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8219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192"/>
        <v>6.6666666666666671E-3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4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8219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192"/>
        <v>0.58291457286432158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2.75" x14ac:dyDescent="0.4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8219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192"/>
        <v>0.68153600000000003</v>
      </c>
      <c r="P3125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42.75" x14ac:dyDescent="0.4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8219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192"/>
        <v>3.2499999999999997E-5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4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8219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192"/>
        <v>0</v>
      </c>
      <c r="P3127">
        <f t="shared" si="193"/>
        <v>0</v>
      </c>
      <c r="Q3127" t="str">
        <f t="shared" si="194"/>
        <v>theater</v>
      </c>
      <c r="R3127" t="str">
        <f t="shared" si="195"/>
        <v>spaces</v>
      </c>
    </row>
    <row r="3128" spans="1:18" ht="71.25" x14ac:dyDescent="0.4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8219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192"/>
        <v>4.1599999999999998E-2</v>
      </c>
      <c r="P3128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42.75" x14ac:dyDescent="0.4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8219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192"/>
        <v>0</v>
      </c>
      <c r="P3129">
        <f t="shared" si="193"/>
        <v>0</v>
      </c>
      <c r="Q3129" t="str">
        <f t="shared" si="194"/>
        <v>theater</v>
      </c>
      <c r="R3129" t="str">
        <f t="shared" si="195"/>
        <v>spaces</v>
      </c>
    </row>
    <row r="3130" spans="1:18" ht="42.75" x14ac:dyDescent="0.4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8219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192"/>
        <v>1.0860666666666667</v>
      </c>
      <c r="P3130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42.75" x14ac:dyDescent="0.4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8219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192"/>
        <v>8.0000000000000002E-3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2.75" x14ac:dyDescent="0.4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8219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192"/>
        <v>3.7499999999999999E-2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28.5" x14ac:dyDescent="0.4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8219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192"/>
        <v>0.15731707317073171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28.5" x14ac:dyDescent="0.4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8219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192"/>
        <v>3.3333333333333332E-4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2.75" x14ac:dyDescent="0.4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8219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192"/>
        <v>1.08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42.75" x14ac:dyDescent="0.4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8219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192"/>
        <v>0.22500000000000001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2.75" x14ac:dyDescent="0.4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8219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192"/>
        <v>0.20849420849420849</v>
      </c>
      <c r="P3137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42.75" x14ac:dyDescent="0.4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8219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192"/>
        <v>1.278</v>
      </c>
      <c r="P3138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28.5" x14ac:dyDescent="0.4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8219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196">E3139/D3139</f>
        <v>3.3333333333333333E-2</v>
      </c>
      <c r="P3139">
        <f t="shared" ref="P3139:P3202" si="197">IF(E3139=0,0,E3139/L3139)</f>
        <v>50</v>
      </c>
      <c r="Q3139" t="str">
        <f t="shared" ref="Q3139:Q3202" si="198">LEFT(N3139,FIND("/",N3139)-1)</f>
        <v>theater</v>
      </c>
      <c r="R3139" t="str">
        <f t="shared" ref="R3139:R3202" si="199">RIGHT(N3139,LEN(N3139)-FIND("/",N3139))</f>
        <v>plays</v>
      </c>
    </row>
    <row r="3140" spans="1:18" ht="57" x14ac:dyDescent="0.4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8219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196"/>
        <v>0</v>
      </c>
      <c r="P3140">
        <f t="shared" si="197"/>
        <v>0</v>
      </c>
      <c r="Q3140" t="str">
        <f t="shared" si="198"/>
        <v>theater</v>
      </c>
      <c r="R3140" t="str">
        <f t="shared" si="199"/>
        <v>plays</v>
      </c>
    </row>
    <row r="3141" spans="1:18" ht="42.75" x14ac:dyDescent="0.4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8219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196"/>
        <v>5.3999999999999999E-2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42.75" x14ac:dyDescent="0.4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8219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196"/>
        <v>9.5999999999999992E-3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57" x14ac:dyDescent="0.4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8219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196"/>
        <v>0.51600000000000001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2.75" x14ac:dyDescent="0.4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8219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196"/>
        <v>1.6363636363636365E-2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57" x14ac:dyDescent="0.4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8219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196"/>
        <v>0</v>
      </c>
      <c r="P3145">
        <f t="shared" si="197"/>
        <v>0</v>
      </c>
      <c r="Q3145" t="str">
        <f t="shared" si="198"/>
        <v>theater</v>
      </c>
      <c r="R3145" t="str">
        <f t="shared" si="199"/>
        <v>plays</v>
      </c>
    </row>
    <row r="3146" spans="1:18" ht="57" x14ac:dyDescent="0.4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8219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196"/>
        <v>0.754</v>
      </c>
      <c r="P3146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42.75" x14ac:dyDescent="0.4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8219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196"/>
        <v>0</v>
      </c>
      <c r="P3147">
        <f t="shared" si="197"/>
        <v>0</v>
      </c>
      <c r="Q3147" t="str">
        <f t="shared" si="198"/>
        <v>theater</v>
      </c>
      <c r="R3147" t="str">
        <f t="shared" si="199"/>
        <v>plays</v>
      </c>
    </row>
    <row r="3148" spans="1:18" ht="28.5" x14ac:dyDescent="0.4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8219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196"/>
        <v>0.105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2.75" x14ac:dyDescent="0.4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196"/>
        <v>1.1752499999999999</v>
      </c>
      <c r="P3149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28.5" x14ac:dyDescent="0.4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196"/>
        <v>1.3116666666666668</v>
      </c>
      <c r="P3150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42.75" x14ac:dyDescent="0.4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196"/>
        <v>1.04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57" x14ac:dyDescent="0.4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196"/>
        <v>1.01</v>
      </c>
      <c r="P3152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42.75" x14ac:dyDescent="0.4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196"/>
        <v>1.004</v>
      </c>
      <c r="P3153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2.75" x14ac:dyDescent="0.4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196"/>
        <v>1.0595454545454546</v>
      </c>
      <c r="P3154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2.75" x14ac:dyDescent="0.4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196"/>
        <v>3.3558333333333334</v>
      </c>
      <c r="P3155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42.75" x14ac:dyDescent="0.4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196"/>
        <v>1.1292857142857142</v>
      </c>
      <c r="P3156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2.75" x14ac:dyDescent="0.4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196"/>
        <v>1.885046</v>
      </c>
      <c r="P3157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42.75" x14ac:dyDescent="0.4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196"/>
        <v>1.0181818181818181</v>
      </c>
      <c r="P3158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28.5" x14ac:dyDescent="0.4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196"/>
        <v>1.01</v>
      </c>
      <c r="P3159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28.5" x14ac:dyDescent="0.4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196"/>
        <v>1.1399999999999999</v>
      </c>
      <c r="P3160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28.5" x14ac:dyDescent="0.4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196"/>
        <v>1.3348133333333334</v>
      </c>
      <c r="P3161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2.75" x14ac:dyDescent="0.4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196"/>
        <v>1.0153333333333334</v>
      </c>
      <c r="P3162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42.75" x14ac:dyDescent="0.4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196"/>
        <v>1.0509999999999999</v>
      </c>
      <c r="P3163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42.75" x14ac:dyDescent="0.4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196"/>
        <v>1.2715000000000001</v>
      </c>
      <c r="P3164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2.75" x14ac:dyDescent="0.4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196"/>
        <v>1.1115384615384616</v>
      </c>
      <c r="P3165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42.75" x14ac:dyDescent="0.4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196"/>
        <v>1.0676000000000001</v>
      </c>
      <c r="P3166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42.75" x14ac:dyDescent="0.4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196"/>
        <v>1.6266666666666667</v>
      </c>
      <c r="P3167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42.75" x14ac:dyDescent="0.4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196"/>
        <v>1.6022808571428573</v>
      </c>
      <c r="P3168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28.5" x14ac:dyDescent="0.4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196"/>
        <v>1.1616666666666666</v>
      </c>
      <c r="P3169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2.75" x14ac:dyDescent="0.4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196"/>
        <v>1.242</v>
      </c>
      <c r="P3170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28.5" x14ac:dyDescent="0.4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196"/>
        <v>1.030125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2.75" x14ac:dyDescent="0.4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196"/>
        <v>1.1225000000000001</v>
      </c>
      <c r="P3172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42.75" x14ac:dyDescent="0.4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196"/>
        <v>1.0881428571428571</v>
      </c>
      <c r="P3173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2.75" x14ac:dyDescent="0.4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196"/>
        <v>1.1499999999999999</v>
      </c>
      <c r="P3174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42.75" x14ac:dyDescent="0.4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196"/>
        <v>1.03</v>
      </c>
      <c r="P3175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42.75" x14ac:dyDescent="0.4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196"/>
        <v>1.0113333333333334</v>
      </c>
      <c r="P3176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57" x14ac:dyDescent="0.4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196"/>
        <v>1.0955999999999999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42.75" x14ac:dyDescent="0.4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196"/>
        <v>1.148421052631579</v>
      </c>
      <c r="P3178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2.75" x14ac:dyDescent="0.4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196"/>
        <v>1.1739999999999999</v>
      </c>
      <c r="P3179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42.75" x14ac:dyDescent="0.4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196"/>
        <v>1.7173333333333334</v>
      </c>
      <c r="P3180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28.5" x14ac:dyDescent="0.4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196"/>
        <v>1.1416238095238094</v>
      </c>
      <c r="P3181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2.75" x14ac:dyDescent="0.4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196"/>
        <v>1.1975</v>
      </c>
      <c r="P3182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42.75" x14ac:dyDescent="0.4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196"/>
        <v>1.0900000000000001</v>
      </c>
      <c r="P3183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57" x14ac:dyDescent="0.4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196"/>
        <v>1.0088571428571429</v>
      </c>
      <c r="P3184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2.75" x14ac:dyDescent="0.4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196"/>
        <v>1.0900000000000001</v>
      </c>
      <c r="P3185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2.75" x14ac:dyDescent="0.4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196"/>
        <v>1.0720930232558139</v>
      </c>
      <c r="P3186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42.75" x14ac:dyDescent="0.4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196"/>
        <v>1</v>
      </c>
      <c r="P3187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42.75" x14ac:dyDescent="0.4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196"/>
        <v>1.0218750000000001</v>
      </c>
      <c r="P3188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42.75" x14ac:dyDescent="0.4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196"/>
        <v>1.1629333333333334</v>
      </c>
      <c r="P3189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42.75" x14ac:dyDescent="0.4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8219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196"/>
        <v>0.65</v>
      </c>
      <c r="P3190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57" x14ac:dyDescent="0.4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8219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196"/>
        <v>0.12327272727272727</v>
      </c>
      <c r="P3191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2.75" x14ac:dyDescent="0.4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8219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196"/>
        <v>0</v>
      </c>
      <c r="P3192">
        <f t="shared" si="197"/>
        <v>0</v>
      </c>
      <c r="Q3192" t="str">
        <f t="shared" si="198"/>
        <v>theater</v>
      </c>
      <c r="R3192" t="str">
        <f t="shared" si="199"/>
        <v>musical</v>
      </c>
    </row>
    <row r="3193" spans="1:18" ht="42.75" x14ac:dyDescent="0.4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8219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196"/>
        <v>4.0266666666666666E-2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2.75" x14ac:dyDescent="0.4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8219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196"/>
        <v>1.0200000000000001E-2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2.75" x14ac:dyDescent="0.4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8219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196"/>
        <v>0.1174</v>
      </c>
      <c r="P3195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42.75" x14ac:dyDescent="0.4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8219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196"/>
        <v>0</v>
      </c>
      <c r="P3196">
        <f t="shared" si="197"/>
        <v>0</v>
      </c>
      <c r="Q3196" t="str">
        <f t="shared" si="198"/>
        <v>theater</v>
      </c>
      <c r="R3196" t="str">
        <f t="shared" si="199"/>
        <v>musical</v>
      </c>
    </row>
    <row r="3197" spans="1:18" ht="42.75" x14ac:dyDescent="0.4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8219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196"/>
        <v>0.59142857142857141</v>
      </c>
      <c r="P3197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2.75" x14ac:dyDescent="0.4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8219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196"/>
        <v>5.9999999999999995E-4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28.5" x14ac:dyDescent="0.4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8219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196"/>
        <v>0.1145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42.75" x14ac:dyDescent="0.4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8219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196"/>
        <v>3.6666666666666666E-3</v>
      </c>
      <c r="P3200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2.75" x14ac:dyDescent="0.4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8219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196"/>
        <v>0.52159999999999995</v>
      </c>
      <c r="P3201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42.75" x14ac:dyDescent="0.4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8219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196"/>
        <v>2.0000000000000002E-5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2.75" x14ac:dyDescent="0.4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8219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200">E3203/D3203</f>
        <v>1.2500000000000001E-2</v>
      </c>
      <c r="P3203">
        <f t="shared" ref="P3203:P3266" si="201">IF(E3203=0,0,E3203/L3203)</f>
        <v>12.5</v>
      </c>
      <c r="Q3203" t="str">
        <f t="shared" ref="Q3203:Q3266" si="202">LEFT(N3203,FIND("/",N3203)-1)</f>
        <v>theater</v>
      </c>
      <c r="R3203" t="str">
        <f t="shared" ref="R3203:R3266" si="203">RIGHT(N3203,LEN(N3203)-FIND("/",N3203))</f>
        <v>musical</v>
      </c>
    </row>
    <row r="3204" spans="1:18" ht="42.75" x14ac:dyDescent="0.4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8219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200"/>
        <v>0.54520000000000002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2.75" x14ac:dyDescent="0.4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8219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200"/>
        <v>0.25</v>
      </c>
      <c r="P3205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42.75" x14ac:dyDescent="0.4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8219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200"/>
        <v>0</v>
      </c>
      <c r="P3206">
        <f t="shared" si="201"/>
        <v>0</v>
      </c>
      <c r="Q3206" t="str">
        <f t="shared" si="202"/>
        <v>theater</v>
      </c>
      <c r="R3206" t="str">
        <f t="shared" si="203"/>
        <v>musical</v>
      </c>
    </row>
    <row r="3207" spans="1:18" ht="42.75" x14ac:dyDescent="0.4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8219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200"/>
        <v>3.4125000000000003E-2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42.75" x14ac:dyDescent="0.4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8219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200"/>
        <v>0</v>
      </c>
      <c r="P3208">
        <f t="shared" si="201"/>
        <v>0</v>
      </c>
      <c r="Q3208" t="str">
        <f t="shared" si="202"/>
        <v>theater</v>
      </c>
      <c r="R3208" t="str">
        <f t="shared" si="203"/>
        <v>musical</v>
      </c>
    </row>
    <row r="3209" spans="1:18" ht="42.75" x14ac:dyDescent="0.4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8219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200"/>
        <v>0.46363636363636362</v>
      </c>
      <c r="P3209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2.75" x14ac:dyDescent="0.4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200"/>
        <v>1.0349999999999999</v>
      </c>
      <c r="P3210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2.75" x14ac:dyDescent="0.4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200"/>
        <v>1.1932315789473684</v>
      </c>
      <c r="P3211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42.75" x14ac:dyDescent="0.4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200"/>
        <v>1.2576666666666667</v>
      </c>
      <c r="P3212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42.75" x14ac:dyDescent="0.4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200"/>
        <v>1.1974347826086957</v>
      </c>
      <c r="P3213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28.5" x14ac:dyDescent="0.4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200"/>
        <v>1.2625</v>
      </c>
      <c r="P3214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42.75" x14ac:dyDescent="0.4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200"/>
        <v>1.0011666666666668</v>
      </c>
      <c r="P3215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42.75" x14ac:dyDescent="0.4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200"/>
        <v>1.0213333333333334</v>
      </c>
      <c r="P3216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57" x14ac:dyDescent="0.4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200"/>
        <v>1.0035142857142858</v>
      </c>
      <c r="P3217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42.75" x14ac:dyDescent="0.4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200"/>
        <v>1.0004999999999999</v>
      </c>
      <c r="P3218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28.5" x14ac:dyDescent="0.4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200"/>
        <v>1.1602222222222223</v>
      </c>
      <c r="P3219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42.75" x14ac:dyDescent="0.4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200"/>
        <v>1.0209999999999999</v>
      </c>
      <c r="P3220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28.5" x14ac:dyDescent="0.4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200"/>
        <v>1.0011000000000001</v>
      </c>
      <c r="P3221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28.5" x14ac:dyDescent="0.4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200"/>
        <v>1.0084</v>
      </c>
      <c r="P3222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57" x14ac:dyDescent="0.4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200"/>
        <v>1.0342499999999999</v>
      </c>
      <c r="P3223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42.75" x14ac:dyDescent="0.4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200"/>
        <v>1.248</v>
      </c>
      <c r="P3224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28.5" x14ac:dyDescent="0.4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200"/>
        <v>1.0951612903225807</v>
      </c>
      <c r="P3225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42.75" x14ac:dyDescent="0.4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200"/>
        <v>1.0203333333333333</v>
      </c>
      <c r="P3226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2.75" x14ac:dyDescent="0.4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200"/>
        <v>1.0235000000000001</v>
      </c>
      <c r="P3227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2.75" x14ac:dyDescent="0.4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200"/>
        <v>1.0416666666666667</v>
      </c>
      <c r="P3228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42.75" x14ac:dyDescent="0.4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200"/>
        <v>1.25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28.5" x14ac:dyDescent="0.4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200"/>
        <v>1.0234285714285714</v>
      </c>
      <c r="P3230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2.75" x14ac:dyDescent="0.4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200"/>
        <v>1.0786500000000001</v>
      </c>
      <c r="P3231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42.75" x14ac:dyDescent="0.4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200"/>
        <v>1.0988461538461538</v>
      </c>
      <c r="P3232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2.75" x14ac:dyDescent="0.4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200"/>
        <v>1.61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2.75" x14ac:dyDescent="0.4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200"/>
        <v>1.3120000000000001</v>
      </c>
      <c r="P3234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2.75" x14ac:dyDescent="0.4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200"/>
        <v>1.1879999999999999</v>
      </c>
      <c r="P3235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42.75" x14ac:dyDescent="0.4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200"/>
        <v>1.0039275000000001</v>
      </c>
      <c r="P3236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42.75" x14ac:dyDescent="0.4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200"/>
        <v>1.0320666666666667</v>
      </c>
      <c r="P3237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42.75" x14ac:dyDescent="0.4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200"/>
        <v>1.006</v>
      </c>
      <c r="P3238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28.5" x14ac:dyDescent="0.4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200"/>
        <v>1.0078754285714286</v>
      </c>
      <c r="P3239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42.75" x14ac:dyDescent="0.4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200"/>
        <v>1.1232142857142857</v>
      </c>
      <c r="P3240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42.75" x14ac:dyDescent="0.4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200"/>
        <v>1.0591914022517912</v>
      </c>
      <c r="P3241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42.75" x14ac:dyDescent="0.4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200"/>
        <v>1.0056666666666667</v>
      </c>
      <c r="P3242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57" x14ac:dyDescent="0.4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200"/>
        <v>1.1530588235294117</v>
      </c>
      <c r="P3243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28.5" x14ac:dyDescent="0.4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200"/>
        <v>1.273042</v>
      </c>
      <c r="P3244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2.75" x14ac:dyDescent="0.4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200"/>
        <v>1.028375</v>
      </c>
      <c r="P3245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2.75" x14ac:dyDescent="0.4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200"/>
        <v>1.0293749999999999</v>
      </c>
      <c r="P3246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2.75" x14ac:dyDescent="0.4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200"/>
        <v>1.043047619047619</v>
      </c>
      <c r="P3247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2.75" x14ac:dyDescent="0.4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200"/>
        <v>1.1122000000000001</v>
      </c>
      <c r="P3248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42.75" x14ac:dyDescent="0.4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200"/>
        <v>1.0586</v>
      </c>
      <c r="P3249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28.5" x14ac:dyDescent="0.4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200"/>
        <v>1.0079166666666666</v>
      </c>
      <c r="P3250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42.75" x14ac:dyDescent="0.4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200"/>
        <v>1.0492727272727274</v>
      </c>
      <c r="P3251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42.75" x14ac:dyDescent="0.4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200"/>
        <v>1.01552</v>
      </c>
      <c r="P3252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42.75" x14ac:dyDescent="0.4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200"/>
        <v>1.1073333333333333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28.5" x14ac:dyDescent="0.4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200"/>
        <v>1.2782222222222221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2.75" x14ac:dyDescent="0.4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200"/>
        <v>1.0182500000000001</v>
      </c>
      <c r="P3255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42.75" x14ac:dyDescent="0.4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200"/>
        <v>1.012576923076923</v>
      </c>
      <c r="P3256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42.75" x14ac:dyDescent="0.4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200"/>
        <v>1.75</v>
      </c>
      <c r="P3257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2.75" x14ac:dyDescent="0.4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200"/>
        <v>1.2806</v>
      </c>
      <c r="P3258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42.75" x14ac:dyDescent="0.4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200"/>
        <v>1.0629949999999999</v>
      </c>
      <c r="P3259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28.5" x14ac:dyDescent="0.4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200"/>
        <v>1.052142857142857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2.75" x14ac:dyDescent="0.4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200"/>
        <v>1.0616782608695652</v>
      </c>
      <c r="P3261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2.75" x14ac:dyDescent="0.4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200"/>
        <v>1.0924</v>
      </c>
      <c r="P3262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2.75" x14ac:dyDescent="0.4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200"/>
        <v>1.0045454545454546</v>
      </c>
      <c r="P3263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28.5" x14ac:dyDescent="0.4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200"/>
        <v>1.0304098360655738</v>
      </c>
      <c r="P3264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28.5" x14ac:dyDescent="0.4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200"/>
        <v>1.121664</v>
      </c>
      <c r="P3265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28.5" x14ac:dyDescent="0.4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200"/>
        <v>1.03</v>
      </c>
      <c r="P3266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2.75" x14ac:dyDescent="0.4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204">E3267/D3267</f>
        <v>1.64</v>
      </c>
      <c r="P3267">
        <f t="shared" ref="P3267:P3330" si="205">IF(E3267=0,0,E3267/L3267)</f>
        <v>70.285714285714292</v>
      </c>
      <c r="Q3267" t="str">
        <f t="shared" ref="Q3267:Q3330" si="206">LEFT(N3267,FIND("/",N3267)-1)</f>
        <v>theater</v>
      </c>
      <c r="R3267" t="str">
        <f t="shared" ref="R3267:R3330" si="207">RIGHT(N3267,LEN(N3267)-FIND("/",N3267))</f>
        <v>plays</v>
      </c>
    </row>
    <row r="3268" spans="1:18" ht="42.75" x14ac:dyDescent="0.4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204"/>
        <v>1.3128333333333333</v>
      </c>
      <c r="P3268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42.75" x14ac:dyDescent="0.4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204"/>
        <v>1.0209999999999999</v>
      </c>
      <c r="P3269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2.75" x14ac:dyDescent="0.4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204"/>
        <v>1.28</v>
      </c>
      <c r="P3270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2.75" x14ac:dyDescent="0.4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204"/>
        <v>1.0149999999999999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42.75" x14ac:dyDescent="0.4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204"/>
        <v>1.0166666666666666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x14ac:dyDescent="0.4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204"/>
        <v>1.3</v>
      </c>
      <c r="P3273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2.75" x14ac:dyDescent="0.4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204"/>
        <v>1.5443</v>
      </c>
      <c r="P3274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42.75" x14ac:dyDescent="0.4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204"/>
        <v>1.0740000000000001</v>
      </c>
      <c r="P3275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2.75" x14ac:dyDescent="0.4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204"/>
        <v>1.0132258064516129</v>
      </c>
      <c r="P3276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42.75" x14ac:dyDescent="0.4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204"/>
        <v>1.0027777777777778</v>
      </c>
      <c r="P3277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42.75" x14ac:dyDescent="0.4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204"/>
        <v>1.1684444444444444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42.75" x14ac:dyDescent="0.4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204"/>
        <v>1.0860000000000001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2.75" x14ac:dyDescent="0.4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204"/>
        <v>1.034</v>
      </c>
      <c r="P3280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42.75" x14ac:dyDescent="0.4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204"/>
        <v>1.1427586206896552</v>
      </c>
      <c r="P3281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42.75" x14ac:dyDescent="0.4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204"/>
        <v>1.03</v>
      </c>
      <c r="P3282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28.5" x14ac:dyDescent="0.4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204"/>
        <v>1.216</v>
      </c>
      <c r="P3283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42.75" x14ac:dyDescent="0.4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204"/>
        <v>1.026467741935484</v>
      </c>
      <c r="P3284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42.75" x14ac:dyDescent="0.4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204"/>
        <v>1.0475000000000001</v>
      </c>
      <c r="P3285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2.75" x14ac:dyDescent="0.4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204"/>
        <v>1.016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4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204"/>
        <v>1.1210242048409682</v>
      </c>
      <c r="P3287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42.75" x14ac:dyDescent="0.4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204"/>
        <v>1.0176666666666667</v>
      </c>
      <c r="P3288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28.5" x14ac:dyDescent="0.4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204"/>
        <v>1</v>
      </c>
      <c r="P3289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42.75" x14ac:dyDescent="0.4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204"/>
        <v>1.0026489999999999</v>
      </c>
      <c r="P3290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42.75" x14ac:dyDescent="0.4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204"/>
        <v>1.3304200000000002</v>
      </c>
      <c r="P3291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71.25" x14ac:dyDescent="0.4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204"/>
        <v>1.212</v>
      </c>
      <c r="P3292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42.75" x14ac:dyDescent="0.4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204"/>
        <v>1.1399999999999999</v>
      </c>
      <c r="P3293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2.75" x14ac:dyDescent="0.4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204"/>
        <v>2.8613861386138613</v>
      </c>
      <c r="P3294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57" x14ac:dyDescent="0.4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204"/>
        <v>1.7044444444444444</v>
      </c>
      <c r="P3295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42.75" x14ac:dyDescent="0.4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204"/>
        <v>1.1833333333333333</v>
      </c>
      <c r="P3296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42.75" x14ac:dyDescent="0.4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204"/>
        <v>1.0285857142857142</v>
      </c>
      <c r="P3297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42.75" x14ac:dyDescent="0.4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204"/>
        <v>1.4406666666666668</v>
      </c>
      <c r="P3298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2.75" x14ac:dyDescent="0.4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204"/>
        <v>1.0007272727272727</v>
      </c>
      <c r="P3299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42.75" x14ac:dyDescent="0.4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204"/>
        <v>1.0173000000000001</v>
      </c>
      <c r="P3300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42.75" x14ac:dyDescent="0.4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204"/>
        <v>1.1619999999999999</v>
      </c>
      <c r="P3301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2.75" x14ac:dyDescent="0.4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204"/>
        <v>1.3616666666666666</v>
      </c>
      <c r="P3302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42.75" x14ac:dyDescent="0.4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204"/>
        <v>1.3346666666666667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4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204"/>
        <v>1.0339285714285715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2.75" x14ac:dyDescent="0.4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204"/>
        <v>1.1588888888888889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2.75" x14ac:dyDescent="0.4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204"/>
        <v>1.0451666666666666</v>
      </c>
      <c r="P3306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42.75" x14ac:dyDescent="0.4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204"/>
        <v>1.0202500000000001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57" x14ac:dyDescent="0.4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204"/>
        <v>1.7533333333333334</v>
      </c>
      <c r="P3308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42.75" x14ac:dyDescent="0.4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204"/>
        <v>1.0668</v>
      </c>
      <c r="P3309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2.75" x14ac:dyDescent="0.4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204"/>
        <v>1.2228571428571429</v>
      </c>
      <c r="P3310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28.5" x14ac:dyDescent="0.4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204"/>
        <v>1.5942857142857143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28.5" x14ac:dyDescent="0.4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204"/>
        <v>1.0007692307692309</v>
      </c>
      <c r="P3312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2.75" x14ac:dyDescent="0.4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204"/>
        <v>1.0984</v>
      </c>
      <c r="P3313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42.75" x14ac:dyDescent="0.4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204"/>
        <v>1.0004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2.75" x14ac:dyDescent="0.4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204"/>
        <v>1.1605000000000001</v>
      </c>
      <c r="P3315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42.75" x14ac:dyDescent="0.4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204"/>
        <v>2.1074999999999999</v>
      </c>
      <c r="P3316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2.75" x14ac:dyDescent="0.4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204"/>
        <v>1.1000000000000001</v>
      </c>
      <c r="P3317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71.25" x14ac:dyDescent="0.4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204"/>
        <v>1.0008673425918038</v>
      </c>
      <c r="P3318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2.75" x14ac:dyDescent="0.4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204"/>
        <v>1.0619047619047619</v>
      </c>
      <c r="P3319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28.5" x14ac:dyDescent="0.4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204"/>
        <v>1.256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2.75" x14ac:dyDescent="0.4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204"/>
        <v>1.08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2.75" x14ac:dyDescent="0.4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204"/>
        <v>1.01</v>
      </c>
      <c r="P3322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42.75" x14ac:dyDescent="0.4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204"/>
        <v>1.0740000000000001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2.75" x14ac:dyDescent="0.4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204"/>
        <v>1.0151515151515151</v>
      </c>
      <c r="P3324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42.75" x14ac:dyDescent="0.4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204"/>
        <v>1.2589999999999999</v>
      </c>
      <c r="P3325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42.75" x14ac:dyDescent="0.4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204"/>
        <v>1.0166666666666666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2.75" x14ac:dyDescent="0.4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204"/>
        <v>1.125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2.75" x14ac:dyDescent="0.4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204"/>
        <v>1.0137499999999999</v>
      </c>
      <c r="P3328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42.75" x14ac:dyDescent="0.4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204"/>
        <v>1.0125</v>
      </c>
      <c r="P3329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2.75" x14ac:dyDescent="0.4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204"/>
        <v>1.4638888888888888</v>
      </c>
      <c r="P3330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2.75" x14ac:dyDescent="0.4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208">E3331/D3331</f>
        <v>1.1679999999999999</v>
      </c>
      <c r="P3331">
        <f t="shared" ref="P3331:P3394" si="209">IF(E3331=0,0,E3331/L3331)</f>
        <v>44.92307692307692</v>
      </c>
      <c r="Q3331" t="str">
        <f t="shared" ref="Q3331:Q3394" si="210">LEFT(N3331,FIND("/",N3331)-1)</f>
        <v>theater</v>
      </c>
      <c r="R3331" t="str">
        <f t="shared" ref="R3331:R3394" si="211">RIGHT(N3331,LEN(N3331)-FIND("/",N3331))</f>
        <v>plays</v>
      </c>
    </row>
    <row r="3332" spans="1:18" ht="42.75" x14ac:dyDescent="0.4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208"/>
        <v>1.0626666666666666</v>
      </c>
      <c r="P3332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42.75" x14ac:dyDescent="0.4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208"/>
        <v>1.0451999999999999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2.75" x14ac:dyDescent="0.4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208"/>
        <v>1</v>
      </c>
      <c r="P3334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42.75" x14ac:dyDescent="0.4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208"/>
        <v>1.0457142857142858</v>
      </c>
      <c r="P3335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28.5" x14ac:dyDescent="0.4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208"/>
        <v>1.3862051149573753</v>
      </c>
      <c r="P3336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42.75" x14ac:dyDescent="0.4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208"/>
        <v>1.0032000000000001</v>
      </c>
      <c r="P3337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2.75" x14ac:dyDescent="0.4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208"/>
        <v>1</v>
      </c>
      <c r="P3338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2.75" x14ac:dyDescent="0.4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208"/>
        <v>1.1020000000000001</v>
      </c>
      <c r="P3339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28.5" x14ac:dyDescent="0.4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208"/>
        <v>1.0218</v>
      </c>
      <c r="P3340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28.5" x14ac:dyDescent="0.4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208"/>
        <v>1.0435000000000001</v>
      </c>
      <c r="P3341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42.75" x14ac:dyDescent="0.4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208"/>
        <v>1.3816666666666666</v>
      </c>
      <c r="P3342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42.75" x14ac:dyDescent="0.4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208"/>
        <v>1</v>
      </c>
      <c r="P3343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28.5" x14ac:dyDescent="0.4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208"/>
        <v>1.0166666666666666</v>
      </c>
      <c r="P3344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2.75" x14ac:dyDescent="0.4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208"/>
        <v>1.7142857142857142</v>
      </c>
      <c r="P3345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42.75" x14ac:dyDescent="0.4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208"/>
        <v>1.0144444444444445</v>
      </c>
      <c r="P3346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42.75" x14ac:dyDescent="0.4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208"/>
        <v>1.3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2.75" x14ac:dyDescent="0.4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208"/>
        <v>1.1000000000000001</v>
      </c>
      <c r="P3348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42.75" x14ac:dyDescent="0.4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208"/>
        <v>1.1944999999999999</v>
      </c>
      <c r="P3349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42.75" x14ac:dyDescent="0.4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208"/>
        <v>1.002909090909091</v>
      </c>
      <c r="P3350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42.75" x14ac:dyDescent="0.4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208"/>
        <v>1.534</v>
      </c>
      <c r="P3351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42.75" x14ac:dyDescent="0.4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208"/>
        <v>1.0442857142857143</v>
      </c>
      <c r="P3352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42.75" x14ac:dyDescent="0.4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208"/>
        <v>1.0109999999999999</v>
      </c>
      <c r="P3353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42.75" x14ac:dyDescent="0.4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208"/>
        <v>1.0751999999999999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2.75" x14ac:dyDescent="0.4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208"/>
        <v>3.15</v>
      </c>
      <c r="P3355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28.5" x14ac:dyDescent="0.4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208"/>
        <v>1.0193333333333334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2.75" x14ac:dyDescent="0.4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208"/>
        <v>1.2628571428571429</v>
      </c>
      <c r="P3357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42.75" x14ac:dyDescent="0.4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208"/>
        <v>1.014</v>
      </c>
      <c r="P3358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42.75" x14ac:dyDescent="0.4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208"/>
        <v>1.01</v>
      </c>
      <c r="P3359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2.75" x14ac:dyDescent="0.4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208"/>
        <v>1.0299</v>
      </c>
      <c r="P3360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28.5" x14ac:dyDescent="0.4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208"/>
        <v>1.0625</v>
      </c>
      <c r="P3361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28.5" x14ac:dyDescent="0.4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208"/>
        <v>1.0137777777777779</v>
      </c>
      <c r="P3362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42.75" x14ac:dyDescent="0.4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208"/>
        <v>1.1346000000000001</v>
      </c>
      <c r="P3363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2.75" x14ac:dyDescent="0.4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208"/>
        <v>2.1800000000000002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2.75" x14ac:dyDescent="0.4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208"/>
        <v>1.0141935483870967</v>
      </c>
      <c r="P3365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42.75" x14ac:dyDescent="0.4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208"/>
        <v>1.0593333333333332</v>
      </c>
      <c r="P3366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42.75" x14ac:dyDescent="0.4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208"/>
        <v>1.04</v>
      </c>
      <c r="P3367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2.75" x14ac:dyDescent="0.4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208"/>
        <v>2.21</v>
      </c>
      <c r="P3368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42.75" x14ac:dyDescent="0.4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208"/>
        <v>1.1866666666666668</v>
      </c>
      <c r="P3369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2.75" x14ac:dyDescent="0.4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208"/>
        <v>1.046</v>
      </c>
      <c r="P3370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2.75" x14ac:dyDescent="0.4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208"/>
        <v>1.0389999999999999</v>
      </c>
      <c r="P3371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28.5" x14ac:dyDescent="0.4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208"/>
        <v>1.1773333333333333</v>
      </c>
      <c r="P3372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28.5" x14ac:dyDescent="0.4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208"/>
        <v>1.385</v>
      </c>
      <c r="P3373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2.75" x14ac:dyDescent="0.4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208"/>
        <v>1.0349999999999999</v>
      </c>
      <c r="P3374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42.75" x14ac:dyDescent="0.4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208"/>
        <v>1.0024999999999999</v>
      </c>
      <c r="P3375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2.75" x14ac:dyDescent="0.4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208"/>
        <v>1.0657142857142856</v>
      </c>
      <c r="P3376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2.75" x14ac:dyDescent="0.4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208"/>
        <v>1</v>
      </c>
      <c r="P3377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42.75" x14ac:dyDescent="0.4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208"/>
        <v>1.0001249999999999</v>
      </c>
      <c r="P3378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42.75" x14ac:dyDescent="0.4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208"/>
        <v>1.0105</v>
      </c>
      <c r="P3379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42.75" x14ac:dyDescent="0.4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208"/>
        <v>1.0763636363636364</v>
      </c>
      <c r="P3380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42.75" x14ac:dyDescent="0.4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208"/>
        <v>1.0365</v>
      </c>
      <c r="P3381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42.75" x14ac:dyDescent="0.4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208"/>
        <v>1.0443333333333333</v>
      </c>
      <c r="P3382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42.75" x14ac:dyDescent="0.4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208"/>
        <v>1.0225</v>
      </c>
      <c r="P3383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42.75" x14ac:dyDescent="0.4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208"/>
        <v>1.0074285714285713</v>
      </c>
      <c r="P3384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42.75" x14ac:dyDescent="0.4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208"/>
        <v>1.1171428571428572</v>
      </c>
      <c r="P3385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42.75" x14ac:dyDescent="0.4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208"/>
        <v>1.0001100000000001</v>
      </c>
      <c r="P3386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42.75" x14ac:dyDescent="0.4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208"/>
        <v>1</v>
      </c>
      <c r="P3387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42.75" x14ac:dyDescent="0.4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208"/>
        <v>1.05</v>
      </c>
      <c r="P3388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42.75" x14ac:dyDescent="0.4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208"/>
        <v>1.1686666666666667</v>
      </c>
      <c r="P3389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42.75" x14ac:dyDescent="0.4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208"/>
        <v>1.038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2.75" x14ac:dyDescent="0.4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208"/>
        <v>1.145</v>
      </c>
      <c r="P3391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42.75" x14ac:dyDescent="0.4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208"/>
        <v>1.024</v>
      </c>
      <c r="P3392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42.75" x14ac:dyDescent="0.4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208"/>
        <v>2.23</v>
      </c>
      <c r="P3393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42.75" x14ac:dyDescent="0.4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208"/>
        <v>1</v>
      </c>
      <c r="P3394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2.75" x14ac:dyDescent="0.4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212">E3395/D3395</f>
        <v>1.0580000000000001</v>
      </c>
      <c r="P3395">
        <f t="shared" ref="P3395:P3458" si="213">IF(E3395=0,0,E3395/L3395)</f>
        <v>36.06818181818182</v>
      </c>
      <c r="Q3395" t="str">
        <f t="shared" ref="Q3395:Q3458" si="214">LEFT(N3395,FIND("/",N3395)-1)</f>
        <v>theater</v>
      </c>
      <c r="R3395" t="str">
        <f t="shared" ref="R3395:R3458" si="215">RIGHT(N3395,LEN(N3395)-FIND("/",N3395))</f>
        <v>plays</v>
      </c>
    </row>
    <row r="3396" spans="1:18" ht="42.75" x14ac:dyDescent="0.4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212"/>
        <v>1.4236363636363636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28.5" x14ac:dyDescent="0.4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212"/>
        <v>1.84</v>
      </c>
      <c r="P3397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2.75" x14ac:dyDescent="0.4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212"/>
        <v>1.0433333333333332</v>
      </c>
      <c r="P3398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28.5" x14ac:dyDescent="0.4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212"/>
        <v>1.1200000000000001</v>
      </c>
      <c r="P3399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42.75" x14ac:dyDescent="0.4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212"/>
        <v>1.1107499999999999</v>
      </c>
      <c r="P3400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2.75" x14ac:dyDescent="0.4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212"/>
        <v>1.0375000000000001</v>
      </c>
      <c r="P3401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42.75" x14ac:dyDescent="0.4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212"/>
        <v>1.0041</v>
      </c>
      <c r="P3402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42.75" x14ac:dyDescent="0.4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212"/>
        <v>1.0186206896551724</v>
      </c>
      <c r="P3403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2.75" x14ac:dyDescent="0.4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212"/>
        <v>1.0976666666666666</v>
      </c>
      <c r="P3404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2.75" x14ac:dyDescent="0.4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212"/>
        <v>1</v>
      </c>
      <c r="P3405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42.75" x14ac:dyDescent="0.4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212"/>
        <v>1.22</v>
      </c>
      <c r="P3406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2.75" x14ac:dyDescent="0.4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212"/>
        <v>1.3757142857142857</v>
      </c>
      <c r="P3407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28.5" x14ac:dyDescent="0.4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212"/>
        <v>1.0031000000000001</v>
      </c>
      <c r="P3408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57" x14ac:dyDescent="0.4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212"/>
        <v>1.071</v>
      </c>
      <c r="P3409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2.75" x14ac:dyDescent="0.4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212"/>
        <v>2.11</v>
      </c>
      <c r="P3410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2.75" x14ac:dyDescent="0.4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212"/>
        <v>1.236</v>
      </c>
      <c r="P3411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42.75" x14ac:dyDescent="0.4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212"/>
        <v>1.085</v>
      </c>
      <c r="P3412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42.75" x14ac:dyDescent="0.4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212"/>
        <v>1.0356666666666667</v>
      </c>
      <c r="P3413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2.75" x14ac:dyDescent="0.4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212"/>
        <v>1</v>
      </c>
      <c r="P3414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42.75" x14ac:dyDescent="0.4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212"/>
        <v>1.3</v>
      </c>
      <c r="P3415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2.75" x14ac:dyDescent="0.4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212"/>
        <v>1.0349999999999999</v>
      </c>
      <c r="P3416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42.75" x14ac:dyDescent="0.4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212"/>
        <v>1</v>
      </c>
      <c r="P3417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57" x14ac:dyDescent="0.4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212"/>
        <v>1.196</v>
      </c>
      <c r="P3418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2.75" x14ac:dyDescent="0.4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212"/>
        <v>1.0000058823529412</v>
      </c>
      <c r="P3419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42.75" x14ac:dyDescent="0.4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212"/>
        <v>1.00875</v>
      </c>
      <c r="P3420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57" x14ac:dyDescent="0.4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212"/>
        <v>1.0654545454545454</v>
      </c>
      <c r="P3421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2.75" x14ac:dyDescent="0.4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212"/>
        <v>1.38</v>
      </c>
      <c r="P3422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2.75" x14ac:dyDescent="0.4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212"/>
        <v>1.0115000000000001</v>
      </c>
      <c r="P3423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42.75" x14ac:dyDescent="0.4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212"/>
        <v>1.091</v>
      </c>
      <c r="P3424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2.75" x14ac:dyDescent="0.4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212"/>
        <v>1.4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2.75" x14ac:dyDescent="0.4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212"/>
        <v>1.0358333333333334</v>
      </c>
      <c r="P3426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42.75" x14ac:dyDescent="0.4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212"/>
        <v>1.0297033333333332</v>
      </c>
      <c r="P3427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2.75" x14ac:dyDescent="0.4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212"/>
        <v>1.0813333333333333</v>
      </c>
      <c r="P3428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42.75" x14ac:dyDescent="0.4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212"/>
        <v>1</v>
      </c>
      <c r="P3429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42.75" x14ac:dyDescent="0.4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212"/>
        <v>1.0275000000000001</v>
      </c>
      <c r="P3430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42.75" x14ac:dyDescent="0.4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212"/>
        <v>1.3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2.75" x14ac:dyDescent="0.4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212"/>
        <v>1.0854949999999999</v>
      </c>
      <c r="P3432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2.75" x14ac:dyDescent="0.4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212"/>
        <v>1</v>
      </c>
      <c r="P3433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2.75" x14ac:dyDescent="0.4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212"/>
        <v>1.0965</v>
      </c>
      <c r="P3434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2.75" x14ac:dyDescent="0.4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212"/>
        <v>1.0026315789473683</v>
      </c>
      <c r="P3435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42.75" x14ac:dyDescent="0.4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212"/>
        <v>1.0555000000000001</v>
      </c>
      <c r="P3436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42.75" x14ac:dyDescent="0.4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212"/>
        <v>1.1200000000000001</v>
      </c>
      <c r="P3437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42.75" x14ac:dyDescent="0.4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212"/>
        <v>1.0589999999999999</v>
      </c>
      <c r="P3438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42.75" x14ac:dyDescent="0.4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212"/>
        <v>1.01</v>
      </c>
      <c r="P3439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42.75" x14ac:dyDescent="0.4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212"/>
        <v>1.042</v>
      </c>
      <c r="P3440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28.5" x14ac:dyDescent="0.4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212"/>
        <v>1.3467833333333334</v>
      </c>
      <c r="P3441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42.75" x14ac:dyDescent="0.4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212"/>
        <v>1.052184</v>
      </c>
      <c r="P3442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42.75" x14ac:dyDescent="0.4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212"/>
        <v>1.026</v>
      </c>
      <c r="P3443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42.75" x14ac:dyDescent="0.4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212"/>
        <v>1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2.75" x14ac:dyDescent="0.4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212"/>
        <v>1.855</v>
      </c>
      <c r="P3445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42.75" x14ac:dyDescent="0.4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212"/>
        <v>2.89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2.75" x14ac:dyDescent="0.4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212"/>
        <v>1</v>
      </c>
      <c r="P3447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42.75" x14ac:dyDescent="0.4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212"/>
        <v>1.0820000000000001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28.5" x14ac:dyDescent="0.4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212"/>
        <v>1.0780000000000001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2.75" x14ac:dyDescent="0.4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212"/>
        <v>1.0976190476190477</v>
      </c>
      <c r="P3450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2.75" x14ac:dyDescent="0.4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212"/>
        <v>1.70625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2.75" x14ac:dyDescent="0.4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212"/>
        <v>1.52</v>
      </c>
      <c r="P3452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42.75" x14ac:dyDescent="0.4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212"/>
        <v>1.0123076923076924</v>
      </c>
      <c r="P3453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42.75" x14ac:dyDescent="0.4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212"/>
        <v>1.532</v>
      </c>
      <c r="P3454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2.75" x14ac:dyDescent="0.4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212"/>
        <v>1.2833333333333334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42.75" x14ac:dyDescent="0.4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212"/>
        <v>1.0071428571428571</v>
      </c>
      <c r="P3456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42.75" x14ac:dyDescent="0.4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212"/>
        <v>1.0065</v>
      </c>
      <c r="P3457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42.75" x14ac:dyDescent="0.4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212"/>
        <v>1.913</v>
      </c>
      <c r="P3458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28.5" x14ac:dyDescent="0.4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216">E3459/D3459</f>
        <v>1.4019999999999999</v>
      </c>
      <c r="P3459">
        <f t="shared" ref="P3459:P3522" si="217">IF(E3459=0,0,E3459/L3459)</f>
        <v>50.981818181818184</v>
      </c>
      <c r="Q3459" t="str">
        <f t="shared" ref="Q3459:Q3522" si="218">LEFT(N3459,FIND("/",N3459)-1)</f>
        <v>theater</v>
      </c>
      <c r="R3459" t="str">
        <f t="shared" ref="R3459:R3522" si="219">RIGHT(N3459,LEN(N3459)-FIND("/",N3459))</f>
        <v>plays</v>
      </c>
    </row>
    <row r="3460" spans="1:18" ht="42.75" x14ac:dyDescent="0.4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216"/>
        <v>1.2433537832310839</v>
      </c>
      <c r="P3460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42.75" x14ac:dyDescent="0.4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216"/>
        <v>1.262</v>
      </c>
      <c r="P3461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2.75" x14ac:dyDescent="0.4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216"/>
        <v>1.9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2.75" x14ac:dyDescent="0.4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216"/>
        <v>1.39</v>
      </c>
      <c r="P3463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2.75" x14ac:dyDescent="0.4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216"/>
        <v>2.02</v>
      </c>
      <c r="P3464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2.75" x14ac:dyDescent="0.4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216"/>
        <v>1.0338000000000001</v>
      </c>
      <c r="P3465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42.75" x14ac:dyDescent="0.4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216"/>
        <v>1.023236</v>
      </c>
      <c r="P3466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2.75" x14ac:dyDescent="0.4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216"/>
        <v>1.03</v>
      </c>
      <c r="P3467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28.5" x14ac:dyDescent="0.4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216"/>
        <v>1.2714285714285714</v>
      </c>
      <c r="P3468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4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216"/>
        <v>1.01</v>
      </c>
      <c r="P3469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2.75" x14ac:dyDescent="0.4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216"/>
        <v>1.2178</v>
      </c>
      <c r="P3470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42.75" x14ac:dyDescent="0.4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216"/>
        <v>1.1339285714285714</v>
      </c>
      <c r="P3471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28.5" x14ac:dyDescent="0.4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216"/>
        <v>1.5</v>
      </c>
      <c r="P3472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42.75" x14ac:dyDescent="0.4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216"/>
        <v>2.1459999999999999</v>
      </c>
      <c r="P3473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42.75" x14ac:dyDescent="0.4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216"/>
        <v>1.0205</v>
      </c>
      <c r="P3474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42.75" x14ac:dyDescent="0.4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216"/>
        <v>1</v>
      </c>
      <c r="P3475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42.75" x14ac:dyDescent="0.4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216"/>
        <v>1.01</v>
      </c>
      <c r="P3476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2.75" x14ac:dyDescent="0.4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216"/>
        <v>1.1333333333333333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2.75" x14ac:dyDescent="0.4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216"/>
        <v>1.04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2.75" x14ac:dyDescent="0.4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216"/>
        <v>1.1533333333333333</v>
      </c>
      <c r="P3479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2.75" x14ac:dyDescent="0.4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216"/>
        <v>1.1285000000000001</v>
      </c>
      <c r="P3480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2.75" x14ac:dyDescent="0.4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216"/>
        <v>1.2786666666666666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2.75" x14ac:dyDescent="0.4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216"/>
        <v>1.4266666666666667</v>
      </c>
      <c r="P3482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42.75" x14ac:dyDescent="0.4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216"/>
        <v>1.1879999999999999</v>
      </c>
      <c r="P3483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2.75" x14ac:dyDescent="0.4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216"/>
        <v>1.3833333333333333</v>
      </c>
      <c r="P3484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2.75" x14ac:dyDescent="0.4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216"/>
        <v>1.599402985074627</v>
      </c>
      <c r="P3485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42.75" x14ac:dyDescent="0.4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216"/>
        <v>1.1424000000000001</v>
      </c>
      <c r="P3486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42.75" x14ac:dyDescent="0.4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216"/>
        <v>1.0060606060606061</v>
      </c>
      <c r="P3487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2.75" x14ac:dyDescent="0.4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216"/>
        <v>1.552</v>
      </c>
      <c r="P3488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42.75" x14ac:dyDescent="0.4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216"/>
        <v>1.2775000000000001</v>
      </c>
      <c r="P3489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42.75" x14ac:dyDescent="0.4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216"/>
        <v>1.212</v>
      </c>
      <c r="P3490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42.75" x14ac:dyDescent="0.4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216"/>
        <v>1.127</v>
      </c>
      <c r="P3491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42.75" x14ac:dyDescent="0.4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216"/>
        <v>1.2749999999999999</v>
      </c>
      <c r="P3492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42.75" x14ac:dyDescent="0.4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216"/>
        <v>1.5820000000000001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2.75" x14ac:dyDescent="0.4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216"/>
        <v>1.0526894736842105</v>
      </c>
      <c r="P3494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42.75" x14ac:dyDescent="0.4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216"/>
        <v>1</v>
      </c>
      <c r="P3495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42.75" x14ac:dyDescent="0.4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216"/>
        <v>1</v>
      </c>
      <c r="P3496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42.75" x14ac:dyDescent="0.4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216"/>
        <v>1.0686</v>
      </c>
      <c r="P3497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42.75" x14ac:dyDescent="0.4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216"/>
        <v>1.244</v>
      </c>
      <c r="P3498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42.75" x14ac:dyDescent="0.4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216"/>
        <v>1.0870406189555126</v>
      </c>
      <c r="P3499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42.75" x14ac:dyDescent="0.4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216"/>
        <v>1.0242424242424242</v>
      </c>
      <c r="P3500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42.75" x14ac:dyDescent="0.4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216"/>
        <v>1.0549999999999999</v>
      </c>
      <c r="P3501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42.75" x14ac:dyDescent="0.4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216"/>
        <v>1.0629999999999999</v>
      </c>
      <c r="P3502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2.75" x14ac:dyDescent="0.4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216"/>
        <v>1.0066666666666666</v>
      </c>
      <c r="P3503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42.75" x14ac:dyDescent="0.4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216"/>
        <v>1.054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2.75" x14ac:dyDescent="0.4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216"/>
        <v>1.0755999999999999</v>
      </c>
      <c r="P3505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42.75" x14ac:dyDescent="0.4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216"/>
        <v>1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85.5" x14ac:dyDescent="0.4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216"/>
        <v>1.0376000000000001</v>
      </c>
      <c r="P3507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42.75" x14ac:dyDescent="0.4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216"/>
        <v>1.0149999999999999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2.75" x14ac:dyDescent="0.4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216"/>
        <v>1.044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2.75" x14ac:dyDescent="0.4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216"/>
        <v>1.8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2.75" x14ac:dyDescent="0.4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216"/>
        <v>1.0633333333333332</v>
      </c>
      <c r="P3511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42.75" x14ac:dyDescent="0.4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216"/>
        <v>1.0055555555555555</v>
      </c>
      <c r="P3512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2.75" x14ac:dyDescent="0.4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216"/>
        <v>1.012</v>
      </c>
      <c r="P3513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42.75" x14ac:dyDescent="0.4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216"/>
        <v>1</v>
      </c>
      <c r="P3514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42.75" x14ac:dyDescent="0.4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216"/>
        <v>1.1839285714285714</v>
      </c>
      <c r="P3515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2.75" x14ac:dyDescent="0.4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216"/>
        <v>1.1000000000000001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2.75" x14ac:dyDescent="0.4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216"/>
        <v>1.0266666666666666</v>
      </c>
      <c r="P3517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42.75" x14ac:dyDescent="0.4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216"/>
        <v>1</v>
      </c>
      <c r="P3518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2.75" x14ac:dyDescent="0.4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216"/>
        <v>1</v>
      </c>
      <c r="P3519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42.75" x14ac:dyDescent="0.4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216"/>
        <v>1.10046</v>
      </c>
      <c r="P3520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2.75" x14ac:dyDescent="0.4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216"/>
        <v>1.0135000000000001</v>
      </c>
      <c r="P3521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28.5" x14ac:dyDescent="0.4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216"/>
        <v>1.0075000000000001</v>
      </c>
      <c r="P3522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42.75" x14ac:dyDescent="0.4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220">E3523/D3523</f>
        <v>1.6942857142857144</v>
      </c>
      <c r="P3523">
        <f t="shared" ref="P3523:P3586" si="221">IF(E3523=0,0,E3523/L3523)</f>
        <v>45.615384615384613</v>
      </c>
      <c r="Q3523" t="str">
        <f t="shared" ref="Q3523:Q3586" si="222">LEFT(N3523,FIND("/",N3523)-1)</f>
        <v>theater</v>
      </c>
      <c r="R3523" t="str">
        <f t="shared" ref="R3523:R3586" si="223">RIGHT(N3523,LEN(N3523)-FIND("/",N3523))</f>
        <v>plays</v>
      </c>
    </row>
    <row r="3524" spans="1:18" ht="42.75" x14ac:dyDescent="0.4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220"/>
        <v>1</v>
      </c>
      <c r="P3524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2.75" x14ac:dyDescent="0.4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220"/>
        <v>1.1365000000000001</v>
      </c>
      <c r="P3525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42.75" x14ac:dyDescent="0.4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220"/>
        <v>1.0156000000000001</v>
      </c>
      <c r="P3526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2.75" x14ac:dyDescent="0.4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220"/>
        <v>1.06</v>
      </c>
      <c r="P3527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42.75" x14ac:dyDescent="0.4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220"/>
        <v>1.02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2.75" x14ac:dyDescent="0.4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220"/>
        <v>1.1691666666666667</v>
      </c>
      <c r="P3529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2.75" x14ac:dyDescent="0.4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220"/>
        <v>1.0115151515151515</v>
      </c>
      <c r="P3530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42.75" x14ac:dyDescent="0.4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220"/>
        <v>1.32</v>
      </c>
      <c r="P3531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42.75" x14ac:dyDescent="0.4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220"/>
        <v>1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4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220"/>
        <v>1.28</v>
      </c>
      <c r="P3533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42.75" x14ac:dyDescent="0.4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220"/>
        <v>1.1895833333333334</v>
      </c>
      <c r="P3534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57" x14ac:dyDescent="0.4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220"/>
        <v>1.262</v>
      </c>
      <c r="P3535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28.5" x14ac:dyDescent="0.4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220"/>
        <v>1.5620000000000001</v>
      </c>
      <c r="P3536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2.75" x14ac:dyDescent="0.4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220"/>
        <v>1.0315000000000001</v>
      </c>
      <c r="P3537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42.75" x14ac:dyDescent="0.4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220"/>
        <v>1.5333333333333334</v>
      </c>
      <c r="P3538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42.75" x14ac:dyDescent="0.4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220"/>
        <v>1.8044444444444445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2.75" x14ac:dyDescent="0.4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220"/>
        <v>1.2845</v>
      </c>
      <c r="P3540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42.75" x14ac:dyDescent="0.4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220"/>
        <v>1.1966666666666668</v>
      </c>
      <c r="P3541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57" x14ac:dyDescent="0.4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220"/>
        <v>1.23</v>
      </c>
      <c r="P3542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42.75" x14ac:dyDescent="0.4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220"/>
        <v>1.05</v>
      </c>
      <c r="P3543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42.75" x14ac:dyDescent="0.4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220"/>
        <v>1.0223636363636364</v>
      </c>
      <c r="P3544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2.75" x14ac:dyDescent="0.4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220"/>
        <v>1.0466666666666666</v>
      </c>
      <c r="P3545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28.5" x14ac:dyDescent="0.4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220"/>
        <v>1</v>
      </c>
      <c r="P3546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42.75" x14ac:dyDescent="0.4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220"/>
        <v>1.004</v>
      </c>
      <c r="P3547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42.75" x14ac:dyDescent="0.4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220"/>
        <v>1.0227272727272727</v>
      </c>
      <c r="P3548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2.75" x14ac:dyDescent="0.4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220"/>
        <v>1.1440928571428572</v>
      </c>
      <c r="P3549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2.75" x14ac:dyDescent="0.4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220"/>
        <v>1.019047619047619</v>
      </c>
      <c r="P3550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42.75" x14ac:dyDescent="0.4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220"/>
        <v>1.02</v>
      </c>
      <c r="P3551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42.75" x14ac:dyDescent="0.4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220"/>
        <v>1.048</v>
      </c>
      <c r="P3552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42.75" x14ac:dyDescent="0.4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220"/>
        <v>1.0183333333333333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2.75" x14ac:dyDescent="0.4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220"/>
        <v>1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2.75" x14ac:dyDescent="0.4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220"/>
        <v>1.0627272727272727</v>
      </c>
      <c r="P3555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2.75" x14ac:dyDescent="0.4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220"/>
        <v>1.1342219999999998</v>
      </c>
      <c r="P3556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42.75" x14ac:dyDescent="0.4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220"/>
        <v>1</v>
      </c>
      <c r="P3557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42.75" x14ac:dyDescent="0.4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220"/>
        <v>1.0045454545454546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42.75" x14ac:dyDescent="0.4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220"/>
        <v>1.0003599999999999</v>
      </c>
      <c r="P3559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2.75" x14ac:dyDescent="0.4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220"/>
        <v>1.44</v>
      </c>
      <c r="P3560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42.75" x14ac:dyDescent="0.4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220"/>
        <v>1.0349999999999999</v>
      </c>
      <c r="P3561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42.75" x14ac:dyDescent="0.4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220"/>
        <v>1.0843750000000001</v>
      </c>
      <c r="P3562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99.75" x14ac:dyDescent="0.4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220"/>
        <v>1.024</v>
      </c>
      <c r="P3563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42.75" x14ac:dyDescent="0.4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220"/>
        <v>1.4888888888888889</v>
      </c>
      <c r="P3564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42.75" x14ac:dyDescent="0.4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220"/>
        <v>1.0549000000000002</v>
      </c>
      <c r="P3565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28.5" x14ac:dyDescent="0.4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220"/>
        <v>1.0049999999999999</v>
      </c>
      <c r="P3566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42.75" x14ac:dyDescent="0.4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220"/>
        <v>1.3055555555555556</v>
      </c>
      <c r="P3567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42.75" x14ac:dyDescent="0.4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220"/>
        <v>1.0475000000000001</v>
      </c>
      <c r="P3568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42.75" x14ac:dyDescent="0.4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220"/>
        <v>1.0880000000000001</v>
      </c>
      <c r="P3569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2.75" x14ac:dyDescent="0.4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220"/>
        <v>1.1100000000000001</v>
      </c>
      <c r="P3570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2.75" x14ac:dyDescent="0.4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220"/>
        <v>1.0047999999999999</v>
      </c>
      <c r="P3571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2.75" x14ac:dyDescent="0.4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220"/>
        <v>1.1435</v>
      </c>
      <c r="P3572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2.75" x14ac:dyDescent="0.4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220"/>
        <v>1.2206666666666666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28.5" x14ac:dyDescent="0.4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220"/>
        <v>1</v>
      </c>
      <c r="P3574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28.5" x14ac:dyDescent="0.4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220"/>
        <v>1.028</v>
      </c>
      <c r="P3575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42.75" x14ac:dyDescent="0.4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220"/>
        <v>1.0612068965517241</v>
      </c>
      <c r="P3576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42.75" x14ac:dyDescent="0.4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220"/>
        <v>1.0133000000000001</v>
      </c>
      <c r="P3577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2.75" x14ac:dyDescent="0.4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220"/>
        <v>1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2.75" x14ac:dyDescent="0.4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220"/>
        <v>1.3</v>
      </c>
      <c r="P3579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2.75" x14ac:dyDescent="0.4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220"/>
        <v>1.0001333333333333</v>
      </c>
      <c r="P3580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42.75" x14ac:dyDescent="0.4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220"/>
        <v>1</v>
      </c>
      <c r="P3581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2.75" x14ac:dyDescent="0.4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220"/>
        <v>1.1388888888888888</v>
      </c>
      <c r="P3582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42.75" x14ac:dyDescent="0.4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220"/>
        <v>1</v>
      </c>
      <c r="P3583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2.75" x14ac:dyDescent="0.4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220"/>
        <v>2.87</v>
      </c>
      <c r="P3584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42.75" x14ac:dyDescent="0.4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220"/>
        <v>1.085</v>
      </c>
      <c r="P3585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85.5" x14ac:dyDescent="0.4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220"/>
        <v>1.155</v>
      </c>
      <c r="P3586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2.75" x14ac:dyDescent="0.4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224">E3587/D3587</f>
        <v>1.1911764705882353</v>
      </c>
      <c r="P3587">
        <f t="shared" ref="P3587:P3650" si="225">IF(E3587=0,0,E3587/L3587)</f>
        <v>176.08695652173913</v>
      </c>
      <c r="Q3587" t="str">
        <f t="shared" ref="Q3587:Q3650" si="226">LEFT(N3587,FIND("/",N3587)-1)</f>
        <v>theater</v>
      </c>
      <c r="R3587" t="str">
        <f t="shared" ref="R3587:R3650" si="227">RIGHT(N3587,LEN(N3587)-FIND("/",N3587))</f>
        <v>plays</v>
      </c>
    </row>
    <row r="3588" spans="1:18" x14ac:dyDescent="0.4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224"/>
        <v>1.0942666666666667</v>
      </c>
      <c r="P3588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2.75" x14ac:dyDescent="0.4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224"/>
        <v>1.266</v>
      </c>
      <c r="P3589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2.75" x14ac:dyDescent="0.4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224"/>
        <v>1.0049999999999999</v>
      </c>
      <c r="P3590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2.75" x14ac:dyDescent="0.4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224"/>
        <v>1.2749999999999999</v>
      </c>
      <c r="P3591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42.75" x14ac:dyDescent="0.4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224"/>
        <v>1.0005999999999999</v>
      </c>
      <c r="P3592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42.75" x14ac:dyDescent="0.4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224"/>
        <v>1.75</v>
      </c>
      <c r="P3593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2.75" x14ac:dyDescent="0.4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224"/>
        <v>1.2725</v>
      </c>
      <c r="P3594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2.75" x14ac:dyDescent="0.4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224"/>
        <v>1.1063333333333334</v>
      </c>
      <c r="P3595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42.75" x14ac:dyDescent="0.4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224"/>
        <v>1.2593749999999999</v>
      </c>
      <c r="P3596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28.5" x14ac:dyDescent="0.4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224"/>
        <v>1.1850000000000001</v>
      </c>
      <c r="P3597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2.75" x14ac:dyDescent="0.4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224"/>
        <v>1.0772727272727274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28.5" x14ac:dyDescent="0.4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224"/>
        <v>1.026</v>
      </c>
      <c r="P3599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2.75" x14ac:dyDescent="0.4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224"/>
        <v>1.101</v>
      </c>
      <c r="P3600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2.75" x14ac:dyDescent="0.4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224"/>
        <v>2.02</v>
      </c>
      <c r="P3601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28.5" x14ac:dyDescent="0.4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224"/>
        <v>1.3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2.75" x14ac:dyDescent="0.4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224"/>
        <v>1.0435000000000001</v>
      </c>
      <c r="P3603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57" x14ac:dyDescent="0.4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224"/>
        <v>1.0004999999999999</v>
      </c>
      <c r="P3604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42.75" x14ac:dyDescent="0.4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224"/>
        <v>1.7066666666666668</v>
      </c>
      <c r="P3605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42.75" x14ac:dyDescent="0.4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224"/>
        <v>1.1283333333333334</v>
      </c>
      <c r="P3606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57" x14ac:dyDescent="0.4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224"/>
        <v>1.84</v>
      </c>
      <c r="P3607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42.75" x14ac:dyDescent="0.4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224"/>
        <v>1.3026666666666666</v>
      </c>
      <c r="P3608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28.5" x14ac:dyDescent="0.4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224"/>
        <v>1.0545454545454545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2.75" x14ac:dyDescent="0.4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224"/>
        <v>1</v>
      </c>
      <c r="P3610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42.75" x14ac:dyDescent="0.4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224"/>
        <v>1.5331632653061225</v>
      </c>
      <c r="P3611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2.75" x14ac:dyDescent="0.4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224"/>
        <v>1.623</v>
      </c>
      <c r="P3612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42.75" x14ac:dyDescent="0.4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224"/>
        <v>1.36</v>
      </c>
      <c r="P3613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2.75" x14ac:dyDescent="0.4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224"/>
        <v>1.444</v>
      </c>
      <c r="P3614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28.5" x14ac:dyDescent="0.4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224"/>
        <v>1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2.75" x14ac:dyDescent="0.4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224"/>
        <v>1.008</v>
      </c>
      <c r="P3616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42.75" x14ac:dyDescent="0.4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224"/>
        <v>1.0680000000000001</v>
      </c>
      <c r="P3617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42.75" x14ac:dyDescent="0.4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224"/>
        <v>1.248</v>
      </c>
      <c r="P3618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42.75" x14ac:dyDescent="0.4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224"/>
        <v>1.1891891891891893</v>
      </c>
      <c r="P3619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42.75" x14ac:dyDescent="0.4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224"/>
        <v>1.01</v>
      </c>
      <c r="P3620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42.75" x14ac:dyDescent="0.4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224"/>
        <v>1.1299999999999999</v>
      </c>
      <c r="P3621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42.75" x14ac:dyDescent="0.4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224"/>
        <v>1.0519047619047619</v>
      </c>
      <c r="P3622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42.75" x14ac:dyDescent="0.4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224"/>
        <v>1.0973333333333333</v>
      </c>
      <c r="P3623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28.5" x14ac:dyDescent="0.4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224"/>
        <v>1.00099</v>
      </c>
      <c r="P3624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28.5" x14ac:dyDescent="0.4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224"/>
        <v>1.2</v>
      </c>
      <c r="P3625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71.25" x14ac:dyDescent="0.4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224"/>
        <v>1.0493333333333332</v>
      </c>
      <c r="P3626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42.75" x14ac:dyDescent="0.4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224"/>
        <v>1.0266666666666666</v>
      </c>
      <c r="P3627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42.75" x14ac:dyDescent="0.4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224"/>
        <v>1.0182500000000001</v>
      </c>
      <c r="P3628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42.75" x14ac:dyDescent="0.4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224"/>
        <v>1</v>
      </c>
      <c r="P3629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42.75" x14ac:dyDescent="0.4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8219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224"/>
        <v>0</v>
      </c>
      <c r="P3630">
        <f t="shared" si="225"/>
        <v>0</v>
      </c>
      <c r="Q3630" t="str">
        <f t="shared" si="226"/>
        <v>theater</v>
      </c>
      <c r="R3630" t="str">
        <f t="shared" si="227"/>
        <v>musical</v>
      </c>
    </row>
    <row r="3631" spans="1:18" ht="42.75" x14ac:dyDescent="0.4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8219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224"/>
        <v>1.9999999999999999E-6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2.75" x14ac:dyDescent="0.4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8219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224"/>
        <v>3.3333333333333332E-4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42.75" x14ac:dyDescent="0.4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8219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224"/>
        <v>0.51023391812865493</v>
      </c>
      <c r="P3633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42.75" x14ac:dyDescent="0.4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8219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224"/>
        <v>0.2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2.75" x14ac:dyDescent="0.4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8219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224"/>
        <v>0.35239999999999999</v>
      </c>
      <c r="P3635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42.75" x14ac:dyDescent="0.4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8219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224"/>
        <v>4.2466666666666666E-2</v>
      </c>
      <c r="P3636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28.5" x14ac:dyDescent="0.4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8219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224"/>
        <v>0.36457142857142855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2.75" x14ac:dyDescent="0.4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8219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224"/>
        <v>0</v>
      </c>
      <c r="P3638">
        <f t="shared" si="225"/>
        <v>0</v>
      </c>
      <c r="Q3638" t="str">
        <f t="shared" si="226"/>
        <v>theater</v>
      </c>
      <c r="R3638" t="str">
        <f t="shared" si="227"/>
        <v>musical</v>
      </c>
    </row>
    <row r="3639" spans="1:18" ht="57" x14ac:dyDescent="0.4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8219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224"/>
        <v>0.30866666666666664</v>
      </c>
      <c r="P3639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28.5" x14ac:dyDescent="0.4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8219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224"/>
        <v>6.545454545454546E-2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42.75" x14ac:dyDescent="0.4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8219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224"/>
        <v>4.0000000000000003E-5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1.25" x14ac:dyDescent="0.4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8219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224"/>
        <v>5.5E-2</v>
      </c>
      <c r="P3642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42.75" x14ac:dyDescent="0.4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8219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224"/>
        <v>0</v>
      </c>
      <c r="P3643">
        <f t="shared" si="225"/>
        <v>0</v>
      </c>
      <c r="Q3643" t="str">
        <f t="shared" si="226"/>
        <v>theater</v>
      </c>
      <c r="R3643" t="str">
        <f t="shared" si="227"/>
        <v>musical</v>
      </c>
    </row>
    <row r="3644" spans="1:18" ht="57" x14ac:dyDescent="0.4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8219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224"/>
        <v>2.1428571428571429E-2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2.75" x14ac:dyDescent="0.4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8219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224"/>
        <v>0</v>
      </c>
      <c r="P3645">
        <f t="shared" si="225"/>
        <v>0</v>
      </c>
      <c r="Q3645" t="str">
        <f t="shared" si="226"/>
        <v>theater</v>
      </c>
      <c r="R3645" t="str">
        <f t="shared" si="227"/>
        <v>musical</v>
      </c>
    </row>
    <row r="3646" spans="1:18" ht="42.75" x14ac:dyDescent="0.4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8219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224"/>
        <v>0.16420000000000001</v>
      </c>
      <c r="P3646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42.75" x14ac:dyDescent="0.4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8219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224"/>
        <v>1E-3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2.75" x14ac:dyDescent="0.4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8219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224"/>
        <v>4.8099999999999997E-2</v>
      </c>
      <c r="P3648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42.75" x14ac:dyDescent="0.4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8219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224"/>
        <v>0.06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28.5" x14ac:dyDescent="0.4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224"/>
        <v>1.003825</v>
      </c>
      <c r="P3650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2.75" x14ac:dyDescent="0.4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228">E3651/D3651</f>
        <v>1.04</v>
      </c>
      <c r="P3651">
        <f t="shared" ref="P3651:P3714" si="229">IF(E3651=0,0,E3651/L3651)</f>
        <v>97.5</v>
      </c>
      <c r="Q3651" t="str">
        <f t="shared" ref="Q3651:Q3714" si="230">LEFT(N3651,FIND("/",N3651)-1)</f>
        <v>theater</v>
      </c>
      <c r="R3651" t="str">
        <f t="shared" ref="R3651:R3714" si="231">RIGHT(N3651,LEN(N3651)-FIND("/",N3651))</f>
        <v>plays</v>
      </c>
    </row>
    <row r="3652" spans="1:18" ht="42.75" x14ac:dyDescent="0.4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228"/>
        <v>1</v>
      </c>
      <c r="P3652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42.75" x14ac:dyDescent="0.4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228"/>
        <v>1.04</v>
      </c>
      <c r="P3653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42.75" x14ac:dyDescent="0.4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228"/>
        <v>2.5066666666666668</v>
      </c>
      <c r="P3654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42.75" x14ac:dyDescent="0.4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228"/>
        <v>1.0049999999999999</v>
      </c>
      <c r="P3655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42.75" x14ac:dyDescent="0.4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228"/>
        <v>1.744</v>
      </c>
      <c r="P3656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42.75" x14ac:dyDescent="0.4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228"/>
        <v>1.1626000000000001</v>
      </c>
      <c r="P3657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42.75" x14ac:dyDescent="0.4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228"/>
        <v>1.0582</v>
      </c>
      <c r="P3658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42.75" x14ac:dyDescent="0.4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228"/>
        <v>1.1074999999999999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28.5" x14ac:dyDescent="0.4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228"/>
        <v>1.0066666666666666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2.75" x14ac:dyDescent="0.4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228"/>
        <v>1.0203333333333333</v>
      </c>
      <c r="P3661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57" x14ac:dyDescent="0.4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228"/>
        <v>1</v>
      </c>
      <c r="P3662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42.75" x14ac:dyDescent="0.4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228"/>
        <v>1.1100000000000001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42.75" x14ac:dyDescent="0.4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228"/>
        <v>1.0142500000000001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2.75" x14ac:dyDescent="0.4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228"/>
        <v>1.04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2.75" x14ac:dyDescent="0.4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228"/>
        <v>1.09375</v>
      </c>
      <c r="P3666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42.75" x14ac:dyDescent="0.4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228"/>
        <v>1.1516129032258065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x14ac:dyDescent="0.4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228"/>
        <v>1</v>
      </c>
      <c r="P3668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42.75" x14ac:dyDescent="0.4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228"/>
        <v>1.0317033333333334</v>
      </c>
      <c r="P3669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42.75" x14ac:dyDescent="0.4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228"/>
        <v>1.0349999999999999</v>
      </c>
      <c r="P3670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42.75" x14ac:dyDescent="0.4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228"/>
        <v>1.3819999999999999</v>
      </c>
      <c r="P3671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42.75" x14ac:dyDescent="0.4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228"/>
        <v>1.0954545454545455</v>
      </c>
      <c r="P3672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42.75" x14ac:dyDescent="0.4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228"/>
        <v>1.0085714285714287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42.75" x14ac:dyDescent="0.4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228"/>
        <v>1.0153333333333334</v>
      </c>
      <c r="P3674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2.75" x14ac:dyDescent="0.4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228"/>
        <v>1.13625</v>
      </c>
      <c r="P3675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42.75" x14ac:dyDescent="0.4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228"/>
        <v>1</v>
      </c>
      <c r="P3676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42.75" x14ac:dyDescent="0.4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228"/>
        <v>1.4</v>
      </c>
      <c r="P3677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42.75" x14ac:dyDescent="0.4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228"/>
        <v>1.2875000000000001</v>
      </c>
      <c r="P3678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42.75" x14ac:dyDescent="0.4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228"/>
        <v>1.0290416666666666</v>
      </c>
      <c r="P3679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28.5" x14ac:dyDescent="0.4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228"/>
        <v>1.0249999999999999</v>
      </c>
      <c r="P3680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42.75" x14ac:dyDescent="0.4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228"/>
        <v>1.101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2.75" x14ac:dyDescent="0.4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228"/>
        <v>1.1276666666666666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57" x14ac:dyDescent="0.4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228"/>
        <v>1.119</v>
      </c>
      <c r="P3683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2.75" x14ac:dyDescent="0.4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228"/>
        <v>1.3919999999999999</v>
      </c>
      <c r="P3684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2.75" x14ac:dyDescent="0.4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228"/>
        <v>1.1085714285714285</v>
      </c>
      <c r="P3685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42.75" x14ac:dyDescent="0.4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228"/>
        <v>1.3906666666666667</v>
      </c>
      <c r="P3686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2.75" x14ac:dyDescent="0.4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228"/>
        <v>1.0569999999999999</v>
      </c>
      <c r="P3687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2.75" x14ac:dyDescent="0.4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228"/>
        <v>1.0142857142857142</v>
      </c>
      <c r="P3688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42.75" x14ac:dyDescent="0.4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228"/>
        <v>1.0024500000000001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2.75" x14ac:dyDescent="0.4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228"/>
        <v>1.0916666666666666</v>
      </c>
      <c r="P3690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42.75" x14ac:dyDescent="0.4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228"/>
        <v>1.1833333333333333</v>
      </c>
      <c r="P3691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42.75" x14ac:dyDescent="0.4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228"/>
        <v>1.2</v>
      </c>
      <c r="P3692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28.5" x14ac:dyDescent="0.4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228"/>
        <v>1.2796000000000001</v>
      </c>
      <c r="P3693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28.5" x14ac:dyDescent="0.4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228"/>
        <v>1.26</v>
      </c>
      <c r="P3694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42.75" x14ac:dyDescent="0.4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228"/>
        <v>1.2912912912912913</v>
      </c>
      <c r="P3695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42.75" x14ac:dyDescent="0.4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228"/>
        <v>1.0742857142857143</v>
      </c>
      <c r="P3696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57" x14ac:dyDescent="0.4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228"/>
        <v>1.00125</v>
      </c>
      <c r="P3697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2.75" x14ac:dyDescent="0.4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228"/>
        <v>1.55</v>
      </c>
      <c r="P3698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42.75" x14ac:dyDescent="0.4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228"/>
        <v>1.08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2.75" x14ac:dyDescent="0.4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228"/>
        <v>1.1052</v>
      </c>
      <c r="P3700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42.75" x14ac:dyDescent="0.4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228"/>
        <v>1.008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28.5" x14ac:dyDescent="0.4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228"/>
        <v>1.212</v>
      </c>
      <c r="P3702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42.75" x14ac:dyDescent="0.4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228"/>
        <v>1.0033333333333334</v>
      </c>
      <c r="P3703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42.75" x14ac:dyDescent="0.4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228"/>
        <v>1.0916666666666666</v>
      </c>
      <c r="P3704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42.75" x14ac:dyDescent="0.4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228"/>
        <v>1.2342857142857142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2.75" x14ac:dyDescent="0.4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228"/>
        <v>1.3633666666666666</v>
      </c>
      <c r="P3706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42.75" x14ac:dyDescent="0.4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228"/>
        <v>1.0346657233816767</v>
      </c>
      <c r="P3707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2.75" x14ac:dyDescent="0.4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228"/>
        <v>1.2133333333333334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2.75" x14ac:dyDescent="0.4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228"/>
        <v>1.86</v>
      </c>
      <c r="P3709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42.75" x14ac:dyDescent="0.4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228"/>
        <v>3</v>
      </c>
      <c r="P3710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2.75" x14ac:dyDescent="0.4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228"/>
        <v>1.0825</v>
      </c>
      <c r="P3711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28.5" x14ac:dyDescent="0.4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228"/>
        <v>1.4115384615384616</v>
      </c>
      <c r="P3712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28.5" x14ac:dyDescent="0.4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228"/>
        <v>1.1399999999999999</v>
      </c>
      <c r="P3713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42.75" x14ac:dyDescent="0.4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228"/>
        <v>1.5373333333333334</v>
      </c>
      <c r="P3714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2.75" x14ac:dyDescent="0.4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232">E3715/D3715</f>
        <v>1.0149999999999999</v>
      </c>
      <c r="P3715">
        <f t="shared" ref="P3715:P3778" si="233">IF(E3715=0,0,E3715/L3715)</f>
        <v>106.84210526315789</v>
      </c>
      <c r="Q3715" t="str">
        <f t="shared" ref="Q3715:Q3778" si="234">LEFT(N3715,FIND("/",N3715)-1)</f>
        <v>theater</v>
      </c>
      <c r="R3715" t="str">
        <f t="shared" ref="R3715:R3778" si="235">RIGHT(N3715,LEN(N3715)-FIND("/",N3715))</f>
        <v>plays</v>
      </c>
    </row>
    <row r="3716" spans="1:18" ht="42.75" x14ac:dyDescent="0.4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232"/>
        <v>1.0235000000000001</v>
      </c>
      <c r="P3716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42.75" x14ac:dyDescent="0.4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232"/>
        <v>1.0257142857142858</v>
      </c>
      <c r="P3717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2.75" x14ac:dyDescent="0.4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232"/>
        <v>1.5575000000000001</v>
      </c>
      <c r="P3718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2.75" x14ac:dyDescent="0.4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232"/>
        <v>1.0075000000000001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2.75" x14ac:dyDescent="0.4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232"/>
        <v>2.3940000000000001</v>
      </c>
      <c r="P3720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28.5" x14ac:dyDescent="0.4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232"/>
        <v>2.1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28.5" x14ac:dyDescent="0.4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232"/>
        <v>1.0451515151515152</v>
      </c>
      <c r="P3722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42.75" x14ac:dyDescent="0.4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232"/>
        <v>1.008</v>
      </c>
      <c r="P3723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57" x14ac:dyDescent="0.4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232"/>
        <v>1.1120000000000001</v>
      </c>
      <c r="P3724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28.5" x14ac:dyDescent="0.4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232"/>
        <v>1.0204444444444445</v>
      </c>
      <c r="P3725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42.75" x14ac:dyDescent="0.4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232"/>
        <v>1.0254767441860466</v>
      </c>
      <c r="P3726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42.75" x14ac:dyDescent="0.4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232"/>
        <v>1.27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2.75" x14ac:dyDescent="0.4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232"/>
        <v>3.3870588235294119</v>
      </c>
      <c r="P3728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2.75" x14ac:dyDescent="0.4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232"/>
        <v>1.0075000000000001</v>
      </c>
      <c r="P3729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42.75" x14ac:dyDescent="0.4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8219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232"/>
        <v>9.3100000000000002E-2</v>
      </c>
      <c r="P3730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42.75" x14ac:dyDescent="0.4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8219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232"/>
        <v>7.2400000000000006E-2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2.75" x14ac:dyDescent="0.4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8219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232"/>
        <v>0.1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2.75" x14ac:dyDescent="0.4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8219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232"/>
        <v>0.11272727272727273</v>
      </c>
      <c r="P3733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42.75" x14ac:dyDescent="0.4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8219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232"/>
        <v>0.15411764705882353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2.75" x14ac:dyDescent="0.4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8219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232"/>
        <v>0</v>
      </c>
      <c r="P3735">
        <f t="shared" si="233"/>
        <v>0</v>
      </c>
      <c r="Q3735" t="str">
        <f t="shared" si="234"/>
        <v>theater</v>
      </c>
      <c r="R3735" t="str">
        <f t="shared" si="235"/>
        <v>plays</v>
      </c>
    </row>
    <row r="3736" spans="1:18" ht="42.75" x14ac:dyDescent="0.4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8219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232"/>
        <v>0.28466666666666668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28.5" x14ac:dyDescent="0.4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8219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232"/>
        <v>0.13333333333333333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2.75" x14ac:dyDescent="0.4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8219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232"/>
        <v>6.6666666666666671E-3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28.5" x14ac:dyDescent="0.4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8219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232"/>
        <v>0.21428571428571427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28.5" x14ac:dyDescent="0.4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8219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232"/>
        <v>0.18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2.75" x14ac:dyDescent="0.4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8219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232"/>
        <v>0.20125000000000001</v>
      </c>
      <c r="P3741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42.75" x14ac:dyDescent="0.4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8219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232"/>
        <v>0.17899999999999999</v>
      </c>
      <c r="P3742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2.75" x14ac:dyDescent="0.4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8219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232"/>
        <v>0</v>
      </c>
      <c r="P3743">
        <f t="shared" si="233"/>
        <v>0</v>
      </c>
      <c r="Q3743" t="str">
        <f t="shared" si="234"/>
        <v>theater</v>
      </c>
      <c r="R3743" t="str">
        <f t="shared" si="235"/>
        <v>plays</v>
      </c>
    </row>
    <row r="3744" spans="1:18" ht="42.75" x14ac:dyDescent="0.4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8219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232"/>
        <v>0.02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28.5" x14ac:dyDescent="0.4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8219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232"/>
        <v>0</v>
      </c>
      <c r="P3745">
        <f t="shared" si="233"/>
        <v>0</v>
      </c>
      <c r="Q3745" t="str">
        <f t="shared" si="234"/>
        <v>theater</v>
      </c>
      <c r="R3745" t="str">
        <f t="shared" si="235"/>
        <v>plays</v>
      </c>
    </row>
    <row r="3746" spans="1:18" ht="42.75" x14ac:dyDescent="0.4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8219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232"/>
        <v>0</v>
      </c>
      <c r="P3746">
        <f t="shared" si="233"/>
        <v>0</v>
      </c>
      <c r="Q3746" t="str">
        <f t="shared" si="234"/>
        <v>theater</v>
      </c>
      <c r="R3746" t="str">
        <f t="shared" si="235"/>
        <v>plays</v>
      </c>
    </row>
    <row r="3747" spans="1:18" ht="42.75" x14ac:dyDescent="0.4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8219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232"/>
        <v>0.1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x14ac:dyDescent="0.4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8219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232"/>
        <v>2.3764705882352941E-2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28.5" x14ac:dyDescent="0.4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8219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232"/>
        <v>0.01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2.75" x14ac:dyDescent="0.4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232"/>
        <v>1.0351999999999999</v>
      </c>
      <c r="P3750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2.75" x14ac:dyDescent="0.4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232"/>
        <v>1.05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85.5" x14ac:dyDescent="0.4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232"/>
        <v>1.0044999999999999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2.75" x14ac:dyDescent="0.4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232"/>
        <v>1.3260000000000001</v>
      </c>
      <c r="P3753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57" x14ac:dyDescent="0.4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232"/>
        <v>1.1299999999999999</v>
      </c>
      <c r="P3754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42.75" x14ac:dyDescent="0.4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232"/>
        <v>1.0334000000000001</v>
      </c>
      <c r="P3755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2.75" x14ac:dyDescent="0.4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232"/>
        <v>1.2</v>
      </c>
      <c r="P3756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42.75" x14ac:dyDescent="0.4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232"/>
        <v>1.2963636363636364</v>
      </c>
      <c r="P3757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42.75" x14ac:dyDescent="0.4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232"/>
        <v>1.0111111111111111</v>
      </c>
      <c r="P3758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2.75" x14ac:dyDescent="0.4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232"/>
        <v>1.0851428571428572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28.5" x14ac:dyDescent="0.4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232"/>
        <v>1.0233333333333334</v>
      </c>
      <c r="P3760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28.5" x14ac:dyDescent="0.4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232"/>
        <v>1.1024425000000002</v>
      </c>
      <c r="P3761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42.75" x14ac:dyDescent="0.4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232"/>
        <v>1.010154</v>
      </c>
      <c r="P3762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42.75" x14ac:dyDescent="0.4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232"/>
        <v>1</v>
      </c>
      <c r="P3763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2.75" x14ac:dyDescent="0.4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232"/>
        <v>1.0624</v>
      </c>
      <c r="P3764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28.5" x14ac:dyDescent="0.4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232"/>
        <v>1</v>
      </c>
      <c r="P3765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2.75" x14ac:dyDescent="0.4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232"/>
        <v>1</v>
      </c>
      <c r="P3766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42.75" x14ac:dyDescent="0.4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232"/>
        <v>1.1345714285714286</v>
      </c>
      <c r="P3767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42.75" x14ac:dyDescent="0.4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232"/>
        <v>1.0265010000000001</v>
      </c>
      <c r="P3768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42.75" x14ac:dyDescent="0.4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232"/>
        <v>1.1675</v>
      </c>
      <c r="P3769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42.75" x14ac:dyDescent="0.4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232"/>
        <v>1.0765274999999999</v>
      </c>
      <c r="P3770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2.75" x14ac:dyDescent="0.4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232"/>
        <v>1</v>
      </c>
      <c r="P3771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42.75" x14ac:dyDescent="0.4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232"/>
        <v>1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28.5" x14ac:dyDescent="0.4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232"/>
        <v>1.46</v>
      </c>
      <c r="P3773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2.75" x14ac:dyDescent="0.4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232"/>
        <v>1.1020000000000001</v>
      </c>
      <c r="P3774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28.5" x14ac:dyDescent="0.4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232"/>
        <v>1.0820000000000001</v>
      </c>
      <c r="P3775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42.75" x14ac:dyDescent="0.4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232"/>
        <v>1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2.75" x14ac:dyDescent="0.4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232"/>
        <v>1.0024999999999999</v>
      </c>
      <c r="P3777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57" x14ac:dyDescent="0.4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232"/>
        <v>1.0671250000000001</v>
      </c>
      <c r="P3778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2.75" x14ac:dyDescent="0.4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236">E3779/D3779</f>
        <v>1.4319999999999999</v>
      </c>
      <c r="P3779">
        <f t="shared" ref="P3779:P3842" si="237">IF(E3779=0,0,E3779/L3779)</f>
        <v>48.542372881355931</v>
      </c>
      <c r="Q3779" t="str">
        <f t="shared" ref="Q3779:Q3842" si="238">LEFT(N3779,FIND("/",N3779)-1)</f>
        <v>theater</v>
      </c>
      <c r="R3779" t="str">
        <f t="shared" ref="R3779:R3842" si="239">RIGHT(N3779,LEN(N3779)-FIND("/",N3779))</f>
        <v>musical</v>
      </c>
    </row>
    <row r="3780" spans="1:18" ht="28.5" x14ac:dyDescent="0.4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236"/>
        <v>1.0504166666666668</v>
      </c>
      <c r="P3780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28.5" x14ac:dyDescent="0.4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236"/>
        <v>1.0398000000000001</v>
      </c>
      <c r="P3781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2.75" x14ac:dyDescent="0.4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236"/>
        <v>1.2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42.75" x14ac:dyDescent="0.4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236"/>
        <v>1.0966666666666667</v>
      </c>
      <c r="P3783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42.75" x14ac:dyDescent="0.4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236"/>
        <v>1.0175000000000001</v>
      </c>
      <c r="P3784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2.75" x14ac:dyDescent="0.4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236"/>
        <v>1.2891666666666666</v>
      </c>
      <c r="P3785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42.75" x14ac:dyDescent="0.4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236"/>
        <v>1.1499999999999999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2.75" x14ac:dyDescent="0.4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236"/>
        <v>1.5075000000000001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2.75" x14ac:dyDescent="0.4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236"/>
        <v>1.1096666666666666</v>
      </c>
      <c r="P3788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2.75" x14ac:dyDescent="0.4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236"/>
        <v>1.0028571428571429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1.25" x14ac:dyDescent="0.4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8219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236"/>
        <v>6.6666666666666671E-3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2.75" x14ac:dyDescent="0.4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8219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236"/>
        <v>3.267605633802817E-2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2.75" x14ac:dyDescent="0.4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8219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236"/>
        <v>0</v>
      </c>
      <c r="P3792">
        <f t="shared" si="237"/>
        <v>0</v>
      </c>
      <c r="Q3792" t="str">
        <f t="shared" si="238"/>
        <v>theater</v>
      </c>
      <c r="R3792" t="str">
        <f t="shared" si="239"/>
        <v>musical</v>
      </c>
    </row>
    <row r="3793" spans="1:18" ht="28.5" x14ac:dyDescent="0.4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8219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236"/>
        <v>0</v>
      </c>
      <c r="P3793">
        <f t="shared" si="237"/>
        <v>0</v>
      </c>
      <c r="Q3793" t="str">
        <f t="shared" si="238"/>
        <v>theater</v>
      </c>
      <c r="R3793" t="str">
        <f t="shared" si="239"/>
        <v>musical</v>
      </c>
    </row>
    <row r="3794" spans="1:18" ht="28.5" x14ac:dyDescent="0.4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8219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236"/>
        <v>2.8E-3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42.75" x14ac:dyDescent="0.4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8219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236"/>
        <v>0.59657142857142853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42.75" x14ac:dyDescent="0.4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8219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236"/>
        <v>0.01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2.75" x14ac:dyDescent="0.4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8219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236"/>
        <v>1.6666666666666666E-2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2.75" x14ac:dyDescent="0.4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8219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236"/>
        <v>4.4444444444444447E-5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42.75" x14ac:dyDescent="0.4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8219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236"/>
        <v>0.89666666666666661</v>
      </c>
      <c r="P3799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42.75" x14ac:dyDescent="0.4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8219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236"/>
        <v>1.4642857142857143E-2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28.5" x14ac:dyDescent="0.4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8219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236"/>
        <v>4.02E-2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42.75" x14ac:dyDescent="0.4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8219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236"/>
        <v>4.0045454545454544E-2</v>
      </c>
      <c r="P3802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2.75" x14ac:dyDescent="0.4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8219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236"/>
        <v>8.5199999999999998E-2</v>
      </c>
      <c r="P3803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2.75" x14ac:dyDescent="0.4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8219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236"/>
        <v>0</v>
      </c>
      <c r="P3804">
        <f t="shared" si="237"/>
        <v>0</v>
      </c>
      <c r="Q3804" t="str">
        <f t="shared" si="238"/>
        <v>theater</v>
      </c>
      <c r="R3804" t="str">
        <f t="shared" si="239"/>
        <v>musical</v>
      </c>
    </row>
    <row r="3805" spans="1:18" ht="28.5" x14ac:dyDescent="0.4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8219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236"/>
        <v>0.19650000000000001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42.75" x14ac:dyDescent="0.4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8219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236"/>
        <v>0</v>
      </c>
      <c r="P3806">
        <f t="shared" si="237"/>
        <v>0</v>
      </c>
      <c r="Q3806" t="str">
        <f t="shared" si="238"/>
        <v>theater</v>
      </c>
      <c r="R3806" t="str">
        <f t="shared" si="239"/>
        <v>musical</v>
      </c>
    </row>
    <row r="3807" spans="1:18" ht="42.75" x14ac:dyDescent="0.4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8219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236"/>
        <v>2.0000000000000002E-5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42.75" x14ac:dyDescent="0.4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8219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236"/>
        <v>6.6666666666666664E-4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2.75" x14ac:dyDescent="0.4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8219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236"/>
        <v>0.30333333333333334</v>
      </c>
      <c r="P3809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2.75" x14ac:dyDescent="0.4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236"/>
        <v>1</v>
      </c>
      <c r="P3810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42.75" x14ac:dyDescent="0.4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236"/>
        <v>1.0125</v>
      </c>
      <c r="P3811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42.75" x14ac:dyDescent="0.4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236"/>
        <v>1.2173333333333334</v>
      </c>
      <c r="P3812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42.75" x14ac:dyDescent="0.4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236"/>
        <v>3.3</v>
      </c>
      <c r="P3813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42.75" x14ac:dyDescent="0.4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236"/>
        <v>1.0954999999999999</v>
      </c>
      <c r="P3814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42.75" x14ac:dyDescent="0.4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236"/>
        <v>1.0095190476190474</v>
      </c>
      <c r="P3815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42.75" x14ac:dyDescent="0.4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236"/>
        <v>1.4013333333333333</v>
      </c>
      <c r="P3816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28.5" x14ac:dyDescent="0.4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236"/>
        <v>1.0000100000000001</v>
      </c>
      <c r="P3817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57" x14ac:dyDescent="0.4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236"/>
        <v>1.19238</v>
      </c>
      <c r="P3818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42.75" x14ac:dyDescent="0.4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236"/>
        <v>1.0725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2.75" x14ac:dyDescent="0.4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236"/>
        <v>2.2799999999999998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2.75" x14ac:dyDescent="0.4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236"/>
        <v>1.0640000000000001</v>
      </c>
      <c r="P3821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2.75" x14ac:dyDescent="0.4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236"/>
        <v>1.4333333333333333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2.75" x14ac:dyDescent="0.4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236"/>
        <v>1.0454285714285714</v>
      </c>
      <c r="P3823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57" x14ac:dyDescent="0.4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236"/>
        <v>1.1002000000000001</v>
      </c>
      <c r="P3824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42.75" x14ac:dyDescent="0.4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236"/>
        <v>1.06</v>
      </c>
      <c r="P3825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42.75" x14ac:dyDescent="0.4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236"/>
        <v>1.08</v>
      </c>
      <c r="P3826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42.75" x14ac:dyDescent="0.4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236"/>
        <v>1.0542</v>
      </c>
      <c r="P3827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28.5" x14ac:dyDescent="0.4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236"/>
        <v>1.1916666666666667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57" x14ac:dyDescent="0.4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236"/>
        <v>1.5266666666666666</v>
      </c>
      <c r="P3829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42.75" x14ac:dyDescent="0.4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236"/>
        <v>1</v>
      </c>
      <c r="P3830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42.75" x14ac:dyDescent="0.4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236"/>
        <v>1.002</v>
      </c>
      <c r="P3831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2.75" x14ac:dyDescent="0.4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236"/>
        <v>2.25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42.75" x14ac:dyDescent="0.4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236"/>
        <v>1.0602199999999999</v>
      </c>
      <c r="P3833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42.75" x14ac:dyDescent="0.4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236"/>
        <v>1.0466666666666666</v>
      </c>
      <c r="P3834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42.75" x14ac:dyDescent="0.4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236"/>
        <v>1.1666666666666667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2.75" x14ac:dyDescent="0.4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236"/>
        <v>1.0903333333333334</v>
      </c>
      <c r="P3836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42.75" x14ac:dyDescent="0.4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236"/>
        <v>1.6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2.75" x14ac:dyDescent="0.4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236"/>
        <v>1.125</v>
      </c>
      <c r="P3838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28.5" x14ac:dyDescent="0.4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236"/>
        <v>1.0209999999999999</v>
      </c>
      <c r="P3839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57" x14ac:dyDescent="0.4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236"/>
        <v>1.00824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2.75" x14ac:dyDescent="0.4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236"/>
        <v>1.0125</v>
      </c>
      <c r="P3841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2.75" x14ac:dyDescent="0.4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236"/>
        <v>65</v>
      </c>
      <c r="P3842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42.75" x14ac:dyDescent="0.4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8219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240">E3843/D3843</f>
        <v>8.72E-2</v>
      </c>
      <c r="P3843">
        <f t="shared" ref="P3843:P3906" si="241">IF(E3843=0,0,E3843/L3843)</f>
        <v>25.647058823529413</v>
      </c>
      <c r="Q3843" t="str">
        <f t="shared" ref="Q3843:Q3906" si="242">LEFT(N3843,FIND("/",N3843)-1)</f>
        <v>theater</v>
      </c>
      <c r="R3843" t="str">
        <f t="shared" ref="R3843:R3906" si="243">RIGHT(N3843,LEN(N3843)-FIND("/",N3843))</f>
        <v>plays</v>
      </c>
    </row>
    <row r="3844" spans="1:18" ht="42.75" x14ac:dyDescent="0.4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8219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240"/>
        <v>0.21940000000000001</v>
      </c>
      <c r="P3844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42.75" x14ac:dyDescent="0.4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8219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240"/>
        <v>0.21299999999999999</v>
      </c>
      <c r="P3845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42.75" x14ac:dyDescent="0.4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8219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240"/>
        <v>0.41489795918367345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57" x14ac:dyDescent="0.4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8219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240"/>
        <v>2.1049999999999999E-2</v>
      </c>
      <c r="P3847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2.75" x14ac:dyDescent="0.4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8219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240"/>
        <v>2.7E-2</v>
      </c>
      <c r="P3848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2.75" x14ac:dyDescent="0.4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8219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240"/>
        <v>0.16161904761904761</v>
      </c>
      <c r="P3849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42.75" x14ac:dyDescent="0.4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8219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240"/>
        <v>0.16376923076923078</v>
      </c>
      <c r="P3850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42.75" x14ac:dyDescent="0.4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8219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240"/>
        <v>7.0433333333333334E-2</v>
      </c>
      <c r="P3851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28.5" x14ac:dyDescent="0.4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8219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240"/>
        <v>3.7999999999999999E-2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2.75" x14ac:dyDescent="0.4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8219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240"/>
        <v>0.34079999999999999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2.75" x14ac:dyDescent="0.4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8219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240"/>
        <v>2E-3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28.5" x14ac:dyDescent="0.4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8219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240"/>
        <v>2.5999999999999998E-4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28.5" x14ac:dyDescent="0.4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8219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240"/>
        <v>0.16254545454545455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42.75" x14ac:dyDescent="0.4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8219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240"/>
        <v>2.5000000000000001E-2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42.75" x14ac:dyDescent="0.4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8219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240"/>
        <v>2.0000000000000001E-4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2.75" x14ac:dyDescent="0.4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8219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240"/>
        <v>5.1999999999999998E-2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57" x14ac:dyDescent="0.4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8219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240"/>
        <v>0.02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2.75" x14ac:dyDescent="0.4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8219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240"/>
        <v>4.0000000000000002E-4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2.75" x14ac:dyDescent="0.4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8219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240"/>
        <v>0.17666666666666667</v>
      </c>
      <c r="P3862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4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8219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240"/>
        <v>0.05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28.5" x14ac:dyDescent="0.4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8219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240"/>
        <v>1.3333333333333334E-4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2.75" x14ac:dyDescent="0.4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8219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240"/>
        <v>0</v>
      </c>
      <c r="P3865">
        <f t="shared" si="241"/>
        <v>0</v>
      </c>
      <c r="Q3865" t="str">
        <f t="shared" si="242"/>
        <v>theater</v>
      </c>
      <c r="R3865" t="str">
        <f t="shared" si="243"/>
        <v>plays</v>
      </c>
    </row>
    <row r="3866" spans="1:18" ht="42.75" x14ac:dyDescent="0.4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8219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240"/>
        <v>1.2E-2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2.75" x14ac:dyDescent="0.4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8219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240"/>
        <v>0.26937422295897223</v>
      </c>
      <c r="P3867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28.5" x14ac:dyDescent="0.4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8219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240"/>
        <v>5.4999999999999997E-3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2.75" x14ac:dyDescent="0.4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8219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240"/>
        <v>0.1255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x14ac:dyDescent="0.4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8219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240"/>
        <v>2E-3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28.5" x14ac:dyDescent="0.4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8219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240"/>
        <v>3.44748684310884E-2</v>
      </c>
      <c r="P3871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42.75" x14ac:dyDescent="0.4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8219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240"/>
        <v>0.15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28.5" x14ac:dyDescent="0.4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8219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240"/>
        <v>2.6666666666666668E-2</v>
      </c>
      <c r="P3873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42.75" x14ac:dyDescent="0.4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8219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240"/>
        <v>0</v>
      </c>
      <c r="P3874">
        <f t="shared" si="241"/>
        <v>0</v>
      </c>
      <c r="Q3874" t="str">
        <f t="shared" si="242"/>
        <v>theater</v>
      </c>
      <c r="R3874" t="str">
        <f t="shared" si="243"/>
        <v>musical</v>
      </c>
    </row>
    <row r="3875" spans="1:18" ht="42.75" x14ac:dyDescent="0.4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8219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240"/>
        <v>0</v>
      </c>
      <c r="P3875">
        <f t="shared" si="241"/>
        <v>0</v>
      </c>
      <c r="Q3875" t="str">
        <f t="shared" si="242"/>
        <v>theater</v>
      </c>
      <c r="R3875" t="str">
        <f t="shared" si="243"/>
        <v>musical</v>
      </c>
    </row>
    <row r="3876" spans="1:18" ht="42.75" x14ac:dyDescent="0.4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8219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240"/>
        <v>0</v>
      </c>
      <c r="P3876">
        <f t="shared" si="241"/>
        <v>0</v>
      </c>
      <c r="Q3876" t="str">
        <f t="shared" si="242"/>
        <v>theater</v>
      </c>
      <c r="R3876" t="str">
        <f t="shared" si="243"/>
        <v>musical</v>
      </c>
    </row>
    <row r="3877" spans="1:18" ht="42.75" x14ac:dyDescent="0.4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8219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240"/>
        <v>0</v>
      </c>
      <c r="P3877">
        <f t="shared" si="241"/>
        <v>0</v>
      </c>
      <c r="Q3877" t="str">
        <f t="shared" si="242"/>
        <v>theater</v>
      </c>
      <c r="R3877" t="str">
        <f t="shared" si="243"/>
        <v>musical</v>
      </c>
    </row>
    <row r="3878" spans="1:18" ht="42.75" x14ac:dyDescent="0.4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8219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240"/>
        <v>0.52794871794871789</v>
      </c>
      <c r="P3878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42.75" x14ac:dyDescent="0.4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8219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240"/>
        <v>4.9639999999999997E-2</v>
      </c>
      <c r="P3879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2.75" x14ac:dyDescent="0.4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8219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240"/>
        <v>5.5555555555555556E-4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2.75" x14ac:dyDescent="0.4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8219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240"/>
        <v>0</v>
      </c>
      <c r="P3881">
        <f t="shared" si="241"/>
        <v>0</v>
      </c>
      <c r="Q3881" t="str">
        <f t="shared" si="242"/>
        <v>theater</v>
      </c>
      <c r="R3881" t="str">
        <f t="shared" si="243"/>
        <v>musical</v>
      </c>
    </row>
    <row r="3882" spans="1:18" ht="42.75" x14ac:dyDescent="0.4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8219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240"/>
        <v>0.13066666666666665</v>
      </c>
      <c r="P3882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28.5" x14ac:dyDescent="0.4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8219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240"/>
        <v>0.05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2.75" x14ac:dyDescent="0.4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8219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240"/>
        <v>0</v>
      </c>
      <c r="P3884">
        <f t="shared" si="241"/>
        <v>0</v>
      </c>
      <c r="Q3884" t="str">
        <f t="shared" si="242"/>
        <v>theater</v>
      </c>
      <c r="R3884" t="str">
        <f t="shared" si="243"/>
        <v>musical</v>
      </c>
    </row>
    <row r="3885" spans="1:18" ht="57" x14ac:dyDescent="0.4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8219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240"/>
        <v>0</v>
      </c>
      <c r="P3885">
        <f t="shared" si="241"/>
        <v>0</v>
      </c>
      <c r="Q3885" t="str">
        <f t="shared" si="242"/>
        <v>theater</v>
      </c>
      <c r="R3885" t="str">
        <f t="shared" si="243"/>
        <v>musical</v>
      </c>
    </row>
    <row r="3886" spans="1:18" ht="42.75" x14ac:dyDescent="0.4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8219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240"/>
        <v>0</v>
      </c>
      <c r="P3886">
        <f t="shared" si="241"/>
        <v>0</v>
      </c>
      <c r="Q3886" t="str">
        <f t="shared" si="242"/>
        <v>theater</v>
      </c>
      <c r="R3886" t="str">
        <f t="shared" si="243"/>
        <v>musical</v>
      </c>
    </row>
    <row r="3887" spans="1:18" ht="42.75" x14ac:dyDescent="0.4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8219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240"/>
        <v>0</v>
      </c>
      <c r="P3887">
        <f t="shared" si="241"/>
        <v>0</v>
      </c>
      <c r="Q3887" t="str">
        <f t="shared" si="242"/>
        <v>theater</v>
      </c>
      <c r="R3887" t="str">
        <f t="shared" si="243"/>
        <v>musical</v>
      </c>
    </row>
    <row r="3888" spans="1:18" x14ac:dyDescent="0.4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8219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240"/>
        <v>0</v>
      </c>
      <c r="P3888">
        <f t="shared" si="241"/>
        <v>0</v>
      </c>
      <c r="Q3888" t="str">
        <f t="shared" si="242"/>
        <v>theater</v>
      </c>
      <c r="R3888" t="str">
        <f t="shared" si="243"/>
        <v>musical</v>
      </c>
    </row>
    <row r="3889" spans="1:18" ht="42.75" x14ac:dyDescent="0.4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8219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240"/>
        <v>1.7500000000000002E-2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42.75" x14ac:dyDescent="0.4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8219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240"/>
        <v>0.27100000000000002</v>
      </c>
      <c r="P3890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2.75" x14ac:dyDescent="0.4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8219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240"/>
        <v>1.4749999999999999E-2</v>
      </c>
      <c r="P3891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42.75" x14ac:dyDescent="0.4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8219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240"/>
        <v>0.16826666666666668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28.5" x14ac:dyDescent="0.4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8219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240"/>
        <v>0.32500000000000001</v>
      </c>
      <c r="P3893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42.75" x14ac:dyDescent="0.4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8219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240"/>
        <v>0</v>
      </c>
      <c r="P3894">
        <f t="shared" si="241"/>
        <v>0</v>
      </c>
      <c r="Q3894" t="str">
        <f t="shared" si="242"/>
        <v>theater</v>
      </c>
      <c r="R3894" t="str">
        <f t="shared" si="243"/>
        <v>plays</v>
      </c>
    </row>
    <row r="3895" spans="1:18" ht="42.75" x14ac:dyDescent="0.4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8219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240"/>
        <v>0.2155</v>
      </c>
      <c r="P3895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42.75" x14ac:dyDescent="0.4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8219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240"/>
        <v>3.4666666666666665E-2</v>
      </c>
      <c r="P3896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42.75" x14ac:dyDescent="0.4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8219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240"/>
        <v>0.05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2.75" x14ac:dyDescent="0.4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8219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240"/>
        <v>0.10625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2.75" x14ac:dyDescent="0.4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8219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240"/>
        <v>0.17599999999999999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57" x14ac:dyDescent="0.4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8219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240"/>
        <v>0.3256</v>
      </c>
      <c r="P3900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2.75" x14ac:dyDescent="0.4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8219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240"/>
        <v>1.2500000000000001E-2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28.5" x14ac:dyDescent="0.4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8219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240"/>
        <v>5.3999999999999999E-2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2.75" x14ac:dyDescent="0.4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8219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240"/>
        <v>8.3333333333333332E-3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2.75" x14ac:dyDescent="0.4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8219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240"/>
        <v>0.48833333333333334</v>
      </c>
      <c r="P3904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57" x14ac:dyDescent="0.4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8219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240"/>
        <v>0</v>
      </c>
      <c r="P3905">
        <f t="shared" si="241"/>
        <v>0</v>
      </c>
      <c r="Q3905" t="str">
        <f t="shared" si="242"/>
        <v>theater</v>
      </c>
      <c r="R3905" t="str">
        <f t="shared" si="243"/>
        <v>plays</v>
      </c>
    </row>
    <row r="3906" spans="1:18" x14ac:dyDescent="0.4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8219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240"/>
        <v>2.9999999999999997E-4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2.75" x14ac:dyDescent="0.4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8219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244">E3907/D3907</f>
        <v>0.11533333333333333</v>
      </c>
      <c r="P3907">
        <f t="shared" ref="P3907:P3970" si="245">IF(E3907=0,0,E3907/L3907)</f>
        <v>24.714285714285715</v>
      </c>
      <c r="Q3907" t="str">
        <f t="shared" ref="Q3907:Q3970" si="246">LEFT(N3907,FIND("/",N3907)-1)</f>
        <v>theater</v>
      </c>
      <c r="R3907" t="str">
        <f t="shared" ref="R3907:R3970" si="247">RIGHT(N3907,LEN(N3907)-FIND("/",N3907))</f>
        <v>plays</v>
      </c>
    </row>
    <row r="3908" spans="1:18" ht="42.75" x14ac:dyDescent="0.4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8219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244"/>
        <v>0.67333333333333334</v>
      </c>
      <c r="P3908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28.5" x14ac:dyDescent="0.4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8219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244"/>
        <v>0.153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42.75" x14ac:dyDescent="0.4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8219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244"/>
        <v>8.666666666666667E-2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2.75" x14ac:dyDescent="0.4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8219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244"/>
        <v>2.2499999999999998E-3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2.75" x14ac:dyDescent="0.4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8219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244"/>
        <v>3.0833333333333334E-2</v>
      </c>
      <c r="P3912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2.75" x14ac:dyDescent="0.4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8219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244"/>
        <v>0.37412499999999999</v>
      </c>
      <c r="P3913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2.75" x14ac:dyDescent="0.4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8219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244"/>
        <v>6.666666666666667E-5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2.75" x14ac:dyDescent="0.4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8219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244"/>
        <v>0.1</v>
      </c>
      <c r="P3915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42.75" x14ac:dyDescent="0.4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8219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244"/>
        <v>0.36359999999999998</v>
      </c>
      <c r="P3916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42.75" x14ac:dyDescent="0.4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8219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244"/>
        <v>3.3333333333333335E-3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2.75" x14ac:dyDescent="0.4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8219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244"/>
        <v>0</v>
      </c>
      <c r="P3918">
        <f t="shared" si="245"/>
        <v>0</v>
      </c>
      <c r="Q3918" t="str">
        <f t="shared" si="246"/>
        <v>theater</v>
      </c>
      <c r="R3918" t="str">
        <f t="shared" si="247"/>
        <v>plays</v>
      </c>
    </row>
    <row r="3919" spans="1:18" ht="42.75" x14ac:dyDescent="0.4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8219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244"/>
        <v>2.8571428571428571E-3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42.75" x14ac:dyDescent="0.4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8219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244"/>
        <v>2E-3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2.75" x14ac:dyDescent="0.4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8219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244"/>
        <v>1.7999999999999999E-2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2.75" x14ac:dyDescent="0.4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8219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244"/>
        <v>5.3999999999999999E-2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2.75" x14ac:dyDescent="0.4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8219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244"/>
        <v>0</v>
      </c>
      <c r="P3923">
        <f t="shared" si="245"/>
        <v>0</v>
      </c>
      <c r="Q3923" t="str">
        <f t="shared" si="246"/>
        <v>theater</v>
      </c>
      <c r="R3923" t="str">
        <f t="shared" si="247"/>
        <v>plays</v>
      </c>
    </row>
    <row r="3924" spans="1:18" ht="42.75" x14ac:dyDescent="0.4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8219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244"/>
        <v>8.1333333333333327E-2</v>
      </c>
      <c r="P3924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42.75" x14ac:dyDescent="0.4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8219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244"/>
        <v>0.12034782608695652</v>
      </c>
      <c r="P3925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2.75" x14ac:dyDescent="0.4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8219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244"/>
        <v>0.15266666666666667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2.75" x14ac:dyDescent="0.4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8219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244"/>
        <v>0.1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28.5" x14ac:dyDescent="0.4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8219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244"/>
        <v>3.0000000000000001E-3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2.75" x14ac:dyDescent="0.4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8219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244"/>
        <v>0.01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2.75" x14ac:dyDescent="0.4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8219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244"/>
        <v>0.13020000000000001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2.75" x14ac:dyDescent="0.4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8219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244"/>
        <v>2.265E-2</v>
      </c>
      <c r="P3931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42.75" x14ac:dyDescent="0.4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8219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244"/>
        <v>0</v>
      </c>
      <c r="P3932">
        <f t="shared" si="245"/>
        <v>0</v>
      </c>
      <c r="Q3932" t="str">
        <f t="shared" si="246"/>
        <v>theater</v>
      </c>
      <c r="R3932" t="str">
        <f t="shared" si="247"/>
        <v>plays</v>
      </c>
    </row>
    <row r="3933" spans="1:18" ht="42.75" x14ac:dyDescent="0.4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8219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244"/>
        <v>0</v>
      </c>
      <c r="P3933">
        <f t="shared" si="245"/>
        <v>0</v>
      </c>
      <c r="Q3933" t="str">
        <f t="shared" si="246"/>
        <v>theater</v>
      </c>
      <c r="R3933" t="str">
        <f t="shared" si="247"/>
        <v>plays</v>
      </c>
    </row>
    <row r="3934" spans="1:18" ht="42.75" x14ac:dyDescent="0.4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8219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244"/>
        <v>8.3333333333333331E-5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2.75" x14ac:dyDescent="0.4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8219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244"/>
        <v>0.15742857142857142</v>
      </c>
      <c r="P3935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2.75" x14ac:dyDescent="0.4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8219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244"/>
        <v>0.11</v>
      </c>
      <c r="P3936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57" x14ac:dyDescent="0.4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8219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244"/>
        <v>0.43833333333333335</v>
      </c>
      <c r="P3937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42.75" x14ac:dyDescent="0.4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8219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244"/>
        <v>0</v>
      </c>
      <c r="P3938">
        <f t="shared" si="245"/>
        <v>0</v>
      </c>
      <c r="Q3938" t="str">
        <f t="shared" si="246"/>
        <v>theater</v>
      </c>
      <c r="R3938" t="str">
        <f t="shared" si="247"/>
        <v>plays</v>
      </c>
    </row>
    <row r="3939" spans="1:18" ht="42.75" x14ac:dyDescent="0.4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8219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244"/>
        <v>0.86135181975736563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2.75" x14ac:dyDescent="0.4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8219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244"/>
        <v>0.12196620583717357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2.75" x14ac:dyDescent="0.4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8219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244"/>
        <v>1E-3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2.75" x14ac:dyDescent="0.4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8219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244"/>
        <v>2.2000000000000001E-3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57" x14ac:dyDescent="0.4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8219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244"/>
        <v>9.0909090909090905E-3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2.75" x14ac:dyDescent="0.4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8219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244"/>
        <v>0</v>
      </c>
      <c r="P3944">
        <f t="shared" si="245"/>
        <v>0</v>
      </c>
      <c r="Q3944" t="str">
        <f t="shared" si="246"/>
        <v>theater</v>
      </c>
      <c r="R3944" t="str">
        <f t="shared" si="247"/>
        <v>plays</v>
      </c>
    </row>
    <row r="3945" spans="1:18" ht="42.75" x14ac:dyDescent="0.4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8219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244"/>
        <v>0.35639999999999999</v>
      </c>
      <c r="P3945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42.75" x14ac:dyDescent="0.4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8219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244"/>
        <v>0</v>
      </c>
      <c r="P3946">
        <f t="shared" si="245"/>
        <v>0</v>
      </c>
      <c r="Q3946" t="str">
        <f t="shared" si="246"/>
        <v>theater</v>
      </c>
      <c r="R3946" t="str">
        <f t="shared" si="247"/>
        <v>plays</v>
      </c>
    </row>
    <row r="3947" spans="1:18" ht="42.75" x14ac:dyDescent="0.4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8219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244"/>
        <v>2.5000000000000001E-3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28.5" x14ac:dyDescent="0.4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8219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244"/>
        <v>3.2500000000000001E-2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2.75" x14ac:dyDescent="0.4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8219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244"/>
        <v>3.3666666666666664E-2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2.75" x14ac:dyDescent="0.4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8219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244"/>
        <v>0</v>
      </c>
      <c r="P3950">
        <f t="shared" si="245"/>
        <v>0</v>
      </c>
      <c r="Q3950" t="str">
        <f t="shared" si="246"/>
        <v>theater</v>
      </c>
      <c r="R3950" t="str">
        <f t="shared" si="247"/>
        <v>plays</v>
      </c>
    </row>
    <row r="3951" spans="1:18" ht="42.75" x14ac:dyDescent="0.4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8219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244"/>
        <v>0.15770000000000001</v>
      </c>
      <c r="P3951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42.75" x14ac:dyDescent="0.4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8219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244"/>
        <v>6.2500000000000003E-3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2.75" x14ac:dyDescent="0.4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8219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244"/>
        <v>5.0000000000000004E-6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2.75" x14ac:dyDescent="0.4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8219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244"/>
        <v>9.6153846153846159E-4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2.75" x14ac:dyDescent="0.4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8219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244"/>
        <v>0</v>
      </c>
      <c r="P3955">
        <f t="shared" si="245"/>
        <v>0</v>
      </c>
      <c r="Q3955" t="str">
        <f t="shared" si="246"/>
        <v>theater</v>
      </c>
      <c r="R3955" t="str">
        <f t="shared" si="247"/>
        <v>plays</v>
      </c>
    </row>
    <row r="3956" spans="1:18" ht="42.75" x14ac:dyDescent="0.4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8219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244"/>
        <v>0</v>
      </c>
      <c r="P3956">
        <f t="shared" si="245"/>
        <v>0</v>
      </c>
      <c r="Q3956" t="str">
        <f t="shared" si="246"/>
        <v>theater</v>
      </c>
      <c r="R3956" t="str">
        <f t="shared" si="247"/>
        <v>plays</v>
      </c>
    </row>
    <row r="3957" spans="1:18" ht="42.75" x14ac:dyDescent="0.4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8219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244"/>
        <v>0.24285714285714285</v>
      </c>
      <c r="P3957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42.75" x14ac:dyDescent="0.4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8219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244"/>
        <v>0</v>
      </c>
      <c r="P3958">
        <f t="shared" si="245"/>
        <v>0</v>
      </c>
      <c r="Q3958" t="str">
        <f t="shared" si="246"/>
        <v>theater</v>
      </c>
      <c r="R3958" t="str">
        <f t="shared" si="247"/>
        <v>plays</v>
      </c>
    </row>
    <row r="3959" spans="1:18" ht="42.75" x14ac:dyDescent="0.4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8219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244"/>
        <v>2.5000000000000001E-4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2.75" x14ac:dyDescent="0.4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8219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244"/>
        <v>0.32050000000000001</v>
      </c>
      <c r="P3960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42.75" x14ac:dyDescent="0.4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8219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244"/>
        <v>0.24333333333333335</v>
      </c>
      <c r="P3961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42.75" x14ac:dyDescent="0.4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8219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244"/>
        <v>1.4999999999999999E-2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42.75" x14ac:dyDescent="0.4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8219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244"/>
        <v>4.1999999999999997E-3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42.75" x14ac:dyDescent="0.4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8219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244"/>
        <v>3.214285714285714E-2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2.75" x14ac:dyDescent="0.4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8219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244"/>
        <v>0</v>
      </c>
      <c r="P3965">
        <f t="shared" si="245"/>
        <v>0</v>
      </c>
      <c r="Q3965" t="str">
        <f t="shared" si="246"/>
        <v>theater</v>
      </c>
      <c r="R3965" t="str">
        <f t="shared" si="247"/>
        <v>plays</v>
      </c>
    </row>
    <row r="3966" spans="1:18" ht="42.75" x14ac:dyDescent="0.4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8219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244"/>
        <v>6.3E-2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2.75" x14ac:dyDescent="0.4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8219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244"/>
        <v>0.14249999999999999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42.75" x14ac:dyDescent="0.4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8219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244"/>
        <v>6.0000000000000001E-3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2.75" x14ac:dyDescent="0.4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8219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244"/>
        <v>0.2411764705882353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2.75" x14ac:dyDescent="0.4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8219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244"/>
        <v>0.10539999999999999</v>
      </c>
      <c r="P3970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42.75" x14ac:dyDescent="0.4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8219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248">E3971/D3971</f>
        <v>7.4690265486725665E-2</v>
      </c>
      <c r="P3971">
        <f t="shared" ref="P3971:P4034" si="249">IF(E3971=0,0,E3971/L3971)</f>
        <v>35.166666666666664</v>
      </c>
      <c r="Q3971" t="str">
        <f t="shared" ref="Q3971:Q4034" si="250">LEFT(N3971,FIND("/",N3971)-1)</f>
        <v>theater</v>
      </c>
      <c r="R3971" t="str">
        <f t="shared" ref="R3971:R4034" si="251">RIGHT(N3971,LEN(N3971)-FIND("/",N3971))</f>
        <v>plays</v>
      </c>
    </row>
    <row r="3972" spans="1:18" ht="57" x14ac:dyDescent="0.4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8219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248"/>
        <v>7.3333333333333334E-4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2.75" x14ac:dyDescent="0.4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8219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248"/>
        <v>9.7142857142857135E-3</v>
      </c>
      <c r="P3973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42.75" x14ac:dyDescent="0.4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8219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248"/>
        <v>0.21099999999999999</v>
      </c>
      <c r="P3974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42.75" x14ac:dyDescent="0.4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8219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248"/>
        <v>0.78100000000000003</v>
      </c>
      <c r="P3975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42.75" x14ac:dyDescent="0.4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8219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248"/>
        <v>0.32</v>
      </c>
      <c r="P3976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42.75" x14ac:dyDescent="0.4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8219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248"/>
        <v>0</v>
      </c>
      <c r="P3977">
        <f t="shared" si="249"/>
        <v>0</v>
      </c>
      <c r="Q3977" t="str">
        <f t="shared" si="250"/>
        <v>theater</v>
      </c>
      <c r="R3977" t="str">
        <f t="shared" si="251"/>
        <v>plays</v>
      </c>
    </row>
    <row r="3978" spans="1:18" ht="42.75" x14ac:dyDescent="0.4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8219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248"/>
        <v>0.47692307692307695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2.75" x14ac:dyDescent="0.4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8219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248"/>
        <v>1.4500000000000001E-2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2.75" x14ac:dyDescent="0.4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8219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248"/>
        <v>0.107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2.75" x14ac:dyDescent="0.4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8219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248"/>
        <v>1.8333333333333333E-2</v>
      </c>
      <c r="P3981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42.75" x14ac:dyDescent="0.4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8219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248"/>
        <v>0.18</v>
      </c>
      <c r="P3982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28.5" x14ac:dyDescent="0.4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8219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248"/>
        <v>4.0833333333333333E-2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57" x14ac:dyDescent="0.4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8219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248"/>
        <v>0.2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2.75" x14ac:dyDescent="0.4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8219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248"/>
        <v>0.34802513464991025</v>
      </c>
      <c r="P3985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42.75" x14ac:dyDescent="0.4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8219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248"/>
        <v>6.3333333333333339E-2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57" x14ac:dyDescent="0.4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8219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248"/>
        <v>0.32050000000000001</v>
      </c>
      <c r="P3987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42.75" x14ac:dyDescent="0.4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8219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248"/>
        <v>9.7600000000000006E-2</v>
      </c>
      <c r="P3988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2.75" x14ac:dyDescent="0.4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8219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248"/>
        <v>0.3775</v>
      </c>
      <c r="P3989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28.5" x14ac:dyDescent="0.4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8219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248"/>
        <v>2.1333333333333333E-2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2.75" x14ac:dyDescent="0.4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8219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248"/>
        <v>0</v>
      </c>
      <c r="P3991">
        <f t="shared" si="249"/>
        <v>0</v>
      </c>
      <c r="Q3991" t="str">
        <f t="shared" si="250"/>
        <v>theater</v>
      </c>
      <c r="R3991" t="str">
        <f t="shared" si="251"/>
        <v>plays</v>
      </c>
    </row>
    <row r="3992" spans="1:18" ht="42.75" x14ac:dyDescent="0.4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8219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248"/>
        <v>4.1818181818181817E-2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28.5" x14ac:dyDescent="0.4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8219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248"/>
        <v>0.2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2.75" x14ac:dyDescent="0.4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8219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248"/>
        <v>5.4100000000000002E-2</v>
      </c>
      <c r="P3994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2.75" x14ac:dyDescent="0.4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8219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248"/>
        <v>6.0000000000000002E-5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2.75" x14ac:dyDescent="0.4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8219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248"/>
        <v>2.5000000000000001E-3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2.75" x14ac:dyDescent="0.4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8219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248"/>
        <v>0.35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2.75" x14ac:dyDescent="0.4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8219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248"/>
        <v>0.16566666666666666</v>
      </c>
      <c r="P3998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42.75" x14ac:dyDescent="0.4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8219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248"/>
        <v>0</v>
      </c>
      <c r="P3999">
        <f t="shared" si="249"/>
        <v>0</v>
      </c>
      <c r="Q3999" t="str">
        <f t="shared" si="250"/>
        <v>theater</v>
      </c>
      <c r="R3999" t="str">
        <f t="shared" si="251"/>
        <v>plays</v>
      </c>
    </row>
    <row r="4000" spans="1:18" ht="42.75" x14ac:dyDescent="0.4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8219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248"/>
        <v>0.57199999999999995</v>
      </c>
      <c r="P4000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2.75" x14ac:dyDescent="0.4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8219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248"/>
        <v>0.16514285714285715</v>
      </c>
      <c r="P4001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x14ac:dyDescent="0.4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8219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248"/>
        <v>1.25E-3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57" x14ac:dyDescent="0.4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8219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248"/>
        <v>0.3775</v>
      </c>
      <c r="P4003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42.75" x14ac:dyDescent="0.4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8219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248"/>
        <v>1.84E-2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2.75" x14ac:dyDescent="0.4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8219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248"/>
        <v>0.10050000000000001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4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8219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248"/>
        <v>2E-3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2.75" x14ac:dyDescent="0.4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8219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248"/>
        <v>1.3333333333333334E-2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2.75" x14ac:dyDescent="0.4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8219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248"/>
        <v>6.666666666666667E-5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2.75" x14ac:dyDescent="0.4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8219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248"/>
        <v>2.5000000000000001E-3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2.75" x14ac:dyDescent="0.4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8219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248"/>
        <v>0.06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2.75" x14ac:dyDescent="0.4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8219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248"/>
        <v>3.8860103626943004E-2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2.75" x14ac:dyDescent="0.4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8219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248"/>
        <v>0.24194444444444443</v>
      </c>
      <c r="P4012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42.75" x14ac:dyDescent="0.4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8219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248"/>
        <v>7.5999999999999998E-2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57" x14ac:dyDescent="0.4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8219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248"/>
        <v>0</v>
      </c>
      <c r="P4014">
        <f t="shared" si="249"/>
        <v>0</v>
      </c>
      <c r="Q4014" t="str">
        <f t="shared" si="250"/>
        <v>theater</v>
      </c>
      <c r="R4014" t="str">
        <f t="shared" si="251"/>
        <v>plays</v>
      </c>
    </row>
    <row r="4015" spans="1:18" ht="42.75" x14ac:dyDescent="0.4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8219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248"/>
        <v>1.2999999999999999E-2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2.75" x14ac:dyDescent="0.4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8219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248"/>
        <v>0</v>
      </c>
      <c r="P4016">
        <f t="shared" si="249"/>
        <v>0</v>
      </c>
      <c r="Q4016" t="str">
        <f t="shared" si="250"/>
        <v>theater</v>
      </c>
      <c r="R4016" t="str">
        <f t="shared" si="251"/>
        <v>plays</v>
      </c>
    </row>
    <row r="4017" spans="1:18" ht="42.75" x14ac:dyDescent="0.4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8219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248"/>
        <v>1.4285714285714287E-4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2.75" x14ac:dyDescent="0.4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8219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248"/>
        <v>0.14000000000000001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2.75" x14ac:dyDescent="0.4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8219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248"/>
        <v>1.0500000000000001E-2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28.5" x14ac:dyDescent="0.4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8219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248"/>
        <v>8.666666666666667E-2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2.75" x14ac:dyDescent="0.4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8219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248"/>
        <v>8.2857142857142851E-3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2.75" x14ac:dyDescent="0.4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8219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248"/>
        <v>0.16666666666666666</v>
      </c>
      <c r="P4022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2.75" x14ac:dyDescent="0.4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8219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248"/>
        <v>8.3333333333333332E-3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28.5" x14ac:dyDescent="0.4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8219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248"/>
        <v>0.69561111111111107</v>
      </c>
      <c r="P4024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2.75" x14ac:dyDescent="0.4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8219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248"/>
        <v>0</v>
      </c>
      <c r="P4025">
        <f t="shared" si="249"/>
        <v>0</v>
      </c>
      <c r="Q4025" t="str">
        <f t="shared" si="250"/>
        <v>theater</v>
      </c>
      <c r="R4025" t="str">
        <f t="shared" si="251"/>
        <v>plays</v>
      </c>
    </row>
    <row r="4026" spans="1:18" ht="42.75" x14ac:dyDescent="0.4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8219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248"/>
        <v>1.2500000000000001E-2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42.75" x14ac:dyDescent="0.4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8219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248"/>
        <v>0.05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2.75" x14ac:dyDescent="0.4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8219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248"/>
        <v>0</v>
      </c>
      <c r="P4028">
        <f t="shared" si="249"/>
        <v>0</v>
      </c>
      <c r="Q4028" t="str">
        <f t="shared" si="250"/>
        <v>theater</v>
      </c>
      <c r="R4028" t="str">
        <f t="shared" si="251"/>
        <v>plays</v>
      </c>
    </row>
    <row r="4029" spans="1:18" ht="42.75" x14ac:dyDescent="0.4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8219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248"/>
        <v>7.166666666666667E-2</v>
      </c>
      <c r="P4029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2.75" x14ac:dyDescent="0.4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8219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248"/>
        <v>0.28050000000000003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2.75" x14ac:dyDescent="0.4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8219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248"/>
        <v>0</v>
      </c>
      <c r="P4031">
        <f t="shared" si="249"/>
        <v>0</v>
      </c>
      <c r="Q4031" t="str">
        <f t="shared" si="250"/>
        <v>theater</v>
      </c>
      <c r="R4031" t="str">
        <f t="shared" si="251"/>
        <v>plays</v>
      </c>
    </row>
    <row r="4032" spans="1:18" ht="42.75" x14ac:dyDescent="0.4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8219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248"/>
        <v>0.16</v>
      </c>
      <c r="P4032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42.75" x14ac:dyDescent="0.4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8219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248"/>
        <v>0</v>
      </c>
      <c r="P4033">
        <f t="shared" si="249"/>
        <v>0</v>
      </c>
      <c r="Q4033" t="str">
        <f t="shared" si="250"/>
        <v>theater</v>
      </c>
      <c r="R4033" t="str">
        <f t="shared" si="251"/>
        <v>plays</v>
      </c>
    </row>
    <row r="4034" spans="1:18" ht="42.75" x14ac:dyDescent="0.4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8219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248"/>
        <v>6.8287037037037035E-2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2.75" x14ac:dyDescent="0.4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8219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252">E4035/D4035</f>
        <v>0.25698702928870293</v>
      </c>
      <c r="P4035">
        <f t="shared" ref="P4035:P4098" si="253">IF(E4035=0,0,E4035/L4035)</f>
        <v>65.340319148936175</v>
      </c>
      <c r="Q4035" t="str">
        <f t="shared" ref="Q4035:Q4098" si="254">LEFT(N4035,FIND("/",N4035)-1)</f>
        <v>theater</v>
      </c>
      <c r="R4035" t="str">
        <f t="shared" ref="R4035:R4098" si="255">RIGHT(N4035,LEN(N4035)-FIND("/",N4035))</f>
        <v>plays</v>
      </c>
    </row>
    <row r="4036" spans="1:18" ht="42.75" x14ac:dyDescent="0.4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8219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252"/>
        <v>1.4814814814814815E-2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28.5" x14ac:dyDescent="0.4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8219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252"/>
        <v>0.36849999999999999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2.75" x14ac:dyDescent="0.4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8219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252"/>
        <v>0.47049999999999997</v>
      </c>
      <c r="P4038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42.75" x14ac:dyDescent="0.4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8219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252"/>
        <v>0.11428571428571428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2.75" x14ac:dyDescent="0.4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8219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252"/>
        <v>0.12039999999999999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2.75" x14ac:dyDescent="0.4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8219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252"/>
        <v>0.6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2.75" x14ac:dyDescent="0.4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8219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252"/>
        <v>0.3125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28.5" x14ac:dyDescent="0.4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8219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252"/>
        <v>4.1999999999999997E-3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2.75" x14ac:dyDescent="0.4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8219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252"/>
        <v>2.0999999999999999E-3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2.75" x14ac:dyDescent="0.4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8219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252"/>
        <v>0</v>
      </c>
      <c r="P4045">
        <f t="shared" si="253"/>
        <v>0</v>
      </c>
      <c r="Q4045" t="str">
        <f t="shared" si="254"/>
        <v>theater</v>
      </c>
      <c r="R4045" t="str">
        <f t="shared" si="255"/>
        <v>plays</v>
      </c>
    </row>
    <row r="4046" spans="1:18" ht="42.75" x14ac:dyDescent="0.4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8219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252"/>
        <v>0.375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42.75" x14ac:dyDescent="0.4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8219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252"/>
        <v>2.0000000000000001E-4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42.75" x14ac:dyDescent="0.4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8219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252"/>
        <v>8.2142857142857142E-2</v>
      </c>
      <c r="P4048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2.75" x14ac:dyDescent="0.4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8219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252"/>
        <v>2.1999999999999999E-2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2.75" x14ac:dyDescent="0.4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8219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252"/>
        <v>0.17652941176470588</v>
      </c>
      <c r="P4050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42.75" x14ac:dyDescent="0.4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8219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252"/>
        <v>8.0000000000000004E-4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2.75" x14ac:dyDescent="0.4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8219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252"/>
        <v>6.6666666666666664E-4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2.75" x14ac:dyDescent="0.4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8219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252"/>
        <v>0</v>
      </c>
      <c r="P4053">
        <f t="shared" si="253"/>
        <v>0</v>
      </c>
      <c r="Q4053" t="str">
        <f t="shared" si="254"/>
        <v>theater</v>
      </c>
      <c r="R4053" t="str">
        <f t="shared" si="255"/>
        <v>plays</v>
      </c>
    </row>
    <row r="4054" spans="1:18" ht="57" x14ac:dyDescent="0.4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8219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252"/>
        <v>0.37533333333333335</v>
      </c>
      <c r="P4054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42.75" x14ac:dyDescent="0.4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8219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252"/>
        <v>0.22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2.75" x14ac:dyDescent="0.4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8219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252"/>
        <v>0</v>
      </c>
      <c r="P4056">
        <f t="shared" si="253"/>
        <v>0</v>
      </c>
      <c r="Q4056" t="str">
        <f t="shared" si="254"/>
        <v>theater</v>
      </c>
      <c r="R4056" t="str">
        <f t="shared" si="255"/>
        <v>plays</v>
      </c>
    </row>
    <row r="4057" spans="1:18" ht="42.75" x14ac:dyDescent="0.4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8219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252"/>
        <v>0.1762</v>
      </c>
      <c r="P4057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42.75" x14ac:dyDescent="0.4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8219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252"/>
        <v>0.53</v>
      </c>
      <c r="P4058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42.75" x14ac:dyDescent="0.4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8219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252"/>
        <v>0.22142857142857142</v>
      </c>
      <c r="P4059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2.75" x14ac:dyDescent="0.4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8219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252"/>
        <v>2.5333333333333333E-2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2.75" x14ac:dyDescent="0.4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8219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252"/>
        <v>2.5000000000000001E-2</v>
      </c>
      <c r="P4061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42.75" x14ac:dyDescent="0.4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8219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252"/>
        <v>2.8500000000000001E-2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28.5" x14ac:dyDescent="0.4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8219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252"/>
        <v>0</v>
      </c>
      <c r="P4063">
        <f t="shared" si="253"/>
        <v>0</v>
      </c>
      <c r="Q4063" t="str">
        <f t="shared" si="254"/>
        <v>theater</v>
      </c>
      <c r="R4063" t="str">
        <f t="shared" si="255"/>
        <v>plays</v>
      </c>
    </row>
    <row r="4064" spans="1:18" ht="42.75" x14ac:dyDescent="0.4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8219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252"/>
        <v>2.4500000000000001E-2</v>
      </c>
      <c r="P4064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42.75" x14ac:dyDescent="0.4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8219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252"/>
        <v>1.4210526315789474E-2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2.75" x14ac:dyDescent="0.4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8219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252"/>
        <v>0.1925</v>
      </c>
      <c r="P4066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28.5" x14ac:dyDescent="0.4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8219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252"/>
        <v>6.7499999999999999E-3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57" x14ac:dyDescent="0.4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8219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252"/>
        <v>1.6666666666666668E-3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2.75" x14ac:dyDescent="0.4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8219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252"/>
        <v>0.60899999999999999</v>
      </c>
      <c r="P4069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28.5" x14ac:dyDescent="0.4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8219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252"/>
        <v>0.01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2.75" x14ac:dyDescent="0.4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8219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252"/>
        <v>0.34399999999999997</v>
      </c>
      <c r="P4071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28.5" x14ac:dyDescent="0.4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8219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252"/>
        <v>0.16500000000000001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57" x14ac:dyDescent="0.4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8219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252"/>
        <v>0</v>
      </c>
      <c r="P4073">
        <f t="shared" si="253"/>
        <v>0</v>
      </c>
      <c r="Q4073" t="str">
        <f t="shared" si="254"/>
        <v>theater</v>
      </c>
      <c r="R4073" t="str">
        <f t="shared" si="255"/>
        <v>plays</v>
      </c>
    </row>
    <row r="4074" spans="1:18" ht="57" x14ac:dyDescent="0.4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8219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252"/>
        <v>4.0000000000000001E-3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2.75" x14ac:dyDescent="0.4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8219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252"/>
        <v>1.0571428571428572E-2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2.75" x14ac:dyDescent="0.4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8219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252"/>
        <v>0.26727272727272727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2.75" x14ac:dyDescent="0.4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8219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252"/>
        <v>0.28799999999999998</v>
      </c>
      <c r="P4077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2.75" x14ac:dyDescent="0.4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8219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252"/>
        <v>0</v>
      </c>
      <c r="P4078">
        <f t="shared" si="253"/>
        <v>0</v>
      </c>
      <c r="Q4078" t="str">
        <f t="shared" si="254"/>
        <v>theater</v>
      </c>
      <c r="R4078" t="str">
        <f t="shared" si="255"/>
        <v>plays</v>
      </c>
    </row>
    <row r="4079" spans="1:18" ht="42.75" x14ac:dyDescent="0.4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8219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252"/>
        <v>8.8999999999999996E-2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2.75" x14ac:dyDescent="0.4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8219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252"/>
        <v>0</v>
      </c>
      <c r="P4080">
        <f t="shared" si="253"/>
        <v>0</v>
      </c>
      <c r="Q4080" t="str">
        <f t="shared" si="254"/>
        <v>theater</v>
      </c>
      <c r="R4080" t="str">
        <f t="shared" si="255"/>
        <v>plays</v>
      </c>
    </row>
    <row r="4081" spans="1:18" ht="42.75" x14ac:dyDescent="0.4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8219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252"/>
        <v>1.6666666666666668E-3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2.75" x14ac:dyDescent="0.4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8219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252"/>
        <v>0</v>
      </c>
      <c r="P4082">
        <f t="shared" si="253"/>
        <v>0</v>
      </c>
      <c r="Q4082" t="str">
        <f t="shared" si="254"/>
        <v>theater</v>
      </c>
      <c r="R4082" t="str">
        <f t="shared" si="255"/>
        <v>plays</v>
      </c>
    </row>
    <row r="4083" spans="1:18" ht="42.75" x14ac:dyDescent="0.4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8219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252"/>
        <v>0.15737410071942445</v>
      </c>
      <c r="P4083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42.75" x14ac:dyDescent="0.4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8219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252"/>
        <v>0.02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2.75" x14ac:dyDescent="0.4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8219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252"/>
        <v>0.21685714285714286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57" x14ac:dyDescent="0.4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8219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252"/>
        <v>3.3333333333333335E-3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2.75" x14ac:dyDescent="0.4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8219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252"/>
        <v>2.8571428571428571E-3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2.75" x14ac:dyDescent="0.4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8219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252"/>
        <v>4.7E-2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4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8219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252"/>
        <v>0</v>
      </c>
      <c r="P4089">
        <f t="shared" si="253"/>
        <v>0</v>
      </c>
      <c r="Q4089" t="str">
        <f t="shared" si="254"/>
        <v>theater</v>
      </c>
      <c r="R4089" t="str">
        <f t="shared" si="255"/>
        <v>plays</v>
      </c>
    </row>
    <row r="4090" spans="1:18" ht="42.75" x14ac:dyDescent="0.4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8219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252"/>
        <v>0.108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42.75" x14ac:dyDescent="0.4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8219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252"/>
        <v>4.8000000000000001E-2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2.75" x14ac:dyDescent="0.4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8219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252"/>
        <v>3.2000000000000001E-2</v>
      </c>
      <c r="P4092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42.75" x14ac:dyDescent="0.4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8219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252"/>
        <v>0.1275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2.75" x14ac:dyDescent="0.4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8219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252"/>
        <v>1.8181818181818181E-4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2.75" x14ac:dyDescent="0.4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8219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252"/>
        <v>2.4E-2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2.75" x14ac:dyDescent="0.4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8219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252"/>
        <v>0.36499999999999999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28.5" x14ac:dyDescent="0.4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8219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252"/>
        <v>2.6666666666666668E-2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2.75" x14ac:dyDescent="0.4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8219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252"/>
        <v>0.11428571428571428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2.75" x14ac:dyDescent="0.4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8219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256">E4099/D4099</f>
        <v>0</v>
      </c>
      <c r="P4099">
        <f t="shared" ref="P4099:P4115" si="257">IF(E4099=0,0,E4099/L4099)</f>
        <v>0</v>
      </c>
      <c r="Q4099" t="str">
        <f t="shared" ref="Q4099:Q4115" si="258">LEFT(N4099,FIND("/",N4099)-1)</f>
        <v>theater</v>
      </c>
      <c r="R4099" t="str">
        <f t="shared" ref="R4099:R4115" si="259">RIGHT(N4099,LEN(N4099)-FIND("/",N4099))</f>
        <v>plays</v>
      </c>
    </row>
    <row r="4100" spans="1:18" ht="42.75" x14ac:dyDescent="0.4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8219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256"/>
        <v>0</v>
      </c>
      <c r="P4100">
        <f t="shared" si="257"/>
        <v>0</v>
      </c>
      <c r="Q4100" t="str">
        <f t="shared" si="258"/>
        <v>theater</v>
      </c>
      <c r="R4100" t="str">
        <f t="shared" si="259"/>
        <v>plays</v>
      </c>
    </row>
    <row r="4101" spans="1:18" ht="42.75" x14ac:dyDescent="0.4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8219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256"/>
        <v>1.1111111111111112E-2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28.5" x14ac:dyDescent="0.4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8219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256"/>
        <v>0</v>
      </c>
      <c r="P4102">
        <f t="shared" si="257"/>
        <v>0</v>
      </c>
      <c r="Q4102" t="str">
        <f t="shared" si="258"/>
        <v>theater</v>
      </c>
      <c r="R4102" t="str">
        <f t="shared" si="259"/>
        <v>plays</v>
      </c>
    </row>
    <row r="4103" spans="1:18" ht="42.75" x14ac:dyDescent="0.4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8219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256"/>
        <v>0</v>
      </c>
      <c r="P4103">
        <f t="shared" si="257"/>
        <v>0</v>
      </c>
      <c r="Q4103" t="str">
        <f t="shared" si="258"/>
        <v>theater</v>
      </c>
      <c r="R4103" t="str">
        <f t="shared" si="259"/>
        <v>plays</v>
      </c>
    </row>
    <row r="4104" spans="1:18" ht="42.75" x14ac:dyDescent="0.4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8219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256"/>
        <v>0.27400000000000002</v>
      </c>
      <c r="P4104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2.75" x14ac:dyDescent="0.4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8219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256"/>
        <v>0.1</v>
      </c>
      <c r="P4105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2.75" x14ac:dyDescent="0.4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8219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256"/>
        <v>0.21366666666666667</v>
      </c>
      <c r="P4106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42.75" x14ac:dyDescent="0.4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8219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256"/>
        <v>6.9696969696969702E-2</v>
      </c>
      <c r="P4107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42.75" x14ac:dyDescent="0.4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8219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256"/>
        <v>0.70599999999999996</v>
      </c>
      <c r="P4108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42.75" x14ac:dyDescent="0.4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8219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256"/>
        <v>2.0500000000000001E-2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2.75" x14ac:dyDescent="0.4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8219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256"/>
        <v>1.9666666666666666E-2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2.75" x14ac:dyDescent="0.4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8219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256"/>
        <v>0</v>
      </c>
      <c r="P4111">
        <f t="shared" si="257"/>
        <v>0</v>
      </c>
      <c r="Q4111" t="str">
        <f t="shared" si="258"/>
        <v>theater</v>
      </c>
      <c r="R4111" t="str">
        <f t="shared" si="259"/>
        <v>plays</v>
      </c>
    </row>
    <row r="4112" spans="1:18" ht="42.75" x14ac:dyDescent="0.4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8219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256"/>
        <v>0.28666666666666668</v>
      </c>
      <c r="P4112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2.75" x14ac:dyDescent="0.4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8219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256"/>
        <v>3.1333333333333331E-2</v>
      </c>
      <c r="P4113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42.75" x14ac:dyDescent="0.4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8219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256"/>
        <v>4.0000000000000002E-4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2.75" x14ac:dyDescent="0.4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8219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256"/>
        <v>2E-3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autoFilter ref="A1:R4115" xr:uid="{4068E9DB-629A-4B86-806D-084AB66D6532}"/>
  <conditionalFormatting sqref="O2:O4115">
    <cfRule type="colorScale" priority="8">
      <colorScale>
        <cfvo type="percentile" val="10"/>
        <cfvo type="percentile" val="50"/>
        <cfvo type="percentile" val="90"/>
        <color rgb="FFC00000"/>
        <color rgb="FF00B050"/>
        <color rgb="FF0070C0"/>
      </colorScale>
    </cfRule>
    <cfRule type="colorScale" priority="9">
      <colorScale>
        <cfvo type="num" val="0"/>
        <cfvo type="num" val="0"/>
        <cfvo type="num" val="0"/>
        <color rgb="FFC00000"/>
        <color rgb="FF00B050"/>
        <color rgb="FF0070C0"/>
      </colorScale>
    </cfRule>
    <cfRule type="colorScale" priority="14">
      <colorScale>
        <cfvo type="percent" val="0"/>
        <cfvo type="num" val="0"/>
        <cfvo type="percentile" val="90"/>
        <color rgb="FFC00000"/>
        <color rgb="FF00B050"/>
        <color rgb="FF0070C0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  <cfRule type="cellIs" dxfId="1" priority="18" operator="greaterThan">
      <formula>11301.5</formula>
    </cfRule>
  </conditionalFormatting>
  <conditionalFormatting sqref="F2:F411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9743A-0E90-4B18-8CC0-EC6EF796289B}">
  <dimension ref="B2:G16"/>
  <sheetViews>
    <sheetView workbookViewId="0">
      <selection activeCell="E28" sqref="E28"/>
    </sheetView>
  </sheetViews>
  <sheetFormatPr defaultRowHeight="14.25" x14ac:dyDescent="0.45"/>
  <cols>
    <col min="2" max="2" width="11.33203125" customWidth="1"/>
    <col min="3" max="3" width="11.9296875" customWidth="1"/>
    <col min="7" max="8" width="11.06640625" customWidth="1"/>
  </cols>
  <sheetData>
    <row r="2" spans="2:7" x14ac:dyDescent="0.45">
      <c r="D2" s="7"/>
    </row>
    <row r="4" spans="2:7" x14ac:dyDescent="0.45">
      <c r="B4" t="s">
        <v>8322</v>
      </c>
    </row>
    <row r="6" spans="2:7" ht="42.75" x14ac:dyDescent="0.45">
      <c r="B6" s="8" t="s">
        <v>8310</v>
      </c>
      <c r="C6" s="8" t="s">
        <v>8321</v>
      </c>
      <c r="D6" s="9" t="s">
        <v>8221</v>
      </c>
      <c r="E6" s="9" t="s">
        <v>8220</v>
      </c>
      <c r="F6" s="9" t="s">
        <v>8222</v>
      </c>
      <c r="G6" s="9" t="s">
        <v>8311</v>
      </c>
    </row>
    <row r="7" spans="2:7" x14ac:dyDescent="0.45">
      <c r="B7" t="s">
        <v>8312</v>
      </c>
      <c r="C7">
        <v>300</v>
      </c>
      <c r="D7">
        <v>180</v>
      </c>
      <c r="E7">
        <v>40</v>
      </c>
      <c r="G7">
        <f>SUM(C7:F7)</f>
        <v>520</v>
      </c>
    </row>
    <row r="8" spans="2:7" x14ac:dyDescent="0.45">
      <c r="B8" t="s">
        <v>8313</v>
      </c>
      <c r="C8">
        <v>34</v>
      </c>
      <c r="D8">
        <v>140</v>
      </c>
      <c r="E8">
        <v>20</v>
      </c>
      <c r="F8">
        <v>6</v>
      </c>
      <c r="G8">
        <f t="shared" ref="G8:G16" si="0">SUM(C8:F8)</f>
        <v>200</v>
      </c>
    </row>
    <row r="9" spans="2:7" x14ac:dyDescent="0.45">
      <c r="B9" t="s">
        <v>8314</v>
      </c>
      <c r="C9">
        <v>80</v>
      </c>
      <c r="D9">
        <v>140</v>
      </c>
      <c r="G9">
        <f t="shared" si="0"/>
        <v>220</v>
      </c>
    </row>
    <row r="10" spans="2:7" x14ac:dyDescent="0.45">
      <c r="B10" t="s">
        <v>8315</v>
      </c>
      <c r="E10">
        <v>24</v>
      </c>
      <c r="G10">
        <f t="shared" si="0"/>
        <v>24</v>
      </c>
    </row>
    <row r="11" spans="2:7" x14ac:dyDescent="0.45">
      <c r="B11" t="s">
        <v>8316</v>
      </c>
      <c r="C11">
        <v>540</v>
      </c>
      <c r="D11">
        <v>120</v>
      </c>
      <c r="E11">
        <v>20</v>
      </c>
      <c r="F11">
        <v>20</v>
      </c>
      <c r="G11">
        <f t="shared" si="0"/>
        <v>700</v>
      </c>
    </row>
    <row r="12" spans="2:7" x14ac:dyDescent="0.45">
      <c r="B12" t="s">
        <v>8317</v>
      </c>
      <c r="C12">
        <v>103</v>
      </c>
      <c r="D12">
        <v>117</v>
      </c>
      <c r="G12">
        <f t="shared" si="0"/>
        <v>220</v>
      </c>
    </row>
    <row r="13" spans="2:7" x14ac:dyDescent="0.45">
      <c r="B13" t="s">
        <v>8318</v>
      </c>
      <c r="C13">
        <v>80</v>
      </c>
      <c r="D13">
        <v>127</v>
      </c>
      <c r="E13">
        <v>30</v>
      </c>
      <c r="G13">
        <f t="shared" si="0"/>
        <v>237</v>
      </c>
    </row>
    <row r="14" spans="2:7" x14ac:dyDescent="0.45">
      <c r="B14" t="s">
        <v>8319</v>
      </c>
      <c r="C14">
        <v>209</v>
      </c>
      <c r="D14">
        <v>213</v>
      </c>
      <c r="E14">
        <v>178</v>
      </c>
      <c r="G14">
        <f t="shared" si="0"/>
        <v>600</v>
      </c>
    </row>
    <row r="15" spans="2:7" x14ac:dyDescent="0.45">
      <c r="B15" t="s">
        <v>8320</v>
      </c>
      <c r="C15">
        <v>839</v>
      </c>
      <c r="D15">
        <v>493</v>
      </c>
      <c r="E15">
        <v>37</v>
      </c>
      <c r="F15">
        <v>24</v>
      </c>
      <c r="G15">
        <f t="shared" si="0"/>
        <v>1393</v>
      </c>
    </row>
    <row r="16" spans="2:7" x14ac:dyDescent="0.45">
      <c r="B16" s="7" t="s">
        <v>8311</v>
      </c>
      <c r="C16" s="7">
        <f>SUM(C7:C15)</f>
        <v>2185</v>
      </c>
      <c r="D16" s="7">
        <f>SUM(D7:D15)</f>
        <v>1530</v>
      </c>
      <c r="E16" s="7">
        <f>SUM(E7:E15)</f>
        <v>349</v>
      </c>
      <c r="F16" s="7">
        <f>SUM(F8:F15)</f>
        <v>50</v>
      </c>
      <c r="G16" s="7">
        <f t="shared" si="0"/>
        <v>4114</v>
      </c>
    </row>
  </sheetData>
  <autoFilter ref="B6:G6" xr:uid="{0BF81D60-1AF8-4026-94AF-F9C413BA82D7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170A8-04FF-41B6-B421-845FF8B288FC}">
  <dimension ref="A1:F46"/>
  <sheetViews>
    <sheetView topLeftCell="A10" workbookViewId="0">
      <selection activeCell="R14" sqref="R14"/>
    </sheetView>
  </sheetViews>
  <sheetFormatPr defaultRowHeight="14.25" x14ac:dyDescent="0.45"/>
  <cols>
    <col min="1" max="1" width="16.59765625" customWidth="1"/>
    <col min="2" max="2" width="11.796875" customWidth="1"/>
    <col min="6" max="7" width="12.3984375" customWidth="1"/>
  </cols>
  <sheetData>
    <row r="1" spans="1:6" x14ac:dyDescent="0.45">
      <c r="A1" s="7" t="s">
        <v>8326</v>
      </c>
      <c r="B1" s="7"/>
    </row>
    <row r="2" spans="1:6" x14ac:dyDescent="0.45">
      <c r="A2" s="7" t="s">
        <v>8323</v>
      </c>
      <c r="B2" s="7" t="s">
        <v>8324</v>
      </c>
    </row>
    <row r="4" spans="1:6" ht="42.75" x14ac:dyDescent="0.45">
      <c r="A4" s="8" t="s">
        <v>8325</v>
      </c>
      <c r="B4" s="8" t="s">
        <v>8321</v>
      </c>
      <c r="C4" s="9" t="s">
        <v>8221</v>
      </c>
      <c r="D4" s="9" t="s">
        <v>8220</v>
      </c>
      <c r="E4" s="9" t="s">
        <v>8222</v>
      </c>
      <c r="F4" s="9" t="s">
        <v>8311</v>
      </c>
    </row>
    <row r="5" spans="1:6" x14ac:dyDescent="0.45">
      <c r="A5" t="s">
        <v>8327</v>
      </c>
      <c r="C5">
        <v>100</v>
      </c>
      <c r="F5">
        <f>SUM(C5)</f>
        <v>100</v>
      </c>
    </row>
    <row r="6" spans="1:6" x14ac:dyDescent="0.45">
      <c r="A6" t="s">
        <v>8328</v>
      </c>
      <c r="D6">
        <v>20</v>
      </c>
      <c r="F6">
        <f>SUM(D6)</f>
        <v>20</v>
      </c>
    </row>
    <row r="7" spans="1:6" x14ac:dyDescent="0.45">
      <c r="A7" t="s">
        <v>8329</v>
      </c>
      <c r="D7">
        <v>24</v>
      </c>
      <c r="F7">
        <f>SUM(D7)</f>
        <v>24</v>
      </c>
    </row>
    <row r="8" spans="1:6" x14ac:dyDescent="0.45">
      <c r="A8" t="s">
        <v>8367</v>
      </c>
      <c r="C8">
        <v>40</v>
      </c>
      <c r="F8">
        <f>SUM(C8)</f>
        <v>40</v>
      </c>
    </row>
    <row r="9" spans="1:6" x14ac:dyDescent="0.45">
      <c r="A9" t="s">
        <v>8330</v>
      </c>
      <c r="B9">
        <v>40</v>
      </c>
      <c r="F9">
        <f>SUM(B9)</f>
        <v>40</v>
      </c>
    </row>
    <row r="10" spans="1:6" x14ac:dyDescent="0.45">
      <c r="A10" t="s">
        <v>8331</v>
      </c>
      <c r="B10">
        <v>180</v>
      </c>
      <c r="F10">
        <f>SUM(B10)</f>
        <v>180</v>
      </c>
    </row>
    <row r="11" spans="1:6" x14ac:dyDescent="0.45">
      <c r="A11" t="s">
        <v>8332</v>
      </c>
      <c r="C11">
        <v>80</v>
      </c>
      <c r="F11">
        <f>SUM(C11)</f>
        <v>80</v>
      </c>
    </row>
    <row r="12" spans="1:6" x14ac:dyDescent="0.45">
      <c r="A12" t="s">
        <v>8333</v>
      </c>
      <c r="B12">
        <v>40</v>
      </c>
      <c r="F12">
        <f>SUM(B12)</f>
        <v>40</v>
      </c>
    </row>
    <row r="13" spans="1:6" x14ac:dyDescent="0.45">
      <c r="A13" t="s">
        <v>8334</v>
      </c>
      <c r="C13">
        <v>40</v>
      </c>
      <c r="E13">
        <v>20</v>
      </c>
      <c r="F13">
        <f>SUM(C13:E13)</f>
        <v>60</v>
      </c>
    </row>
    <row r="14" spans="1:6" x14ac:dyDescent="0.45">
      <c r="A14" t="s">
        <v>8335</v>
      </c>
      <c r="C14">
        <v>40</v>
      </c>
      <c r="F14">
        <f>SUM(C14)</f>
        <v>40</v>
      </c>
    </row>
    <row r="15" spans="1:6" x14ac:dyDescent="0.45">
      <c r="A15" t="s">
        <v>8336</v>
      </c>
      <c r="C15">
        <v>120</v>
      </c>
      <c r="D15">
        <v>20</v>
      </c>
      <c r="F15">
        <f>SUM(C15:D15)</f>
        <v>140</v>
      </c>
    </row>
    <row r="16" spans="1:6" x14ac:dyDescent="0.45">
      <c r="A16" t="s">
        <v>8337</v>
      </c>
      <c r="C16">
        <v>20</v>
      </c>
      <c r="F16">
        <f>SUM(C16)</f>
        <v>20</v>
      </c>
    </row>
    <row r="17" spans="1:6" x14ac:dyDescent="0.45">
      <c r="A17" t="s">
        <v>8338</v>
      </c>
      <c r="B17">
        <v>140</v>
      </c>
      <c r="F17">
        <f>SUM(B17)</f>
        <v>140</v>
      </c>
    </row>
    <row r="18" spans="1:6" x14ac:dyDescent="0.45">
      <c r="A18" t="s">
        <v>8339</v>
      </c>
      <c r="B18">
        <v>140</v>
      </c>
      <c r="C18">
        <v>20</v>
      </c>
      <c r="F18">
        <f>SUM(B18:C18)</f>
        <v>160</v>
      </c>
    </row>
    <row r="19" spans="1:6" x14ac:dyDescent="0.45">
      <c r="A19" t="s">
        <v>8340</v>
      </c>
      <c r="C19">
        <v>60</v>
      </c>
      <c r="F19">
        <f>SUM(C19)</f>
        <v>60</v>
      </c>
    </row>
    <row r="20" spans="1:6" x14ac:dyDescent="0.45">
      <c r="A20" t="s">
        <v>8341</v>
      </c>
      <c r="B20">
        <v>9</v>
      </c>
      <c r="C20">
        <v>11</v>
      </c>
      <c r="F20">
        <f>SUM(B20:C20)</f>
        <v>20</v>
      </c>
    </row>
    <row r="21" spans="1:6" x14ac:dyDescent="0.45">
      <c r="A21" t="s">
        <v>8342</v>
      </c>
      <c r="B21">
        <v>20</v>
      </c>
      <c r="F21">
        <f>SUM(B21)</f>
        <v>20</v>
      </c>
    </row>
    <row r="22" spans="1:6" x14ac:dyDescent="0.45">
      <c r="A22" t="s">
        <v>8343</v>
      </c>
      <c r="C22">
        <v>40</v>
      </c>
      <c r="F22">
        <f>SUM(C22)</f>
        <v>40</v>
      </c>
    </row>
    <row r="23" spans="1:6" x14ac:dyDescent="0.45">
      <c r="A23" t="s">
        <v>8344</v>
      </c>
      <c r="B23">
        <v>60</v>
      </c>
      <c r="C23">
        <v>60</v>
      </c>
      <c r="D23">
        <v>20</v>
      </c>
      <c r="F23">
        <f>SUM(B23:C23:D23)</f>
        <v>140</v>
      </c>
    </row>
    <row r="24" spans="1:6" x14ac:dyDescent="0.45">
      <c r="A24" t="s">
        <v>8345</v>
      </c>
      <c r="C24">
        <v>20</v>
      </c>
      <c r="F24">
        <f>SUM(C24)</f>
        <v>20</v>
      </c>
    </row>
    <row r="25" spans="1:6" x14ac:dyDescent="0.45">
      <c r="A25" t="s">
        <v>8346</v>
      </c>
      <c r="B25">
        <v>60</v>
      </c>
      <c r="F25">
        <f>SUM(B25)</f>
        <v>60</v>
      </c>
    </row>
    <row r="26" spans="1:6" x14ac:dyDescent="0.45">
      <c r="A26" t="s">
        <v>8347</v>
      </c>
      <c r="C26">
        <v>20</v>
      </c>
      <c r="F26">
        <f>SUM(C26)</f>
        <v>20</v>
      </c>
    </row>
    <row r="27" spans="1:6" x14ac:dyDescent="0.45">
      <c r="A27" t="s">
        <v>8348</v>
      </c>
      <c r="B27">
        <v>103</v>
      </c>
      <c r="C27">
        <v>57</v>
      </c>
      <c r="F27">
        <f>SUM(B27:C27)</f>
        <v>160</v>
      </c>
    </row>
    <row r="28" spans="1:6" x14ac:dyDescent="0.45">
      <c r="A28" t="s">
        <v>8349</v>
      </c>
      <c r="C28">
        <v>20</v>
      </c>
      <c r="F28">
        <f>SUM(C28)</f>
        <v>20</v>
      </c>
    </row>
    <row r="29" spans="1:6" x14ac:dyDescent="0.45">
      <c r="A29" t="s">
        <v>8350</v>
      </c>
      <c r="B29">
        <v>694</v>
      </c>
      <c r="C29">
        <v>353</v>
      </c>
      <c r="E29">
        <v>19</v>
      </c>
      <c r="F29">
        <f>SUM(B29:C29:E29)</f>
        <v>1066</v>
      </c>
    </row>
    <row r="30" spans="1:6" x14ac:dyDescent="0.45">
      <c r="A30" t="s">
        <v>8351</v>
      </c>
      <c r="B30">
        <v>40</v>
      </c>
      <c r="F30">
        <f>SUM(B30)</f>
        <v>40</v>
      </c>
    </row>
    <row r="31" spans="1:6" x14ac:dyDescent="0.45">
      <c r="A31" t="s">
        <v>8352</v>
      </c>
      <c r="B31">
        <v>20</v>
      </c>
      <c r="F31">
        <f>SUM(B31)</f>
        <v>20</v>
      </c>
    </row>
    <row r="32" spans="1:6" x14ac:dyDescent="0.45">
      <c r="A32" t="s">
        <v>8353</v>
      </c>
      <c r="C32">
        <v>20</v>
      </c>
      <c r="F32">
        <f>SUM(C32)</f>
        <v>20</v>
      </c>
    </row>
    <row r="33" spans="1:6" x14ac:dyDescent="0.45">
      <c r="A33" t="s">
        <v>8354</v>
      </c>
      <c r="B33">
        <v>260</v>
      </c>
      <c r="F33">
        <f>SUM(B33)</f>
        <v>260</v>
      </c>
    </row>
    <row r="34" spans="1:6" x14ac:dyDescent="0.45">
      <c r="A34" t="s">
        <v>8355</v>
      </c>
      <c r="D34">
        <v>40</v>
      </c>
      <c r="F34">
        <f>SUM(D34)</f>
        <v>40</v>
      </c>
    </row>
    <row r="35" spans="1:6" x14ac:dyDescent="0.45">
      <c r="A35" t="s">
        <v>8356</v>
      </c>
      <c r="B35">
        <v>60</v>
      </c>
      <c r="F35">
        <f>SUM(B35)</f>
        <v>60</v>
      </c>
    </row>
    <row r="36" spans="1:6" x14ac:dyDescent="0.45">
      <c r="A36" t="s">
        <v>8357</v>
      </c>
      <c r="B36">
        <v>34</v>
      </c>
      <c r="E36">
        <v>6</v>
      </c>
      <c r="F36">
        <f>SUM(B36:E36)</f>
        <v>40</v>
      </c>
    </row>
    <row r="37" spans="1:6" x14ac:dyDescent="0.45">
      <c r="A37" t="s">
        <v>8358</v>
      </c>
      <c r="B37">
        <v>40</v>
      </c>
      <c r="C37">
        <v>2</v>
      </c>
      <c r="D37">
        <v>18</v>
      </c>
      <c r="F37">
        <f>SUM(B37:C37:D37)</f>
        <v>60</v>
      </c>
    </row>
    <row r="38" spans="1:6" x14ac:dyDescent="0.45">
      <c r="A38" t="s">
        <v>8359</v>
      </c>
      <c r="B38">
        <v>85</v>
      </c>
      <c r="C38">
        <v>80</v>
      </c>
      <c r="D38">
        <v>17</v>
      </c>
      <c r="E38">
        <v>5</v>
      </c>
      <c r="F38">
        <f>SUM(B38:C38:D38:E38)</f>
        <v>187</v>
      </c>
    </row>
    <row r="39" spans="1:6" x14ac:dyDescent="0.45">
      <c r="A39" t="s">
        <v>8360</v>
      </c>
      <c r="B39">
        <v>80</v>
      </c>
      <c r="F39">
        <f>SUM(B39)</f>
        <v>80</v>
      </c>
    </row>
    <row r="40" spans="1:6" x14ac:dyDescent="0.45">
      <c r="A40" t="s">
        <v>8361</v>
      </c>
      <c r="B40">
        <v>60</v>
      </c>
      <c r="F40">
        <f>SUM(B40)</f>
        <v>60</v>
      </c>
    </row>
    <row r="41" spans="1:6" x14ac:dyDescent="0.45">
      <c r="A41" t="s">
        <v>8362</v>
      </c>
      <c r="C41">
        <v>47</v>
      </c>
      <c r="D41">
        <v>10</v>
      </c>
      <c r="F41">
        <f>SUM(C41:D41)</f>
        <v>57</v>
      </c>
    </row>
    <row r="42" spans="1:6" x14ac:dyDescent="0.45">
      <c r="A42" t="s">
        <v>8363</v>
      </c>
      <c r="C42">
        <v>100</v>
      </c>
      <c r="F42">
        <f>SUM(C42)</f>
        <v>100</v>
      </c>
    </row>
    <row r="43" spans="1:6" x14ac:dyDescent="0.45">
      <c r="A43" t="s">
        <v>8364</v>
      </c>
      <c r="B43">
        <v>20</v>
      </c>
      <c r="C43">
        <v>120</v>
      </c>
      <c r="D43">
        <v>60</v>
      </c>
      <c r="F43">
        <f>SUM(B43:C43:C43)</f>
        <v>140</v>
      </c>
    </row>
    <row r="44" spans="1:6" x14ac:dyDescent="0.45">
      <c r="A44" t="s">
        <v>8365</v>
      </c>
      <c r="C44">
        <v>60</v>
      </c>
      <c r="D44">
        <v>100</v>
      </c>
      <c r="F44">
        <f>SUM(C44:D44)</f>
        <v>160</v>
      </c>
    </row>
    <row r="45" spans="1:6" x14ac:dyDescent="0.45">
      <c r="A45" t="s">
        <v>8366</v>
      </c>
      <c r="D45">
        <v>20</v>
      </c>
      <c r="F45">
        <f>SUM(D45)</f>
        <v>20</v>
      </c>
    </row>
    <row r="46" spans="1:6" x14ac:dyDescent="0.45">
      <c r="A46" s="10" t="s">
        <v>8311</v>
      </c>
      <c r="B46" s="10">
        <f>SUM(B9:B10:B12:B17:B18:B20:B21:B23:B25:B27:B29:B30:B31:B33:B35:B36:B37:B38:B39:B40:B43)</f>
        <v>2185</v>
      </c>
      <c r="C46" s="10">
        <f>SUM(C9:C10:C12:C17:C18:C20:C21:C23:C25:C27:C29:C30:C31:C33:C35:C36:C37:C38:C39:C40:C43)</f>
        <v>1330</v>
      </c>
      <c r="D46" s="10">
        <f>SUM(D9:D10:D12:D17:D18:D20:D21:D23:D25:D27:D29:D30:D31:D33:D35:D36:D37:D38:D39:D40:D43)</f>
        <v>185</v>
      </c>
      <c r="E46" s="10">
        <f>SUM(E9:E10:E12:E17:E18:E20:E21:E23:E25:E27:E29:E30:E31:E33:E35:E36:E37:E38:E39:E40:E43)</f>
        <v>50</v>
      </c>
      <c r="F46" s="10">
        <f>SUM(F9:F10:F12:F17:F18:F20:F21:F23:F25:F27:F29:F30:F31:F33:F35:F36:F37:F38:F39:F40:F43)</f>
        <v>3690</v>
      </c>
    </row>
  </sheetData>
  <autoFilter ref="A4:F4" xr:uid="{B5193195-31F6-4F10-A470-3FA306EAAB08}"/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7EE83-D0AB-451A-ACAE-8DA2C45DCC12}">
  <dimension ref="A1:E17"/>
  <sheetViews>
    <sheetView workbookViewId="0">
      <selection activeCell="H4" sqref="H4"/>
    </sheetView>
  </sheetViews>
  <sheetFormatPr defaultRowHeight="14.25" x14ac:dyDescent="0.45"/>
  <cols>
    <col min="1" max="1" width="18" customWidth="1"/>
    <col min="2" max="2" width="19.9296875" customWidth="1"/>
    <col min="5" max="5" width="10.9296875" customWidth="1"/>
  </cols>
  <sheetData>
    <row r="1" spans="1:5" x14ac:dyDescent="0.45">
      <c r="A1" t="s">
        <v>8368</v>
      </c>
    </row>
    <row r="2" spans="1:5" x14ac:dyDescent="0.45">
      <c r="A2" t="s">
        <v>8369</v>
      </c>
    </row>
    <row r="4" spans="1:5" ht="57" x14ac:dyDescent="0.45">
      <c r="A4" s="8" t="s">
        <v>8370</v>
      </c>
      <c r="B4" s="8" t="s">
        <v>8370</v>
      </c>
      <c r="C4" s="8" t="s">
        <v>8370</v>
      </c>
      <c r="D4" s="8" t="s">
        <v>8370</v>
      </c>
      <c r="E4" s="8" t="s">
        <v>8370</v>
      </c>
    </row>
    <row r="5" spans="1:5" x14ac:dyDescent="0.45">
      <c r="A5" t="s">
        <v>8371</v>
      </c>
      <c r="B5">
        <v>182</v>
      </c>
      <c r="C5">
        <v>149</v>
      </c>
      <c r="D5">
        <v>34</v>
      </c>
      <c r="E5">
        <f>SUM(B5:C5:D5)</f>
        <v>365</v>
      </c>
    </row>
    <row r="6" spans="1:5" x14ac:dyDescent="0.45">
      <c r="A6" t="s">
        <v>8372</v>
      </c>
      <c r="B6">
        <v>202</v>
      </c>
      <c r="C6">
        <v>106</v>
      </c>
      <c r="D6">
        <v>27</v>
      </c>
      <c r="E6">
        <f>SUM(B6:C6:D6)</f>
        <v>335</v>
      </c>
    </row>
    <row r="7" spans="1:5" x14ac:dyDescent="0.45">
      <c r="A7" t="s">
        <v>8373</v>
      </c>
      <c r="B7">
        <v>180</v>
      </c>
      <c r="C7">
        <v>108</v>
      </c>
      <c r="D7">
        <v>28</v>
      </c>
      <c r="E7">
        <f>SUM(B7:C7:D7)</f>
        <v>316</v>
      </c>
    </row>
    <row r="8" spans="1:5" x14ac:dyDescent="0.45">
      <c r="A8" t="s">
        <v>8374</v>
      </c>
      <c r="B8">
        <v>192</v>
      </c>
      <c r="C8">
        <v>102</v>
      </c>
      <c r="D8">
        <v>27</v>
      </c>
      <c r="E8">
        <f>SUM(B8:C8:D8)</f>
        <v>321</v>
      </c>
    </row>
    <row r="9" spans="1:5" x14ac:dyDescent="0.45">
      <c r="A9" t="s">
        <v>8375</v>
      </c>
      <c r="B9">
        <v>234</v>
      </c>
      <c r="C9">
        <v>126</v>
      </c>
      <c r="D9">
        <v>26</v>
      </c>
      <c r="E9">
        <f>SUM(B9:C9:D9)</f>
        <v>386</v>
      </c>
    </row>
    <row r="10" spans="1:5" x14ac:dyDescent="0.45">
      <c r="A10" t="s">
        <v>8376</v>
      </c>
      <c r="B10">
        <v>211</v>
      </c>
      <c r="C10">
        <v>147</v>
      </c>
      <c r="D10">
        <v>27</v>
      </c>
      <c r="E10">
        <f>SUM(B10:C10:D10)</f>
        <v>385</v>
      </c>
    </row>
    <row r="11" spans="1:5" x14ac:dyDescent="0.45">
      <c r="A11" t="s">
        <v>8377</v>
      </c>
      <c r="B11">
        <v>194</v>
      </c>
      <c r="C11">
        <v>150</v>
      </c>
      <c r="D11">
        <v>43</v>
      </c>
      <c r="E11">
        <f>SUM(B11:C11:D11)</f>
        <v>387</v>
      </c>
    </row>
    <row r="12" spans="1:5" x14ac:dyDescent="0.45">
      <c r="A12" t="s">
        <v>8378</v>
      </c>
      <c r="B12">
        <v>166</v>
      </c>
      <c r="C12">
        <v>134</v>
      </c>
      <c r="D12">
        <v>33</v>
      </c>
      <c r="E12">
        <f>SUM(B12:C12:D12)</f>
        <v>333</v>
      </c>
    </row>
    <row r="13" spans="1:5" x14ac:dyDescent="0.45">
      <c r="A13" t="s">
        <v>8379</v>
      </c>
      <c r="B13">
        <v>147</v>
      </c>
      <c r="C13">
        <v>127</v>
      </c>
      <c r="D13">
        <v>24</v>
      </c>
      <c r="E13">
        <f>SUM(B13:C13:D13)</f>
        <v>298</v>
      </c>
    </row>
    <row r="14" spans="1:5" x14ac:dyDescent="0.45">
      <c r="A14" t="s">
        <v>8380</v>
      </c>
      <c r="B14">
        <v>183</v>
      </c>
      <c r="C14">
        <v>149</v>
      </c>
      <c r="D14">
        <v>20</v>
      </c>
      <c r="E14">
        <f>SUM(B14:C14:D14)</f>
        <v>352</v>
      </c>
    </row>
    <row r="15" spans="1:5" x14ac:dyDescent="0.45">
      <c r="A15" t="s">
        <v>8381</v>
      </c>
      <c r="B15">
        <v>183</v>
      </c>
      <c r="C15">
        <v>114</v>
      </c>
      <c r="D15">
        <v>37</v>
      </c>
      <c r="E15">
        <f>SUM(B15:C15:D15)</f>
        <v>334</v>
      </c>
    </row>
    <row r="16" spans="1:5" x14ac:dyDescent="0.45">
      <c r="A16" t="s">
        <v>8382</v>
      </c>
      <c r="B16">
        <v>111</v>
      </c>
      <c r="C16">
        <v>118</v>
      </c>
      <c r="D16">
        <v>23</v>
      </c>
      <c r="E16">
        <f>SUM(B16:C16:D16)</f>
        <v>252</v>
      </c>
    </row>
    <row r="17" spans="1:5" x14ac:dyDescent="0.45">
      <c r="A17" s="9" t="s">
        <v>8311</v>
      </c>
      <c r="B17" s="9">
        <f>SUM(B5:B6:B7:B8:B9:B10:B11:B12:B13:B14:B15:B16)</f>
        <v>2185</v>
      </c>
      <c r="C17" s="9">
        <f>SUM(C5:C6:C7:C8:C9:C10:C11:C12:C13:C14:C15:C16)</f>
        <v>1530</v>
      </c>
      <c r="D17" s="9">
        <f>SUM(D5:D6:D7:D8:D9:D10:D11:D12:D13:D14:D15:D16)</f>
        <v>349</v>
      </c>
      <c r="E17" s="9">
        <f>SUM(E5:E6:E7:E8:E9:E10:E11:E12:E13:E14:E15:E16)</f>
        <v>4064</v>
      </c>
    </row>
  </sheetData>
  <autoFilter ref="A4:E4" xr:uid="{A5FCED9C-5088-4ACB-9163-5D29B6108E21}"/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20E87-AB58-466C-B278-5CE2F20E48D2}">
  <dimension ref="A1:F46"/>
  <sheetViews>
    <sheetView topLeftCell="A10" workbookViewId="0">
      <selection activeCell="J13" sqref="J13"/>
    </sheetView>
  </sheetViews>
  <sheetFormatPr defaultRowHeight="14.25" x14ac:dyDescent="0.45"/>
  <cols>
    <col min="1" max="1" width="16.59765625" customWidth="1"/>
    <col min="2" max="2" width="11.796875" customWidth="1"/>
    <col min="6" max="7" width="12.3984375" customWidth="1"/>
  </cols>
  <sheetData>
    <row r="1" spans="1:6" x14ac:dyDescent="0.45">
      <c r="A1" s="7" t="s">
        <v>8326</v>
      </c>
      <c r="B1" s="7"/>
    </row>
    <row r="2" spans="1:6" x14ac:dyDescent="0.45">
      <c r="A2" s="7" t="s">
        <v>8323</v>
      </c>
      <c r="B2" s="7" t="s">
        <v>8324</v>
      </c>
    </row>
    <row r="4" spans="1:6" ht="42.75" x14ac:dyDescent="0.45">
      <c r="A4" s="8" t="s">
        <v>8325</v>
      </c>
      <c r="B4" s="8" t="s">
        <v>8321</v>
      </c>
      <c r="C4" s="9" t="s">
        <v>8221</v>
      </c>
      <c r="D4" s="9" t="s">
        <v>8220</v>
      </c>
      <c r="E4" s="9" t="s">
        <v>8222</v>
      </c>
      <c r="F4" s="9" t="s">
        <v>8311</v>
      </c>
    </row>
    <row r="5" spans="1:6" x14ac:dyDescent="0.45">
      <c r="A5" t="s">
        <v>8327</v>
      </c>
      <c r="C5">
        <v>100</v>
      </c>
      <c r="F5">
        <f>SUM(C5)</f>
        <v>100</v>
      </c>
    </row>
    <row r="6" spans="1:6" x14ac:dyDescent="0.45">
      <c r="A6" t="s">
        <v>8328</v>
      </c>
      <c r="D6">
        <v>20</v>
      </c>
      <c r="F6">
        <f>SUM(D6)</f>
        <v>20</v>
      </c>
    </row>
    <row r="7" spans="1:6" x14ac:dyDescent="0.45">
      <c r="A7" t="s">
        <v>8329</v>
      </c>
      <c r="D7">
        <v>24</v>
      </c>
      <c r="F7">
        <f>SUM(D7)</f>
        <v>24</v>
      </c>
    </row>
    <row r="8" spans="1:6" x14ac:dyDescent="0.45">
      <c r="A8" t="s">
        <v>8367</v>
      </c>
      <c r="C8">
        <v>40</v>
      </c>
      <c r="F8">
        <f>SUM(C8)</f>
        <v>40</v>
      </c>
    </row>
    <row r="9" spans="1:6" x14ac:dyDescent="0.45">
      <c r="A9" t="s">
        <v>8330</v>
      </c>
      <c r="B9">
        <v>40</v>
      </c>
      <c r="F9">
        <f>SUM(B9)</f>
        <v>40</v>
      </c>
    </row>
    <row r="10" spans="1:6" x14ac:dyDescent="0.45">
      <c r="A10" t="s">
        <v>8331</v>
      </c>
      <c r="B10">
        <v>180</v>
      </c>
      <c r="F10">
        <f>SUM(B10)</f>
        <v>180</v>
      </c>
    </row>
    <row r="11" spans="1:6" x14ac:dyDescent="0.45">
      <c r="A11" t="s">
        <v>8332</v>
      </c>
      <c r="C11">
        <v>80</v>
      </c>
      <c r="F11">
        <f>SUM(C11)</f>
        <v>80</v>
      </c>
    </row>
    <row r="12" spans="1:6" x14ac:dyDescent="0.45">
      <c r="A12" t="s">
        <v>8333</v>
      </c>
      <c r="B12">
        <v>40</v>
      </c>
      <c r="F12">
        <f>SUM(B12)</f>
        <v>40</v>
      </c>
    </row>
    <row r="13" spans="1:6" x14ac:dyDescent="0.45">
      <c r="A13" t="s">
        <v>8334</v>
      </c>
      <c r="C13">
        <v>40</v>
      </c>
      <c r="E13">
        <v>20</v>
      </c>
      <c r="F13">
        <f>SUM(C13:E13)</f>
        <v>60</v>
      </c>
    </row>
    <row r="14" spans="1:6" x14ac:dyDescent="0.45">
      <c r="A14" t="s">
        <v>8335</v>
      </c>
      <c r="C14">
        <v>40</v>
      </c>
      <c r="F14">
        <f>SUM(C14)</f>
        <v>40</v>
      </c>
    </row>
    <row r="15" spans="1:6" x14ac:dyDescent="0.45">
      <c r="A15" t="s">
        <v>8336</v>
      </c>
      <c r="C15">
        <v>120</v>
      </c>
      <c r="D15">
        <v>20</v>
      </c>
      <c r="F15">
        <f>SUM(C15:D15)</f>
        <v>140</v>
      </c>
    </row>
    <row r="16" spans="1:6" x14ac:dyDescent="0.45">
      <c r="A16" t="s">
        <v>8337</v>
      </c>
      <c r="C16">
        <v>20</v>
      </c>
      <c r="F16">
        <f>SUM(C16)</f>
        <v>20</v>
      </c>
    </row>
    <row r="17" spans="1:6" x14ac:dyDescent="0.45">
      <c r="A17" t="s">
        <v>8338</v>
      </c>
      <c r="B17">
        <v>140</v>
      </c>
      <c r="F17">
        <f>SUM(B17)</f>
        <v>140</v>
      </c>
    </row>
    <row r="18" spans="1:6" x14ac:dyDescent="0.45">
      <c r="A18" t="s">
        <v>8339</v>
      </c>
      <c r="B18">
        <v>140</v>
      </c>
      <c r="C18">
        <v>20</v>
      </c>
      <c r="F18">
        <f>SUM(B18:C18)</f>
        <v>160</v>
      </c>
    </row>
    <row r="19" spans="1:6" x14ac:dyDescent="0.45">
      <c r="A19" t="s">
        <v>8340</v>
      </c>
      <c r="C19">
        <v>60</v>
      </c>
      <c r="F19">
        <f>SUM(C19)</f>
        <v>60</v>
      </c>
    </row>
    <row r="20" spans="1:6" x14ac:dyDescent="0.45">
      <c r="A20" t="s">
        <v>8341</v>
      </c>
      <c r="B20">
        <v>9</v>
      </c>
      <c r="C20">
        <v>11</v>
      </c>
      <c r="F20">
        <f>SUM(B20:C20)</f>
        <v>20</v>
      </c>
    </row>
    <row r="21" spans="1:6" x14ac:dyDescent="0.45">
      <c r="A21" t="s">
        <v>8342</v>
      </c>
      <c r="B21">
        <v>20</v>
      </c>
      <c r="F21">
        <f>SUM(B21)</f>
        <v>20</v>
      </c>
    </row>
    <row r="22" spans="1:6" x14ac:dyDescent="0.45">
      <c r="A22" t="s">
        <v>8343</v>
      </c>
      <c r="C22">
        <v>40</v>
      </c>
      <c r="F22">
        <f>SUM(C22)</f>
        <v>40</v>
      </c>
    </row>
    <row r="23" spans="1:6" x14ac:dyDescent="0.45">
      <c r="A23" t="s">
        <v>8344</v>
      </c>
      <c r="B23">
        <v>60</v>
      </c>
      <c r="C23">
        <v>60</v>
      </c>
      <c r="D23">
        <v>20</v>
      </c>
      <c r="F23">
        <f>SUM(B23:C23:D23)</f>
        <v>140</v>
      </c>
    </row>
    <row r="24" spans="1:6" x14ac:dyDescent="0.45">
      <c r="A24" t="s">
        <v>8345</v>
      </c>
      <c r="C24">
        <v>20</v>
      </c>
      <c r="F24">
        <f>SUM(C24)</f>
        <v>20</v>
      </c>
    </row>
    <row r="25" spans="1:6" x14ac:dyDescent="0.45">
      <c r="A25" t="s">
        <v>8346</v>
      </c>
      <c r="B25">
        <v>60</v>
      </c>
      <c r="F25">
        <f>SUM(B25)</f>
        <v>60</v>
      </c>
    </row>
    <row r="26" spans="1:6" x14ac:dyDescent="0.45">
      <c r="A26" t="s">
        <v>8347</v>
      </c>
      <c r="C26">
        <v>20</v>
      </c>
      <c r="F26">
        <f>SUM(C26)</f>
        <v>20</v>
      </c>
    </row>
    <row r="27" spans="1:6" x14ac:dyDescent="0.45">
      <c r="A27" t="s">
        <v>8348</v>
      </c>
      <c r="B27">
        <v>103</v>
      </c>
      <c r="C27">
        <v>57</v>
      </c>
      <c r="F27">
        <f>SUM(B27:C27)</f>
        <v>160</v>
      </c>
    </row>
    <row r="28" spans="1:6" x14ac:dyDescent="0.45">
      <c r="A28" t="s">
        <v>8349</v>
      </c>
      <c r="C28">
        <v>20</v>
      </c>
      <c r="F28">
        <f>SUM(C28)</f>
        <v>20</v>
      </c>
    </row>
    <row r="29" spans="1:6" x14ac:dyDescent="0.45">
      <c r="A29" t="s">
        <v>8350</v>
      </c>
      <c r="B29">
        <v>694</v>
      </c>
      <c r="C29">
        <v>353</v>
      </c>
      <c r="E29">
        <v>19</v>
      </c>
      <c r="F29">
        <f>SUM(B29:C29:E29)</f>
        <v>1066</v>
      </c>
    </row>
    <row r="30" spans="1:6" x14ac:dyDescent="0.45">
      <c r="A30" t="s">
        <v>8351</v>
      </c>
      <c r="B30">
        <v>40</v>
      </c>
      <c r="F30">
        <f>SUM(B30)</f>
        <v>40</v>
      </c>
    </row>
    <row r="31" spans="1:6" x14ac:dyDescent="0.45">
      <c r="A31" t="s">
        <v>8352</v>
      </c>
      <c r="B31">
        <v>20</v>
      </c>
      <c r="F31">
        <f>SUM(B31)</f>
        <v>20</v>
      </c>
    </row>
    <row r="32" spans="1:6" x14ac:dyDescent="0.45">
      <c r="A32" t="s">
        <v>8353</v>
      </c>
      <c r="C32">
        <v>20</v>
      </c>
      <c r="F32">
        <f>SUM(C32)</f>
        <v>20</v>
      </c>
    </row>
    <row r="33" spans="1:6" x14ac:dyDescent="0.45">
      <c r="A33" t="s">
        <v>8354</v>
      </c>
      <c r="B33">
        <v>260</v>
      </c>
      <c r="F33">
        <f>SUM(B33)</f>
        <v>260</v>
      </c>
    </row>
    <row r="34" spans="1:6" x14ac:dyDescent="0.45">
      <c r="A34" t="s">
        <v>8355</v>
      </c>
      <c r="D34">
        <v>40</v>
      </c>
      <c r="F34">
        <f>SUM(D34)</f>
        <v>40</v>
      </c>
    </row>
    <row r="35" spans="1:6" x14ac:dyDescent="0.45">
      <c r="A35" t="s">
        <v>8356</v>
      </c>
      <c r="B35">
        <v>60</v>
      </c>
      <c r="F35">
        <f>SUM(B35)</f>
        <v>60</v>
      </c>
    </row>
    <row r="36" spans="1:6" x14ac:dyDescent="0.45">
      <c r="A36" t="s">
        <v>8357</v>
      </c>
      <c r="B36">
        <v>34</v>
      </c>
      <c r="E36">
        <v>6</v>
      </c>
      <c r="F36">
        <f>SUM(B36:E36)</f>
        <v>40</v>
      </c>
    </row>
    <row r="37" spans="1:6" x14ac:dyDescent="0.45">
      <c r="A37" t="s">
        <v>8358</v>
      </c>
      <c r="B37">
        <v>40</v>
      </c>
      <c r="C37">
        <v>2</v>
      </c>
      <c r="D37">
        <v>18</v>
      </c>
      <c r="F37">
        <f>SUM(B37:C37:D37)</f>
        <v>60</v>
      </c>
    </row>
    <row r="38" spans="1:6" x14ac:dyDescent="0.45">
      <c r="A38" t="s">
        <v>8359</v>
      </c>
      <c r="B38">
        <v>85</v>
      </c>
      <c r="C38">
        <v>80</v>
      </c>
      <c r="D38">
        <v>17</v>
      </c>
      <c r="E38">
        <v>5</v>
      </c>
      <c r="F38">
        <f>SUM(B38:C38:D38:E38)</f>
        <v>187</v>
      </c>
    </row>
    <row r="39" spans="1:6" x14ac:dyDescent="0.45">
      <c r="A39" t="s">
        <v>8360</v>
      </c>
      <c r="B39">
        <v>80</v>
      </c>
      <c r="F39">
        <f>SUM(B39)</f>
        <v>80</v>
      </c>
    </row>
    <row r="40" spans="1:6" x14ac:dyDescent="0.45">
      <c r="A40" t="s">
        <v>8361</v>
      </c>
      <c r="B40">
        <v>60</v>
      </c>
      <c r="F40">
        <f>SUM(B40)</f>
        <v>60</v>
      </c>
    </row>
    <row r="41" spans="1:6" x14ac:dyDescent="0.45">
      <c r="A41" t="s">
        <v>8362</v>
      </c>
      <c r="C41">
        <v>47</v>
      </c>
      <c r="D41">
        <v>10</v>
      </c>
      <c r="F41">
        <f>SUM(C41:D41)</f>
        <v>57</v>
      </c>
    </row>
    <row r="42" spans="1:6" x14ac:dyDescent="0.45">
      <c r="A42" t="s">
        <v>8363</v>
      </c>
      <c r="C42">
        <v>100</v>
      </c>
      <c r="F42">
        <f>SUM(C42)</f>
        <v>100</v>
      </c>
    </row>
    <row r="43" spans="1:6" x14ac:dyDescent="0.45">
      <c r="A43" t="s">
        <v>8364</v>
      </c>
      <c r="B43">
        <v>20</v>
      </c>
      <c r="C43">
        <v>120</v>
      </c>
      <c r="D43">
        <v>60</v>
      </c>
      <c r="F43">
        <f>SUM(B43:C43:C43)</f>
        <v>140</v>
      </c>
    </row>
    <row r="44" spans="1:6" x14ac:dyDescent="0.45">
      <c r="A44" t="s">
        <v>8365</v>
      </c>
      <c r="C44">
        <v>60</v>
      </c>
      <c r="D44">
        <v>100</v>
      </c>
      <c r="F44">
        <f>SUM(C44:D44)</f>
        <v>160</v>
      </c>
    </row>
    <row r="45" spans="1:6" x14ac:dyDescent="0.45">
      <c r="A45" t="s">
        <v>8366</v>
      </c>
      <c r="D45">
        <v>20</v>
      </c>
      <c r="F45">
        <f>SUM(D45)</f>
        <v>20</v>
      </c>
    </row>
    <row r="46" spans="1:6" x14ac:dyDescent="0.45">
      <c r="A46" s="10" t="s">
        <v>8311</v>
      </c>
      <c r="B46" s="10">
        <f>SUM(B9:B10:B12:B17:B18:B20:B21:B23:B25:B27:B29:B30:B31:B33:B35:B36:B37:B38:B39:B40:B43)</f>
        <v>2185</v>
      </c>
      <c r="C46" s="10">
        <f>SUM(C9:C10:C12:C17:C18:C20:C21:C23:C25:C27:C29:C30:C31:C33:C35:C36:C37:C38:C39:C40:C43)</f>
        <v>1330</v>
      </c>
      <c r="D46" s="10">
        <f>SUM(D9:D10:D12:D17:D18:D20:D21:D23:D25:D27:D29:D30:D31:D33:D35:D36:D37:D38:D39:D40:D43)</f>
        <v>185</v>
      </c>
      <c r="E46" s="10">
        <f>SUM(E9:E10:E12:E17:E18:E20:E21:E23:E25:E27:E29:E30:E31:E33:E35:E36:E37:E38:E39:E40:E43)</f>
        <v>50</v>
      </c>
      <c r="F46" s="10">
        <f>SUM(F9:F10:F12:F17:F18:F20:F21:F23:F25:F27:F29:F30:F31:F33:F35:F36:F37:F38:F39:F40:F43)</f>
        <v>3690</v>
      </c>
    </row>
  </sheetData>
  <autoFilter ref="A4:F4" xr:uid="{B5193195-31F6-4F10-A470-3FA306EAAB08}"/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7726F-9858-4A8A-946D-91B28050D7E7}">
  <dimension ref="C3:J16"/>
  <sheetViews>
    <sheetView workbookViewId="0">
      <selection activeCell="J24" sqref="J24"/>
    </sheetView>
  </sheetViews>
  <sheetFormatPr defaultRowHeight="14.25" x14ac:dyDescent="0.45"/>
  <cols>
    <col min="3" max="3" width="20.796875" customWidth="1"/>
    <col min="7" max="7" width="11" customWidth="1"/>
    <col min="8" max="8" width="11.53125" customWidth="1"/>
    <col min="9" max="9" width="10.33203125" customWidth="1"/>
    <col min="10" max="10" width="11.3984375" customWidth="1"/>
  </cols>
  <sheetData>
    <row r="3" spans="3:10" x14ac:dyDescent="0.45">
      <c r="C3" s="9" t="s">
        <v>8383</v>
      </c>
      <c r="D3" s="9" t="s">
        <v>8384</v>
      </c>
      <c r="E3" s="9" t="s">
        <v>8385</v>
      </c>
      <c r="F3" s="9" t="s">
        <v>8386</v>
      </c>
      <c r="G3" s="9" t="s">
        <v>8387</v>
      </c>
      <c r="H3" s="9" t="s">
        <v>8388</v>
      </c>
      <c r="I3" s="9" t="s">
        <v>8389</v>
      </c>
      <c r="J3" s="9" t="s">
        <v>8390</v>
      </c>
    </row>
    <row r="4" spans="3:10" x14ac:dyDescent="0.45">
      <c r="C4" t="s">
        <v>8391</v>
      </c>
      <c r="D4">
        <v>322</v>
      </c>
      <c r="E4">
        <v>113</v>
      </c>
      <c r="F4">
        <v>18</v>
      </c>
      <c r="G4">
        <f>SUM(D4:E4:F4)</f>
        <v>453</v>
      </c>
      <c r="H4">
        <f>D4/G4*100</f>
        <v>71.081677704194263</v>
      </c>
      <c r="I4">
        <f>E4/453*100</f>
        <v>24.944812362030905</v>
      </c>
      <c r="J4">
        <f>F4/G4*100</f>
        <v>3.9735099337748347</v>
      </c>
    </row>
    <row r="5" spans="3:10" x14ac:dyDescent="0.45">
      <c r="C5" t="s">
        <v>8392</v>
      </c>
      <c r="D5">
        <v>931</v>
      </c>
      <c r="E5">
        <v>420</v>
      </c>
      <c r="F5">
        <v>60</v>
      </c>
      <c r="G5">
        <f>SUM(D5:E5:F5)</f>
        <v>1411</v>
      </c>
      <c r="H5">
        <f t="shared" ref="H5:H16" si="0">D5/G5*100</f>
        <v>65.981573352232459</v>
      </c>
      <c r="I5">
        <f t="shared" ref="I5:I16" si="1">E5/453*100</f>
        <v>92.715231788079464</v>
      </c>
      <c r="J5">
        <f t="shared" ref="J5:J16" si="2">F5/G5*100</f>
        <v>4.2523033309709426</v>
      </c>
    </row>
    <row r="6" spans="3:10" x14ac:dyDescent="0.45">
      <c r="C6" t="s">
        <v>8393</v>
      </c>
      <c r="D6">
        <v>381</v>
      </c>
      <c r="E6">
        <v>282</v>
      </c>
      <c r="F6">
        <v>51</v>
      </c>
      <c r="G6">
        <f>SUM(D6:E6:F6)</f>
        <v>714</v>
      </c>
      <c r="H6">
        <f t="shared" si="0"/>
        <v>53.361344537815128</v>
      </c>
      <c r="I6">
        <f t="shared" si="1"/>
        <v>62.251655629139066</v>
      </c>
      <c r="J6">
        <f t="shared" si="2"/>
        <v>7.1428571428571423</v>
      </c>
    </row>
    <row r="7" spans="3:10" x14ac:dyDescent="0.45">
      <c r="C7" t="s">
        <v>8394</v>
      </c>
      <c r="D7">
        <v>169</v>
      </c>
      <c r="E7">
        <v>145</v>
      </c>
      <c r="F7">
        <v>41</v>
      </c>
      <c r="G7">
        <f>SUM(D7:E7:F7)</f>
        <v>355</v>
      </c>
      <c r="H7">
        <f t="shared" si="0"/>
        <v>47.605633802816897</v>
      </c>
      <c r="I7">
        <f t="shared" si="1"/>
        <v>32.00883002207506</v>
      </c>
      <c r="J7">
        <f t="shared" si="2"/>
        <v>11.549295774647888</v>
      </c>
    </row>
    <row r="8" spans="3:10" x14ac:dyDescent="0.45">
      <c r="C8" t="s">
        <v>8395</v>
      </c>
      <c r="D8">
        <v>94</v>
      </c>
      <c r="E8">
        <v>90</v>
      </c>
      <c r="F8">
        <v>17</v>
      </c>
      <c r="G8">
        <f>SUM(D8:E8:F8)</f>
        <v>201</v>
      </c>
      <c r="H8">
        <f t="shared" si="0"/>
        <v>46.766169154228855</v>
      </c>
      <c r="I8">
        <f t="shared" si="1"/>
        <v>19.867549668874172</v>
      </c>
      <c r="J8">
        <f t="shared" si="2"/>
        <v>8.4577114427860707</v>
      </c>
    </row>
    <row r="9" spans="3:10" x14ac:dyDescent="0.45">
      <c r="C9" t="s">
        <v>8396</v>
      </c>
      <c r="D9">
        <v>62</v>
      </c>
      <c r="E9">
        <v>72</v>
      </c>
      <c r="F9">
        <v>14</v>
      </c>
      <c r="G9">
        <f>SUM(D9:E9:F9)</f>
        <v>148</v>
      </c>
      <c r="H9">
        <f t="shared" si="0"/>
        <v>41.891891891891895</v>
      </c>
      <c r="I9">
        <f t="shared" si="1"/>
        <v>15.894039735099339</v>
      </c>
      <c r="J9">
        <f t="shared" si="2"/>
        <v>9.4594594594594597</v>
      </c>
    </row>
    <row r="10" spans="3:10" x14ac:dyDescent="0.45">
      <c r="C10" t="s">
        <v>8397</v>
      </c>
      <c r="D10">
        <v>55</v>
      </c>
      <c r="E10">
        <v>64</v>
      </c>
      <c r="F10">
        <v>18</v>
      </c>
      <c r="G10">
        <f>SUM(D10:E10:F10)</f>
        <v>137</v>
      </c>
      <c r="H10">
        <f t="shared" si="0"/>
        <v>40.145985401459853</v>
      </c>
      <c r="I10">
        <f t="shared" si="1"/>
        <v>14.1280353200883</v>
      </c>
      <c r="J10">
        <f t="shared" si="2"/>
        <v>13.138686131386862</v>
      </c>
    </row>
    <row r="11" spans="3:10" x14ac:dyDescent="0.45">
      <c r="C11" t="s">
        <v>8398</v>
      </c>
      <c r="D11">
        <v>32</v>
      </c>
      <c r="E11">
        <v>37</v>
      </c>
      <c r="F11">
        <v>13</v>
      </c>
      <c r="G11">
        <f>SUM(D11:E11:F11)</f>
        <v>82</v>
      </c>
      <c r="H11">
        <f t="shared" si="0"/>
        <v>39.024390243902438</v>
      </c>
      <c r="I11">
        <f t="shared" si="1"/>
        <v>8.1677704194260485</v>
      </c>
      <c r="J11">
        <f t="shared" si="2"/>
        <v>15.853658536585366</v>
      </c>
    </row>
    <row r="12" spans="3:10" x14ac:dyDescent="0.45">
      <c r="C12" t="s">
        <v>8399</v>
      </c>
      <c r="D12">
        <v>26</v>
      </c>
      <c r="E12">
        <v>22</v>
      </c>
      <c r="F12">
        <v>7</v>
      </c>
      <c r="G12">
        <f>SUM(D12:E12:F12)</f>
        <v>55</v>
      </c>
      <c r="H12">
        <f t="shared" si="0"/>
        <v>47.272727272727273</v>
      </c>
      <c r="I12">
        <f t="shared" si="1"/>
        <v>4.8565121412803531</v>
      </c>
      <c r="J12">
        <f t="shared" si="2"/>
        <v>12.727272727272727</v>
      </c>
    </row>
    <row r="13" spans="3:10" x14ac:dyDescent="0.45">
      <c r="C13" t="s">
        <v>8400</v>
      </c>
      <c r="D13">
        <v>21</v>
      </c>
      <c r="E13">
        <v>16</v>
      </c>
      <c r="F13">
        <v>6</v>
      </c>
      <c r="G13">
        <f>SUM(D13:E13:F13)</f>
        <v>43</v>
      </c>
      <c r="H13">
        <f t="shared" si="0"/>
        <v>48.837209302325576</v>
      </c>
      <c r="I13">
        <f t="shared" si="1"/>
        <v>3.5320088300220749</v>
      </c>
      <c r="J13">
        <f t="shared" si="2"/>
        <v>13.953488372093023</v>
      </c>
    </row>
    <row r="14" spans="3:10" x14ac:dyDescent="0.45">
      <c r="C14" t="s">
        <v>8401</v>
      </c>
      <c r="D14">
        <v>6</v>
      </c>
      <c r="E14">
        <v>11</v>
      </c>
      <c r="F14">
        <v>4</v>
      </c>
      <c r="G14">
        <f>SUM(D14:E14:F14)</f>
        <v>21</v>
      </c>
      <c r="H14">
        <f t="shared" si="0"/>
        <v>28.571428571428569</v>
      </c>
      <c r="I14">
        <f t="shared" si="1"/>
        <v>2.4282560706401766</v>
      </c>
      <c r="J14">
        <f t="shared" si="2"/>
        <v>19.047619047619047</v>
      </c>
    </row>
    <row r="15" spans="3:10" x14ac:dyDescent="0.45">
      <c r="C15" t="s">
        <v>8402</v>
      </c>
      <c r="D15">
        <v>86</v>
      </c>
      <c r="E15">
        <v>258</v>
      </c>
      <c r="F15">
        <v>100</v>
      </c>
      <c r="G15">
        <f>SUM(D15:E15:F15)</f>
        <v>444</v>
      </c>
      <c r="H15">
        <f t="shared" si="0"/>
        <v>19.36936936936937</v>
      </c>
      <c r="I15">
        <f t="shared" si="1"/>
        <v>56.953642384105962</v>
      </c>
      <c r="J15">
        <f t="shared" si="2"/>
        <v>22.522522522522522</v>
      </c>
    </row>
    <row r="16" spans="3:10" x14ac:dyDescent="0.45">
      <c r="C16" t="s">
        <v>8403</v>
      </c>
      <c r="D16">
        <f>SUM(D4:D5:D6:D7:D8:D9:D10:D11:D12:D13:D14:D15)</f>
        <v>2185</v>
      </c>
      <c r="E16">
        <f>SUM(E4:E5:E6:E7:E8:E9:E10:E11:E12:E13:E14:E15)</f>
        <v>1530</v>
      </c>
      <c r="F16">
        <f>SUM(F4:F5:F6:F7:F8:F9:F10:F11:F12:F13:F14:F15)</f>
        <v>349</v>
      </c>
      <c r="G16">
        <f>SUM(G4:G5:G6:G7:G8:G9:G10:G11:G12:G13:G14:G15)</f>
        <v>4064</v>
      </c>
      <c r="H16">
        <f t="shared" si="0"/>
        <v>53.764763779527556</v>
      </c>
      <c r="I16">
        <f t="shared" si="1"/>
        <v>337.74834437086093</v>
      </c>
      <c r="J16">
        <f t="shared" si="2"/>
        <v>8.58759842519685</v>
      </c>
    </row>
  </sheetData>
  <autoFilter ref="C3:J3" xr:uid="{D4408FB2-FD2D-497B-B1F8-2928C754609D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E8319-2151-4EA9-903B-4E68563A23A6}">
  <dimension ref="B2:H26"/>
  <sheetViews>
    <sheetView workbookViewId="0">
      <selection activeCell="D2" sqref="D2"/>
    </sheetView>
  </sheetViews>
  <sheetFormatPr defaultRowHeight="14.25" x14ac:dyDescent="0.45"/>
  <cols>
    <col min="3" max="3" width="12.46484375" customWidth="1"/>
    <col min="4" max="4" width="12.265625" customWidth="1"/>
    <col min="5" max="5" width="13.86328125" customWidth="1"/>
    <col min="6" max="6" width="15.19921875" customWidth="1"/>
    <col min="8" max="8" width="14" customWidth="1"/>
  </cols>
  <sheetData>
    <row r="2" spans="2:4" x14ac:dyDescent="0.45">
      <c r="B2" t="s">
        <v>8404</v>
      </c>
      <c r="D2">
        <v>1</v>
      </c>
    </row>
    <row r="3" spans="2:4" x14ac:dyDescent="0.45">
      <c r="B3" t="s">
        <v>8405</v>
      </c>
    </row>
    <row r="4" spans="2:4" x14ac:dyDescent="0.45">
      <c r="B4" t="s">
        <v>8406</v>
      </c>
    </row>
    <row r="6" spans="2:4" x14ac:dyDescent="0.45">
      <c r="B6" t="s">
        <v>8407</v>
      </c>
    </row>
    <row r="7" spans="2:4" x14ac:dyDescent="0.45">
      <c r="B7" t="s">
        <v>8408</v>
      </c>
    </row>
    <row r="9" spans="2:4" x14ac:dyDescent="0.45">
      <c r="B9" t="s">
        <v>8409</v>
      </c>
    </row>
    <row r="11" spans="2:4" x14ac:dyDescent="0.45">
      <c r="B11" t="s">
        <v>8410</v>
      </c>
    </row>
    <row r="12" spans="2:4" x14ac:dyDescent="0.45">
      <c r="B12" t="s">
        <v>8411</v>
      </c>
      <c r="D12">
        <v>3.16273E-4</v>
      </c>
    </row>
    <row r="13" spans="2:4" x14ac:dyDescent="0.45">
      <c r="B13" t="s">
        <v>8412</v>
      </c>
      <c r="D13" s="6">
        <v>0</v>
      </c>
    </row>
    <row r="14" spans="2:4" x14ac:dyDescent="0.45">
      <c r="B14" t="s">
        <v>8413</v>
      </c>
      <c r="D14">
        <v>-2.4309099999999999E-4</v>
      </c>
    </row>
    <row r="15" spans="2:4" x14ac:dyDescent="0.45">
      <c r="B15" t="s">
        <v>8414</v>
      </c>
      <c r="D15">
        <v>58782.823250000001</v>
      </c>
    </row>
    <row r="16" spans="2:4" x14ac:dyDescent="0.45">
      <c r="B16" t="s">
        <v>8415</v>
      </c>
      <c r="D16">
        <v>4114</v>
      </c>
    </row>
    <row r="19" spans="2:8" x14ac:dyDescent="0.45">
      <c r="C19" t="s">
        <v>8418</v>
      </c>
      <c r="D19" t="s">
        <v>8419</v>
      </c>
      <c r="E19" t="s">
        <v>8420</v>
      </c>
      <c r="F19" t="s">
        <v>8421</v>
      </c>
      <c r="G19" t="s">
        <v>8422</v>
      </c>
    </row>
    <row r="20" spans="2:8" x14ac:dyDescent="0.45">
      <c r="B20" t="s">
        <v>8416</v>
      </c>
      <c r="C20">
        <v>1</v>
      </c>
      <c r="D20">
        <v>1421276.213</v>
      </c>
      <c r="E20">
        <v>1421276.213</v>
      </c>
      <c r="F20">
        <v>4.1131799999999998E-4</v>
      </c>
    </row>
    <row r="21" spans="2:8" x14ac:dyDescent="0.45">
      <c r="B21" t="s">
        <v>8417</v>
      </c>
      <c r="C21">
        <v>4112</v>
      </c>
      <c r="D21" s="11">
        <v>14287000000000</v>
      </c>
      <c r="E21">
        <v>3455420310</v>
      </c>
    </row>
    <row r="22" spans="2:8" x14ac:dyDescent="0.45">
      <c r="B22" t="s">
        <v>8403</v>
      </c>
      <c r="C22">
        <v>4113</v>
      </c>
      <c r="D22" s="11">
        <v>14208700000000</v>
      </c>
    </row>
    <row r="24" spans="2:8" x14ac:dyDescent="0.45">
      <c r="C24" t="s">
        <v>8424</v>
      </c>
      <c r="D24" t="s">
        <v>8425</v>
      </c>
      <c r="E24" t="s">
        <v>8426</v>
      </c>
      <c r="F24" t="s">
        <v>8427</v>
      </c>
      <c r="G24" t="s">
        <v>8428</v>
      </c>
      <c r="H24" t="s">
        <v>8429</v>
      </c>
    </row>
    <row r="25" spans="2:8" x14ac:dyDescent="0.45">
      <c r="B25" t="s">
        <v>8423</v>
      </c>
      <c r="C25">
        <v>11222.7742</v>
      </c>
      <c r="D25">
        <v>917.29678730000001</v>
      </c>
      <c r="E25">
        <v>12.23461627</v>
      </c>
      <c r="F25">
        <v>7.8</v>
      </c>
      <c r="G25">
        <v>9424.3700000000008</v>
      </c>
      <c r="H25">
        <v>13021.17</v>
      </c>
    </row>
    <row r="26" spans="2:8" x14ac:dyDescent="0.45">
      <c r="B26" t="s">
        <v>8216</v>
      </c>
      <c r="C26" s="11">
        <v>1.0976699999999999E-5</v>
      </c>
      <c r="D26">
        <v>5.4122899999999995E-4</v>
      </c>
      <c r="E26">
        <v>2.0280973000000001E-2</v>
      </c>
      <c r="F26">
        <v>0.98</v>
      </c>
      <c r="G26">
        <v>-1E-3</v>
      </c>
      <c r="H26">
        <v>1.072078E-3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Excel-Challenge</vt:lpstr>
      <vt:lpstr>Sheet2</vt:lpstr>
      <vt:lpstr>Pivot table sub-categorycountry</vt:lpstr>
      <vt:lpstr>Pivot Table with column</vt:lpstr>
      <vt:lpstr>Pivot table sub-categorycou (2)</vt:lpstr>
      <vt:lpstr>Line Chart</vt:lpstr>
      <vt:lpstr>Regression Analysis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Hanah Manboah-Rockson</cp:lastModifiedBy>
  <dcterms:created xsi:type="dcterms:W3CDTF">2017-04-20T15:17:24Z</dcterms:created>
  <dcterms:modified xsi:type="dcterms:W3CDTF">2020-12-20T04:16:57Z</dcterms:modified>
</cp:coreProperties>
</file>