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ertification test\"/>
    </mc:Choice>
  </mc:AlternateContent>
  <xr:revisionPtr revIDLastSave="0" documentId="13_ncr:1_{9F866749-307E-4215-B429-3D241B0AA42F}" xr6:coauthVersionLast="47" xr6:coauthVersionMax="47" xr10:uidLastSave="{00000000-0000-0000-0000-000000000000}"/>
  <bookViews>
    <workbookView xWindow="-120" yWindow="-120" windowWidth="20730" windowHeight="11160" activeTab="1" xr2:uid="{2D0A1F1D-AF49-4A9D-ACFA-CB5C27C67F23}"/>
  </bookViews>
  <sheets>
    <sheet name="DAN TASK 6.1" sheetId="1" r:id="rId1"/>
    <sheet name="DAN TASK 6.2" sheetId="3" r:id="rId2"/>
  </sheets>
  <externalReferences>
    <externalReference r:id="rId3"/>
    <externalReference r:id="rId4"/>
  </externalReferences>
  <definedNames>
    <definedName name="_xlcn.WorksheetConnection_T9A2C161" hidden="1">#REF!</definedName>
    <definedName name="Flag">INDIRECT([1]Report!$C$2)</definedName>
    <definedName name="mylist">INDEX(([2]!TableProd[Productivity],[2]!TableGame[Games],[2]!TableUtility[Utility]),,,MATCH([2]Table!$F$4,[2]Table!$A$4:$C$4,0))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5" i="3" l="1"/>
  <c r="M14" i="3"/>
  <c r="M13" i="3"/>
  <c r="M12" i="3"/>
  <c r="M11" i="3"/>
  <c r="M10" i="3"/>
  <c r="M9" i="3"/>
  <c r="M8" i="3"/>
</calcChain>
</file>

<file path=xl/sharedStrings.xml><?xml version="1.0" encoding="utf-8"?>
<sst xmlns="http://schemas.openxmlformats.org/spreadsheetml/2006/main" count="266" uniqueCount="86">
  <si>
    <t>Customer</t>
  </si>
  <si>
    <t>Company</t>
  </si>
  <si>
    <t>Gary Miller</t>
  </si>
  <si>
    <t>WenCaL US</t>
  </si>
  <si>
    <t>James Willard</t>
  </si>
  <si>
    <t>Blend</t>
  </si>
  <si>
    <t>Richard Elliot</t>
  </si>
  <si>
    <t>Voltage</t>
  </si>
  <si>
    <t>Robert Spear</t>
  </si>
  <si>
    <t>Inkly</t>
  </si>
  <si>
    <t>Roger Mun</t>
  </si>
  <si>
    <t>Sleops</t>
  </si>
  <si>
    <t>Paul Garza</t>
  </si>
  <si>
    <t>Kind Ape</t>
  </si>
  <si>
    <t>Robert Marquez</t>
  </si>
  <si>
    <t>Pet Feed</t>
  </si>
  <si>
    <t>Natalie Porter</t>
  </si>
  <si>
    <t>Right App Learning</t>
  </si>
  <si>
    <t>Kim West</t>
  </si>
  <si>
    <t>Right App Play</t>
  </si>
  <si>
    <t>Stevie Bridge</t>
  </si>
  <si>
    <t>Hackrr</t>
  </si>
  <si>
    <t>Crystal Doyle</t>
  </si>
  <si>
    <t>Silvrr</t>
  </si>
  <si>
    <t>Robert Musser</t>
  </si>
  <si>
    <t>Dasring</t>
  </si>
  <si>
    <t>Daniel Garrett</t>
  </si>
  <si>
    <t>Rehire</t>
  </si>
  <si>
    <t>Ann Withers</t>
  </si>
  <si>
    <t>Didactic</t>
  </si>
  <si>
    <t>Paul Hill</t>
  </si>
  <si>
    <t>Fightrr</t>
  </si>
  <si>
    <t>Corinna Schmidt</t>
  </si>
  <si>
    <t>Kryptis</t>
  </si>
  <si>
    <t>Ewan Thompson</t>
  </si>
  <si>
    <t>Perino</t>
  </si>
  <si>
    <t>Walter Miller</t>
  </si>
  <si>
    <t>Twistrr Clothes</t>
  </si>
  <si>
    <t>Paul Wells</t>
  </si>
  <si>
    <t>Betina Bauer</t>
  </si>
  <si>
    <t>Pes</t>
  </si>
  <si>
    <t>Daniela Schreiber</t>
  </si>
  <si>
    <t>Baden Paper</t>
  </si>
  <si>
    <t>Dan Ziegler</t>
  </si>
  <si>
    <t>Baden Packaging</t>
  </si>
  <si>
    <t>Peter Ramsy</t>
  </si>
  <si>
    <t>deRamblr</t>
  </si>
  <si>
    <t>Wolfgang Ramjac</t>
  </si>
  <si>
    <t>Arcade</t>
  </si>
  <si>
    <t>Robert Richardson</t>
  </si>
  <si>
    <t>WenCaL UK</t>
  </si>
  <si>
    <t>Brigitte Bond</t>
  </si>
  <si>
    <t>Twistrr Productivity</t>
  </si>
  <si>
    <t>Robert Blume</t>
  </si>
  <si>
    <t>Twistrr Games</t>
  </si>
  <si>
    <t>Mike Saban</t>
  </si>
  <si>
    <t>Twistrr Utility</t>
  </si>
  <si>
    <t>Maria Tot</t>
  </si>
  <si>
    <t>Twistrr Kids</t>
  </si>
  <si>
    <t>Switzerland</t>
  </si>
  <si>
    <t>Austria</t>
  </si>
  <si>
    <t>Germany</t>
  </si>
  <si>
    <t>Country</t>
  </si>
  <si>
    <t>USA</t>
  </si>
  <si>
    <t>UK</t>
  </si>
  <si>
    <t>Hackrr Europe</t>
  </si>
  <si>
    <t>Customer ID</t>
  </si>
  <si>
    <t>Issuer_id</t>
  </si>
  <si>
    <t>Account Number</t>
  </si>
  <si>
    <t>DOB</t>
  </si>
  <si>
    <t>Batch</t>
  </si>
  <si>
    <t>Amount Paid</t>
  </si>
  <si>
    <t>BATCH C</t>
  </si>
  <si>
    <t>BATCH E</t>
  </si>
  <si>
    <t>BATCH F</t>
  </si>
  <si>
    <t>BATCH Z</t>
  </si>
  <si>
    <t>BATCH U</t>
  </si>
  <si>
    <t>DANIEL GROUP OF COMPANY ANNUAL REPORT</t>
  </si>
  <si>
    <t>CUSTOMER</t>
  </si>
  <si>
    <t>CUSTOMER ID</t>
  </si>
  <si>
    <t>COMPANY</t>
  </si>
  <si>
    <t>COUNTRY</t>
  </si>
  <si>
    <t>ISSUER ID</t>
  </si>
  <si>
    <t>ACCOUNT NUMBER</t>
  </si>
  <si>
    <t>BATCH</t>
  </si>
  <si>
    <t>AMOUNT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</si>
</sst>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Schriftart für Textkörper"/>
      <family val="2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Border="1" applyAlignment="1" applyProtection="1">
      <alignment horizontal="center" vertical="center" wrapText="1"/>
      <protection locked="0"/>
    </xf>
    <xf numFmtId="164" fontId="1" fillId="2" borderId="0" xfId="4" applyNumberFormat="1" applyFont="1" applyFill="1" applyBorder="1" applyAlignment="1" applyProtection="1">
      <alignment horizontal="center" vertical="center" wrapText="1"/>
      <protection locked="0"/>
    </xf>
    <xf numFmtId="164" fontId="0" fillId="0" borderId="0" xfId="4" applyNumberFormat="1" applyFont="1"/>
    <xf numFmtId="0" fontId="0" fillId="3" borderId="0" xfId="0" applyFill="1"/>
    <xf numFmtId="0" fontId="0" fillId="4" borderId="0" xfId="0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5">
    <cellStyle name="Currency" xfId="4" builtinId="4"/>
    <cellStyle name="Hyperlink 2" xfId="2" xr:uid="{835E6173-F4B2-41AF-9A92-955CB4094FF5}"/>
    <cellStyle name="Hyperlink 3" xfId="3" xr:uid="{86E248FA-06C9-47A7-A167-5DBD2DCAFDAA}"/>
    <cellStyle name="Normal" xfId="0" builtinId="0"/>
    <cellStyle name="Normal 2" xfId="1" xr:uid="{2D6DAB44-A575-4C12-BEE8-B76016F1BD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a60237486963a246/YouTube/YT_2018/YT_201806/Lookup_Pictures/Excel_Lookup_Pictures_XelPlus_Downloa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G/OneDrive/YouTube/YT_2018/YT_201807/Dependent_DropDown_Varying_Lengths/Excel_Dependent_Dropdown_Expandable_Exclude_Empty_XelPl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Report"/>
      <sheetName val="Master"/>
    </sheetNames>
    <sheetDataSet>
      <sheetData sheetId="0"/>
      <sheetData sheetId="1">
        <row r="2">
          <cell r="C2" t="str">
            <v>Spain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OFFSET"/>
      <sheetName val="Table"/>
      <sheetName val="Excel_Dependent_Dropdown_Expand"/>
    </sheetNames>
    <sheetDataSet>
      <sheetData sheetId="0"/>
      <sheetData sheetId="1"/>
      <sheetData sheetId="2">
        <row r="4">
          <cell r="A4" t="str">
            <v>Productivity</v>
          </cell>
          <cell r="B4" t="str">
            <v>Games</v>
          </cell>
          <cell r="C4" t="str">
            <v>Utility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88B05-CA54-4AE1-AC50-42D54299AAEF}">
  <dimension ref="A1:K30"/>
  <sheetViews>
    <sheetView workbookViewId="0">
      <selection activeCell="F30" sqref="F30"/>
    </sheetView>
  </sheetViews>
  <sheetFormatPr defaultRowHeight="15"/>
  <cols>
    <col min="1" max="1" width="21.7109375" customWidth="1"/>
    <col min="2" max="2" width="12.42578125" customWidth="1"/>
    <col min="3" max="3" width="20" customWidth="1"/>
    <col min="4" max="4" width="20.85546875" customWidth="1"/>
    <col min="6" max="6" width="15" customWidth="1"/>
    <col min="7" max="7" width="15.7109375" customWidth="1"/>
    <col min="8" max="8" width="14.42578125" customWidth="1"/>
    <col min="9" max="9" width="13.5703125" style="5" customWidth="1"/>
  </cols>
  <sheetData>
    <row r="1" spans="1:11" ht="30">
      <c r="A1" s="2" t="s">
        <v>0</v>
      </c>
      <c r="B1" s="2" t="s">
        <v>66</v>
      </c>
      <c r="C1" s="2" t="s">
        <v>1</v>
      </c>
      <c r="D1" s="2" t="s">
        <v>62</v>
      </c>
      <c r="E1" s="3" t="s">
        <v>67</v>
      </c>
      <c r="F1" s="3" t="s">
        <v>68</v>
      </c>
      <c r="G1" s="3" t="s">
        <v>69</v>
      </c>
      <c r="H1" s="3" t="s">
        <v>70</v>
      </c>
      <c r="I1" s="4" t="s">
        <v>71</v>
      </c>
    </row>
    <row r="2" spans="1:11">
      <c r="A2" t="s">
        <v>2</v>
      </c>
      <c r="B2">
        <v>4731</v>
      </c>
      <c r="C2" t="s">
        <v>3</v>
      </c>
      <c r="D2" t="s">
        <v>63</v>
      </c>
      <c r="E2">
        <v>35</v>
      </c>
      <c r="F2">
        <v>2536463635</v>
      </c>
      <c r="G2">
        <v>2000</v>
      </c>
      <c r="H2" t="s">
        <v>75</v>
      </c>
      <c r="I2" s="5">
        <v>20000</v>
      </c>
    </row>
    <row r="3" spans="1:11">
      <c r="A3" t="s">
        <v>4</v>
      </c>
      <c r="B3">
        <v>4556</v>
      </c>
      <c r="C3" t="s">
        <v>5</v>
      </c>
      <c r="D3" t="s">
        <v>63</v>
      </c>
      <c r="E3">
        <v>2</v>
      </c>
      <c r="F3">
        <v>4634225362</v>
      </c>
      <c r="G3">
        <v>2000</v>
      </c>
      <c r="H3" t="s">
        <v>74</v>
      </c>
      <c r="I3" s="5">
        <v>21000</v>
      </c>
      <c r="K3" t="s">
        <v>72</v>
      </c>
    </row>
    <row r="4" spans="1:11">
      <c r="A4" t="s">
        <v>6</v>
      </c>
      <c r="B4">
        <v>4706</v>
      </c>
      <c r="C4" t="s">
        <v>7</v>
      </c>
      <c r="D4" t="s">
        <v>63</v>
      </c>
      <c r="E4">
        <v>3</v>
      </c>
      <c r="F4">
        <v>3562635223</v>
      </c>
      <c r="G4">
        <v>1998</v>
      </c>
      <c r="H4" t="s">
        <v>75</v>
      </c>
      <c r="I4" s="5">
        <v>89000</v>
      </c>
      <c r="K4" t="s">
        <v>73</v>
      </c>
    </row>
    <row r="5" spans="1:11">
      <c r="A5" t="s">
        <v>8</v>
      </c>
      <c r="B5">
        <v>4083</v>
      </c>
      <c r="C5" t="s">
        <v>9</v>
      </c>
      <c r="D5" t="s">
        <v>63</v>
      </c>
      <c r="E5">
        <v>4</v>
      </c>
      <c r="F5">
        <v>6363272637</v>
      </c>
      <c r="G5">
        <v>1995</v>
      </c>
      <c r="H5" t="s">
        <v>76</v>
      </c>
      <c r="I5" s="5">
        <v>22000</v>
      </c>
      <c r="K5" t="s">
        <v>74</v>
      </c>
    </row>
    <row r="6" spans="1:11">
      <c r="A6" t="s">
        <v>10</v>
      </c>
      <c r="B6">
        <v>4093</v>
      </c>
      <c r="C6" t="s">
        <v>11</v>
      </c>
      <c r="D6" t="s">
        <v>63</v>
      </c>
      <c r="E6">
        <v>5</v>
      </c>
      <c r="F6">
        <v>4636773746</v>
      </c>
      <c r="G6">
        <v>1997</v>
      </c>
      <c r="H6" t="s">
        <v>74</v>
      </c>
      <c r="I6" s="5">
        <v>26000</v>
      </c>
      <c r="K6" t="s">
        <v>75</v>
      </c>
    </row>
    <row r="7" spans="1:11">
      <c r="A7" t="s">
        <v>12</v>
      </c>
      <c r="B7">
        <v>4364</v>
      </c>
      <c r="C7" t="s">
        <v>13</v>
      </c>
      <c r="D7" t="s">
        <v>63</v>
      </c>
      <c r="E7">
        <v>6</v>
      </c>
      <c r="F7">
        <v>7363534242</v>
      </c>
      <c r="G7">
        <v>2000</v>
      </c>
      <c r="H7" t="s">
        <v>73</v>
      </c>
      <c r="I7" s="5">
        <v>14000</v>
      </c>
      <c r="K7" t="s">
        <v>76</v>
      </c>
    </row>
    <row r="8" spans="1:11">
      <c r="A8" t="s">
        <v>14</v>
      </c>
      <c r="B8">
        <v>4882</v>
      </c>
      <c r="C8" t="s">
        <v>15</v>
      </c>
      <c r="D8" t="s">
        <v>63</v>
      </c>
      <c r="E8">
        <v>7</v>
      </c>
      <c r="F8">
        <v>9873635252</v>
      </c>
      <c r="G8">
        <v>2000</v>
      </c>
      <c r="H8" t="s">
        <v>75</v>
      </c>
      <c r="I8" s="5">
        <v>56000</v>
      </c>
    </row>
    <row r="9" spans="1:11">
      <c r="A9" t="s">
        <v>16</v>
      </c>
      <c r="B9">
        <v>4593</v>
      </c>
      <c r="C9" t="s">
        <v>17</v>
      </c>
      <c r="D9" t="s">
        <v>63</v>
      </c>
      <c r="E9">
        <v>45</v>
      </c>
      <c r="F9">
        <v>3475463525</v>
      </c>
      <c r="G9">
        <v>1993</v>
      </c>
      <c r="H9" t="s">
        <v>74</v>
      </c>
      <c r="I9" s="5">
        <v>45300</v>
      </c>
    </row>
    <row r="10" spans="1:11">
      <c r="A10" t="s">
        <v>18</v>
      </c>
      <c r="B10">
        <v>4991</v>
      </c>
      <c r="C10" t="s">
        <v>19</v>
      </c>
      <c r="D10" t="s">
        <v>63</v>
      </c>
      <c r="E10">
        <v>9</v>
      </c>
      <c r="F10">
        <v>7150788019.8571396</v>
      </c>
      <c r="G10">
        <v>1991</v>
      </c>
      <c r="H10" t="s">
        <v>75</v>
      </c>
      <c r="I10" s="5">
        <v>56322</v>
      </c>
    </row>
    <row r="11" spans="1:11">
      <c r="A11" t="s">
        <v>20</v>
      </c>
      <c r="B11">
        <v>4956</v>
      </c>
      <c r="C11" t="s">
        <v>21</v>
      </c>
      <c r="D11" t="s">
        <v>63</v>
      </c>
      <c r="E11">
        <v>10</v>
      </c>
      <c r="F11">
        <v>7513144311</v>
      </c>
      <c r="G11">
        <v>1992</v>
      </c>
      <c r="H11" t="s">
        <v>76</v>
      </c>
      <c r="I11" s="5">
        <v>87350</v>
      </c>
    </row>
    <row r="12" spans="1:11">
      <c r="A12" t="s">
        <v>22</v>
      </c>
      <c r="B12">
        <v>4761</v>
      </c>
      <c r="C12" t="s">
        <v>23</v>
      </c>
      <c r="D12" t="s">
        <v>59</v>
      </c>
      <c r="E12">
        <v>11</v>
      </c>
      <c r="F12">
        <v>7875500602.1428499</v>
      </c>
      <c r="G12">
        <v>1999</v>
      </c>
      <c r="H12" t="s">
        <v>74</v>
      </c>
      <c r="I12" s="5">
        <v>78000</v>
      </c>
    </row>
    <row r="13" spans="1:11">
      <c r="A13" t="s">
        <v>24</v>
      </c>
      <c r="B13">
        <v>4027</v>
      </c>
      <c r="C13" t="s">
        <v>25</v>
      </c>
      <c r="D13" t="s">
        <v>60</v>
      </c>
      <c r="E13">
        <v>12</v>
      </c>
      <c r="F13">
        <v>8237856893.2857103</v>
      </c>
      <c r="G13">
        <v>1999</v>
      </c>
      <c r="H13" t="s">
        <v>73</v>
      </c>
      <c r="I13" s="5">
        <v>75941.054545454506</v>
      </c>
    </row>
    <row r="14" spans="1:11">
      <c r="A14" t="s">
        <v>26</v>
      </c>
      <c r="B14">
        <v>4993</v>
      </c>
      <c r="C14" t="s">
        <v>27</v>
      </c>
      <c r="D14" t="s">
        <v>60</v>
      </c>
      <c r="E14">
        <v>13</v>
      </c>
      <c r="F14">
        <v>8600213184.4285698</v>
      </c>
      <c r="G14">
        <v>1998</v>
      </c>
      <c r="H14" t="s">
        <v>75</v>
      </c>
      <c r="I14" s="5">
        <v>80795.290909090894</v>
      </c>
    </row>
    <row r="15" spans="1:11">
      <c r="A15" t="s">
        <v>28</v>
      </c>
      <c r="B15">
        <v>4236</v>
      </c>
      <c r="C15" t="s">
        <v>29</v>
      </c>
      <c r="D15" t="s">
        <v>59</v>
      </c>
      <c r="E15">
        <v>44</v>
      </c>
      <c r="F15">
        <v>8962569475.5714207</v>
      </c>
      <c r="G15">
        <v>1997</v>
      </c>
      <c r="H15" t="s">
        <v>74</v>
      </c>
      <c r="I15" s="5">
        <v>85649.527272727195</v>
      </c>
    </row>
    <row r="16" spans="1:11">
      <c r="A16" t="s">
        <v>30</v>
      </c>
      <c r="B16">
        <v>4354</v>
      </c>
      <c r="C16" t="s">
        <v>31</v>
      </c>
      <c r="D16" t="s">
        <v>59</v>
      </c>
      <c r="E16">
        <v>15</v>
      </c>
      <c r="F16">
        <v>9324925766.7142792</v>
      </c>
      <c r="G16">
        <v>1993</v>
      </c>
      <c r="H16" t="s">
        <v>75</v>
      </c>
      <c r="I16" s="5">
        <v>90503.763636363597</v>
      </c>
    </row>
    <row r="17" spans="1:9">
      <c r="A17" t="s">
        <v>32</v>
      </c>
      <c r="B17">
        <v>4510</v>
      </c>
      <c r="C17" t="s">
        <v>33</v>
      </c>
      <c r="D17" t="s">
        <v>60</v>
      </c>
      <c r="E17">
        <v>16</v>
      </c>
      <c r="F17">
        <v>9687282057.8571396</v>
      </c>
      <c r="G17">
        <v>1990</v>
      </c>
      <c r="H17" t="s">
        <v>76</v>
      </c>
      <c r="I17" s="5">
        <v>95358</v>
      </c>
    </row>
    <row r="18" spans="1:9">
      <c r="A18" t="s">
        <v>34</v>
      </c>
      <c r="B18">
        <v>4073</v>
      </c>
      <c r="C18" t="s">
        <v>35</v>
      </c>
      <c r="D18" t="s">
        <v>64</v>
      </c>
      <c r="E18">
        <v>17</v>
      </c>
      <c r="F18">
        <v>7627262652</v>
      </c>
      <c r="G18">
        <v>1992</v>
      </c>
      <c r="H18" t="s">
        <v>74</v>
      </c>
      <c r="I18" s="5">
        <v>100212.236363636</v>
      </c>
    </row>
    <row r="19" spans="1:9">
      <c r="A19" t="s">
        <v>36</v>
      </c>
      <c r="B19">
        <v>4314</v>
      </c>
      <c r="C19" t="s">
        <v>37</v>
      </c>
      <c r="D19" t="s">
        <v>60</v>
      </c>
      <c r="E19">
        <v>18</v>
      </c>
      <c r="F19">
        <v>6272635352</v>
      </c>
      <c r="G19">
        <v>1992</v>
      </c>
      <c r="H19" t="s">
        <v>73</v>
      </c>
      <c r="I19" s="5">
        <v>105066.47272727299</v>
      </c>
    </row>
    <row r="20" spans="1:9">
      <c r="A20" t="s">
        <v>38</v>
      </c>
      <c r="B20">
        <v>4370</v>
      </c>
      <c r="C20" t="s">
        <v>65</v>
      </c>
      <c r="D20" t="s">
        <v>64</v>
      </c>
      <c r="E20">
        <v>59</v>
      </c>
      <c r="F20">
        <v>7265463535</v>
      </c>
      <c r="G20">
        <v>1994</v>
      </c>
      <c r="H20" t="s">
        <v>75</v>
      </c>
      <c r="I20" s="5">
        <v>109920.709090909</v>
      </c>
    </row>
    <row r="21" spans="1:9">
      <c r="A21" t="s">
        <v>39</v>
      </c>
      <c r="B21">
        <v>4831</v>
      </c>
      <c r="C21" s="1" t="s">
        <v>40</v>
      </c>
      <c r="D21" t="s">
        <v>60</v>
      </c>
      <c r="E21">
        <v>20</v>
      </c>
      <c r="F21">
        <v>6353536739</v>
      </c>
      <c r="G21">
        <v>1995</v>
      </c>
      <c r="H21" t="s">
        <v>74</v>
      </c>
      <c r="I21" s="5">
        <v>114774.945454545</v>
      </c>
    </row>
    <row r="22" spans="1:9">
      <c r="A22" t="s">
        <v>41</v>
      </c>
      <c r="B22">
        <v>4619</v>
      </c>
      <c r="C22" t="s">
        <v>42</v>
      </c>
      <c r="D22" t="s">
        <v>61</v>
      </c>
      <c r="E22">
        <v>21</v>
      </c>
      <c r="F22">
        <v>6635353443</v>
      </c>
      <c r="G22">
        <v>1994</v>
      </c>
      <c r="H22" t="s">
        <v>75</v>
      </c>
      <c r="I22" s="5">
        <v>119629.181818182</v>
      </c>
    </row>
    <row r="23" spans="1:9">
      <c r="A23" t="s">
        <v>43</v>
      </c>
      <c r="B23">
        <v>4594</v>
      </c>
      <c r="C23" t="s">
        <v>44</v>
      </c>
      <c r="D23" t="s">
        <v>61</v>
      </c>
      <c r="E23">
        <v>22</v>
      </c>
      <c r="F23">
        <v>6252424233</v>
      </c>
      <c r="G23">
        <v>1994</v>
      </c>
      <c r="H23" t="s">
        <v>76</v>
      </c>
      <c r="I23" s="5">
        <v>124483.418181819</v>
      </c>
    </row>
    <row r="24" spans="1:9">
      <c r="A24" t="s">
        <v>45</v>
      </c>
      <c r="B24">
        <v>4287</v>
      </c>
      <c r="C24" t="s">
        <v>46</v>
      </c>
      <c r="D24" t="s">
        <v>61</v>
      </c>
      <c r="E24">
        <v>23</v>
      </c>
      <c r="F24">
        <v>1982726525</v>
      </c>
      <c r="G24">
        <v>1997</v>
      </c>
      <c r="H24" t="s">
        <v>74</v>
      </c>
      <c r="I24" s="5">
        <v>129337.65454545501</v>
      </c>
    </row>
    <row r="25" spans="1:9">
      <c r="A25" t="s">
        <v>47</v>
      </c>
      <c r="B25">
        <v>4299</v>
      </c>
      <c r="C25" t="s">
        <v>48</v>
      </c>
      <c r="D25" t="s">
        <v>61</v>
      </c>
      <c r="E25">
        <v>67</v>
      </c>
      <c r="F25">
        <v>7625424452</v>
      </c>
      <c r="G25">
        <v>1996</v>
      </c>
      <c r="H25" t="s">
        <v>73</v>
      </c>
      <c r="I25" s="5">
        <v>134191.89090909099</v>
      </c>
    </row>
    <row r="26" spans="1:9">
      <c r="A26" t="s">
        <v>49</v>
      </c>
      <c r="B26">
        <v>4836</v>
      </c>
      <c r="C26" t="s">
        <v>50</v>
      </c>
      <c r="D26" t="s">
        <v>64</v>
      </c>
      <c r="E26">
        <v>25</v>
      </c>
      <c r="F26">
        <v>9982772662</v>
      </c>
      <c r="G26">
        <v>1999</v>
      </c>
      <c r="H26" t="s">
        <v>75</v>
      </c>
      <c r="I26" s="5">
        <v>139046.12727272799</v>
      </c>
    </row>
    <row r="27" spans="1:9">
      <c r="A27" t="s">
        <v>51</v>
      </c>
      <c r="B27">
        <v>4654</v>
      </c>
      <c r="C27" t="s">
        <v>52</v>
      </c>
      <c r="D27" t="s">
        <v>60</v>
      </c>
      <c r="E27">
        <v>26</v>
      </c>
      <c r="F27">
        <v>7624424522</v>
      </c>
      <c r="G27">
        <v>2000</v>
      </c>
      <c r="H27" t="s">
        <v>74</v>
      </c>
      <c r="I27" s="5">
        <v>143900.363636364</v>
      </c>
    </row>
    <row r="28" spans="1:9">
      <c r="A28" t="s">
        <v>53</v>
      </c>
      <c r="B28">
        <v>4822</v>
      </c>
      <c r="C28" t="s">
        <v>54</v>
      </c>
      <c r="D28" t="s">
        <v>60</v>
      </c>
      <c r="E28">
        <v>27</v>
      </c>
      <c r="F28">
        <v>6725525255</v>
      </c>
      <c r="G28">
        <v>1994</v>
      </c>
      <c r="H28" t="s">
        <v>75</v>
      </c>
      <c r="I28" s="5">
        <v>148754.6</v>
      </c>
    </row>
    <row r="29" spans="1:9">
      <c r="A29" t="s">
        <v>55</v>
      </c>
      <c r="B29">
        <v>4769</v>
      </c>
      <c r="C29" t="s">
        <v>56</v>
      </c>
      <c r="D29" t="s">
        <v>60</v>
      </c>
      <c r="E29">
        <v>68</v>
      </c>
      <c r="F29">
        <v>5625524255</v>
      </c>
      <c r="G29">
        <v>1995</v>
      </c>
      <c r="H29" t="s">
        <v>76</v>
      </c>
      <c r="I29" s="5">
        <v>153608.836363637</v>
      </c>
    </row>
    <row r="30" spans="1:9">
      <c r="A30" t="s">
        <v>57</v>
      </c>
      <c r="B30">
        <v>4919</v>
      </c>
      <c r="C30" t="s">
        <v>58</v>
      </c>
      <c r="D30" t="s">
        <v>60</v>
      </c>
      <c r="E30">
        <v>29</v>
      </c>
      <c r="F30">
        <v>2624242524</v>
      </c>
      <c r="G30">
        <v>1996</v>
      </c>
      <c r="H30" t="s">
        <v>74</v>
      </c>
      <c r="I30" s="5">
        <v>158463.07272727299</v>
      </c>
    </row>
  </sheetData>
  <dataValidations count="3">
    <dataValidation type="textLength" operator="equal" allowBlank="1" showInputMessage="1" showErrorMessage="1" errorTitle="HALT" error="Numbers should not exceed 10 digits" promptTitle="Wrong Input" prompt="wrong input" sqref="F1:F1048576" xr:uid="{6529187C-412B-405D-BC27-5D673CAA8299}">
      <formula1>10</formula1>
    </dataValidation>
    <dataValidation type="whole" allowBlank="1" showInputMessage="1" showErrorMessage="1" sqref="G1:G1048576" xr:uid="{90C8849B-54D9-4144-9094-5BA7E7BD4D04}">
      <formula1>1990</formula1>
      <formula2>2000</formula2>
    </dataValidation>
    <dataValidation type="list" allowBlank="1" showInputMessage="1" showErrorMessage="1" sqref="H1:H1048576" xr:uid="{B4113A2D-168C-4381-90D4-EBC53862DA07}">
      <formula1>$K$3:$K$7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EC9D9-B7D4-432D-AFB1-1BDC1DC90E1C}">
  <dimension ref="A1:P30"/>
  <sheetViews>
    <sheetView tabSelected="1" topLeftCell="C1" workbookViewId="0">
      <selection activeCell="M7" sqref="M7"/>
    </sheetView>
  </sheetViews>
  <sheetFormatPr defaultRowHeight="15"/>
  <cols>
    <col min="1" max="1" width="18.28515625" customWidth="1"/>
    <col min="2" max="2" width="9.85546875" customWidth="1"/>
    <col min="3" max="3" width="17.85546875" customWidth="1"/>
    <col min="4" max="4" width="14.42578125" customWidth="1"/>
    <col min="5" max="5" width="7.85546875" customWidth="1"/>
    <col min="6" max="6" width="17.7109375" customWidth="1"/>
    <col min="7" max="7" width="9.7109375" customWidth="1"/>
    <col min="8" max="8" width="12.140625" customWidth="1"/>
    <col min="9" max="9" width="14.140625" customWidth="1"/>
    <col min="12" max="12" width="19.5703125" customWidth="1"/>
    <col min="13" max="13" width="28.42578125" customWidth="1"/>
  </cols>
  <sheetData>
    <row r="1" spans="1:16" ht="30">
      <c r="A1" s="2" t="s">
        <v>0</v>
      </c>
      <c r="B1" s="2" t="s">
        <v>66</v>
      </c>
      <c r="C1" s="2" t="s">
        <v>1</v>
      </c>
      <c r="D1" s="2" t="s">
        <v>62</v>
      </c>
      <c r="E1" s="3" t="s">
        <v>67</v>
      </c>
      <c r="F1" s="3" t="s">
        <v>68</v>
      </c>
      <c r="G1" s="3" t="s">
        <v>69</v>
      </c>
      <c r="H1" s="3" t="s">
        <v>70</v>
      </c>
      <c r="I1" s="4" t="s">
        <v>71</v>
      </c>
    </row>
    <row r="2" spans="1:16">
      <c r="A2" t="s">
        <v>2</v>
      </c>
      <c r="B2">
        <v>4731</v>
      </c>
      <c r="C2" t="s">
        <v>3</v>
      </c>
      <c r="D2" t="s">
        <v>63</v>
      </c>
      <c r="E2">
        <v>35</v>
      </c>
      <c r="F2">
        <v>2536463635</v>
      </c>
      <c r="G2">
        <v>2000</v>
      </c>
      <c r="H2" t="s">
        <v>75</v>
      </c>
      <c r="I2" s="5">
        <v>20000</v>
      </c>
    </row>
    <row r="3" spans="1:16">
      <c r="A3" t="s">
        <v>4</v>
      </c>
      <c r="B3">
        <v>4556</v>
      </c>
      <c r="C3" t="s">
        <v>5</v>
      </c>
      <c r="D3" t="s">
        <v>63</v>
      </c>
      <c r="E3">
        <v>2</v>
      </c>
      <c r="F3">
        <v>4634225362</v>
      </c>
      <c r="G3">
        <v>2000</v>
      </c>
      <c r="H3" t="s">
        <v>74</v>
      </c>
      <c r="I3" s="5">
        <v>21000</v>
      </c>
    </row>
    <row r="4" spans="1:16">
      <c r="A4" t="s">
        <v>6</v>
      </c>
      <c r="B4">
        <v>4706</v>
      </c>
      <c r="C4" t="s">
        <v>7</v>
      </c>
      <c r="D4" t="s">
        <v>63</v>
      </c>
      <c r="E4">
        <v>3</v>
      </c>
      <c r="F4">
        <v>3562635223</v>
      </c>
      <c r="G4">
        <v>1998</v>
      </c>
      <c r="H4" t="s">
        <v>75</v>
      </c>
      <c r="I4" s="5">
        <v>89000</v>
      </c>
      <c r="L4" s="8" t="s">
        <v>77</v>
      </c>
      <c r="M4" s="9"/>
      <c r="N4" s="9"/>
      <c r="O4" s="9"/>
      <c r="P4" s="9"/>
    </row>
    <row r="5" spans="1:16">
      <c r="A5" t="s">
        <v>8</v>
      </c>
      <c r="B5">
        <v>4083</v>
      </c>
      <c r="C5" t="s">
        <v>9</v>
      </c>
      <c r="D5" t="s">
        <v>63</v>
      </c>
      <c r="E5">
        <v>4</v>
      </c>
      <c r="F5">
        <v>6363272637</v>
      </c>
      <c r="G5">
        <v>1995</v>
      </c>
      <c r="H5" t="s">
        <v>76</v>
      </c>
      <c r="I5" s="5">
        <v>22000</v>
      </c>
      <c r="L5" s="9"/>
      <c r="M5" s="9"/>
      <c r="N5" s="9"/>
      <c r="O5" s="9"/>
      <c r="P5" s="9"/>
    </row>
    <row r="6" spans="1:16">
      <c r="A6" t="s">
        <v>10</v>
      </c>
      <c r="B6">
        <v>4093</v>
      </c>
      <c r="C6" t="s">
        <v>11</v>
      </c>
      <c r="D6" t="s">
        <v>63</v>
      </c>
      <c r="E6">
        <v>5</v>
      </c>
      <c r="F6">
        <v>4636773746</v>
      </c>
      <c r="G6">
        <v>1997</v>
      </c>
      <c r="H6" t="s">
        <v>74</v>
      </c>
      <c r="I6" s="5">
        <v>26000</v>
      </c>
    </row>
    <row r="7" spans="1:16">
      <c r="A7" t="s">
        <v>12</v>
      </c>
      <c r="B7">
        <v>4364</v>
      </c>
      <c r="C7" t="s">
        <v>13</v>
      </c>
      <c r="D7" t="s">
        <v>63</v>
      </c>
      <c r="E7">
        <v>6</v>
      </c>
      <c r="F7">
        <v>7363534242</v>
      </c>
      <c r="G7">
        <v>2000</v>
      </c>
      <c r="H7" t="s">
        <v>73</v>
      </c>
      <c r="I7" s="5">
        <v>14000</v>
      </c>
      <c r="L7" s="6" t="s">
        <v>78</v>
      </c>
      <c r="M7" s="7" t="s">
        <v>6</v>
      </c>
    </row>
    <row r="8" spans="1:16">
      <c r="A8" t="s">
        <v>14</v>
      </c>
      <c r="B8">
        <v>4882</v>
      </c>
      <c r="C8" t="s">
        <v>15</v>
      </c>
      <c r="D8" t="s">
        <v>63</v>
      </c>
      <c r="E8">
        <v>7</v>
      </c>
      <c r="F8">
        <v>9873635252</v>
      </c>
      <c r="G8">
        <v>2000</v>
      </c>
      <c r="H8" t="s">
        <v>75</v>
      </c>
      <c r="I8" s="5">
        <v>56000</v>
      </c>
      <c r="L8" s="6" t="s">
        <v>79</v>
      </c>
      <c r="M8" s="7">
        <f>VLOOKUP(M7,A1:I30,2,FALSE)</f>
        <v>4706</v>
      </c>
    </row>
    <row r="9" spans="1:16">
      <c r="A9" t="s">
        <v>16</v>
      </c>
      <c r="B9">
        <v>4593</v>
      </c>
      <c r="C9" t="s">
        <v>17</v>
      </c>
      <c r="D9" t="s">
        <v>63</v>
      </c>
      <c r="E9">
        <v>45</v>
      </c>
      <c r="F9">
        <v>3475463525</v>
      </c>
      <c r="G9">
        <v>1993</v>
      </c>
      <c r="H9" t="s">
        <v>74</v>
      </c>
      <c r="I9" s="5">
        <v>45300</v>
      </c>
      <c r="L9" s="6" t="s">
        <v>80</v>
      </c>
      <c r="M9" s="7" t="str">
        <f>VLOOKUP(M7,A1:I30,3,FALSE)</f>
        <v>Voltage</v>
      </c>
    </row>
    <row r="10" spans="1:16">
      <c r="A10" t="s">
        <v>18</v>
      </c>
      <c r="B10">
        <v>4991</v>
      </c>
      <c r="C10" t="s">
        <v>19</v>
      </c>
      <c r="D10" t="s">
        <v>63</v>
      </c>
      <c r="E10">
        <v>9</v>
      </c>
      <c r="F10">
        <v>7150788019.8571396</v>
      </c>
      <c r="G10">
        <v>1991</v>
      </c>
      <c r="H10" t="s">
        <v>75</v>
      </c>
      <c r="I10" s="5">
        <v>56322</v>
      </c>
      <c r="L10" s="6" t="s">
        <v>81</v>
      </c>
      <c r="M10" s="7" t="str">
        <f>VLOOKUP(M7,A1:I30,4,FALSE)</f>
        <v>USA</v>
      </c>
    </row>
    <row r="11" spans="1:16">
      <c r="A11" t="s">
        <v>20</v>
      </c>
      <c r="B11">
        <v>4956</v>
      </c>
      <c r="C11" t="s">
        <v>21</v>
      </c>
      <c r="D11" t="s">
        <v>63</v>
      </c>
      <c r="E11">
        <v>10</v>
      </c>
      <c r="F11">
        <v>7513144311</v>
      </c>
      <c r="G11">
        <v>1992</v>
      </c>
      <c r="H11" t="s">
        <v>76</v>
      </c>
      <c r="I11" s="5">
        <v>87350</v>
      </c>
      <c r="L11" s="6" t="s">
        <v>82</v>
      </c>
      <c r="M11" s="7">
        <f>VLOOKUP(M7,A1:I30,5,FALSE)</f>
        <v>3</v>
      </c>
    </row>
    <row r="12" spans="1:16">
      <c r="A12" t="s">
        <v>22</v>
      </c>
      <c r="B12">
        <v>4761</v>
      </c>
      <c r="C12" t="s">
        <v>23</v>
      </c>
      <c r="D12" t="s">
        <v>59</v>
      </c>
      <c r="E12">
        <v>11</v>
      </c>
      <c r="F12">
        <v>7875500602.1428499</v>
      </c>
      <c r="G12">
        <v>1999</v>
      </c>
      <c r="H12" t="s">
        <v>74</v>
      </c>
      <c r="I12" s="5">
        <v>78000</v>
      </c>
      <c r="L12" s="6" t="s">
        <v>83</v>
      </c>
      <c r="M12" s="7">
        <f>VLOOKUP(M7,A1:I30,6,FALSE)</f>
        <v>3562635223</v>
      </c>
    </row>
    <row r="13" spans="1:16">
      <c r="A13" t="s">
        <v>24</v>
      </c>
      <c r="B13">
        <v>4027</v>
      </c>
      <c r="C13" t="s">
        <v>25</v>
      </c>
      <c r="D13" t="s">
        <v>60</v>
      </c>
      <c r="E13">
        <v>12</v>
      </c>
      <c r="F13">
        <v>8237856893.2857103</v>
      </c>
      <c r="G13">
        <v>1999</v>
      </c>
      <c r="H13" t="s">
        <v>73</v>
      </c>
      <c r="I13" s="5">
        <v>75941.054545454506</v>
      </c>
      <c r="L13" s="6" t="s">
        <v>69</v>
      </c>
      <c r="M13" s="7">
        <f>VLOOKUP(M7,A1:I30,7,FALSE)</f>
        <v>1998</v>
      </c>
    </row>
    <row r="14" spans="1:16">
      <c r="A14" t="s">
        <v>26</v>
      </c>
      <c r="B14">
        <v>4993</v>
      </c>
      <c r="C14" t="s">
        <v>27</v>
      </c>
      <c r="D14" t="s">
        <v>60</v>
      </c>
      <c r="E14">
        <v>13</v>
      </c>
      <c r="F14">
        <v>8600213184.4285698</v>
      </c>
      <c r="G14">
        <v>1998</v>
      </c>
      <c r="H14" t="s">
        <v>75</v>
      </c>
      <c r="I14" s="5">
        <v>80795.290909090894</v>
      </c>
      <c r="L14" s="6" t="s">
        <v>84</v>
      </c>
      <c r="M14" s="7" t="str">
        <f>VLOOKUP(M7,A1:I30,8,FALSE)</f>
        <v>BATCH Z</v>
      </c>
    </row>
    <row r="15" spans="1:16">
      <c r="A15" t="s">
        <v>28</v>
      </c>
      <c r="B15">
        <v>4236</v>
      </c>
      <c r="C15" t="s">
        <v>29</v>
      </c>
      <c r="D15" t="s">
        <v>59</v>
      </c>
      <c r="E15">
        <v>44</v>
      </c>
      <c r="F15">
        <v>8962569475.5714207</v>
      </c>
      <c r="G15">
        <v>1997</v>
      </c>
      <c r="H15" t="s">
        <v>74</v>
      </c>
      <c r="I15" s="5">
        <v>85649.527272727195</v>
      </c>
      <c r="L15" s="6" t="s">
        <v>85</v>
      </c>
      <c r="M15" s="7">
        <f>VLOOKUP(M7,A1:I30,9,FALSE)</f>
        <v>89000</v>
      </c>
    </row>
    <row r="16" spans="1:16">
      <c r="A16" t="s">
        <v>30</v>
      </c>
      <c r="B16">
        <v>4354</v>
      </c>
      <c r="C16" t="s">
        <v>31</v>
      </c>
      <c r="D16" t="s">
        <v>59</v>
      </c>
      <c r="E16">
        <v>15</v>
      </c>
      <c r="F16">
        <v>9324925766.7142792</v>
      </c>
      <c r="G16">
        <v>1993</v>
      </c>
      <c r="H16" t="s">
        <v>75</v>
      </c>
      <c r="I16" s="5">
        <v>90503.763636363597</v>
      </c>
    </row>
    <row r="17" spans="1:9">
      <c r="A17" t="s">
        <v>32</v>
      </c>
      <c r="B17">
        <v>4510</v>
      </c>
      <c r="C17" t="s">
        <v>33</v>
      </c>
      <c r="D17" t="s">
        <v>60</v>
      </c>
      <c r="E17">
        <v>16</v>
      </c>
      <c r="F17">
        <v>9687282057.8571396</v>
      </c>
      <c r="G17">
        <v>1990</v>
      </c>
      <c r="H17" t="s">
        <v>76</v>
      </c>
      <c r="I17" s="5">
        <v>95358</v>
      </c>
    </row>
    <row r="18" spans="1:9">
      <c r="A18" t="s">
        <v>34</v>
      </c>
      <c r="B18">
        <v>4073</v>
      </c>
      <c r="C18" t="s">
        <v>35</v>
      </c>
      <c r="D18" t="s">
        <v>64</v>
      </c>
      <c r="E18">
        <v>17</v>
      </c>
      <c r="F18">
        <v>7627262652</v>
      </c>
      <c r="G18">
        <v>1992</v>
      </c>
      <c r="H18" t="s">
        <v>74</v>
      </c>
      <c r="I18" s="5">
        <v>100212.236363636</v>
      </c>
    </row>
    <row r="19" spans="1:9">
      <c r="A19" t="s">
        <v>36</v>
      </c>
      <c r="B19">
        <v>4314</v>
      </c>
      <c r="C19" t="s">
        <v>37</v>
      </c>
      <c r="D19" t="s">
        <v>60</v>
      </c>
      <c r="E19">
        <v>18</v>
      </c>
      <c r="F19">
        <v>6272635352</v>
      </c>
      <c r="G19">
        <v>1992</v>
      </c>
      <c r="H19" t="s">
        <v>73</v>
      </c>
      <c r="I19" s="5">
        <v>105066.47272727299</v>
      </c>
    </row>
    <row r="20" spans="1:9">
      <c r="A20" t="s">
        <v>38</v>
      </c>
      <c r="B20">
        <v>4370</v>
      </c>
      <c r="C20" t="s">
        <v>65</v>
      </c>
      <c r="D20" t="s">
        <v>64</v>
      </c>
      <c r="E20">
        <v>59</v>
      </c>
      <c r="F20">
        <v>7265463535</v>
      </c>
      <c r="G20">
        <v>1994</v>
      </c>
      <c r="H20" t="s">
        <v>75</v>
      </c>
      <c r="I20" s="5">
        <v>109920.709090909</v>
      </c>
    </row>
    <row r="21" spans="1:9">
      <c r="A21" t="s">
        <v>39</v>
      </c>
      <c r="B21">
        <v>4831</v>
      </c>
      <c r="C21" s="1" t="s">
        <v>40</v>
      </c>
      <c r="D21" t="s">
        <v>60</v>
      </c>
      <c r="E21">
        <v>20</v>
      </c>
      <c r="F21">
        <v>6353536739</v>
      </c>
      <c r="G21">
        <v>1995</v>
      </c>
      <c r="H21" t="s">
        <v>74</v>
      </c>
      <c r="I21" s="5">
        <v>114774.945454545</v>
      </c>
    </row>
    <row r="22" spans="1:9">
      <c r="A22" t="s">
        <v>41</v>
      </c>
      <c r="B22">
        <v>4619</v>
      </c>
      <c r="C22" t="s">
        <v>42</v>
      </c>
      <c r="D22" t="s">
        <v>61</v>
      </c>
      <c r="E22">
        <v>21</v>
      </c>
      <c r="F22">
        <v>6635353443</v>
      </c>
      <c r="G22">
        <v>1994</v>
      </c>
      <c r="H22" t="s">
        <v>75</v>
      </c>
      <c r="I22" s="5">
        <v>119629.181818182</v>
      </c>
    </row>
    <row r="23" spans="1:9">
      <c r="A23" t="s">
        <v>43</v>
      </c>
      <c r="B23">
        <v>4594</v>
      </c>
      <c r="C23" t="s">
        <v>44</v>
      </c>
      <c r="D23" t="s">
        <v>61</v>
      </c>
      <c r="E23">
        <v>22</v>
      </c>
      <c r="F23">
        <v>6252424233</v>
      </c>
      <c r="G23">
        <v>1994</v>
      </c>
      <c r="H23" t="s">
        <v>76</v>
      </c>
      <c r="I23" s="5">
        <v>124483.418181819</v>
      </c>
    </row>
    <row r="24" spans="1:9">
      <c r="A24" t="s">
        <v>45</v>
      </c>
      <c r="B24">
        <v>4287</v>
      </c>
      <c r="C24" t="s">
        <v>46</v>
      </c>
      <c r="D24" t="s">
        <v>61</v>
      </c>
      <c r="E24">
        <v>23</v>
      </c>
      <c r="F24">
        <v>1982726525</v>
      </c>
      <c r="G24">
        <v>1997</v>
      </c>
      <c r="H24" t="s">
        <v>74</v>
      </c>
      <c r="I24" s="5">
        <v>129337.65454545501</v>
      </c>
    </row>
    <row r="25" spans="1:9">
      <c r="A25" t="s">
        <v>47</v>
      </c>
      <c r="B25">
        <v>4299</v>
      </c>
      <c r="C25" t="s">
        <v>48</v>
      </c>
      <c r="D25" t="s">
        <v>61</v>
      </c>
      <c r="E25">
        <v>67</v>
      </c>
      <c r="F25">
        <v>7625424452</v>
      </c>
      <c r="G25">
        <v>1996</v>
      </c>
      <c r="H25" t="s">
        <v>73</v>
      </c>
      <c r="I25" s="5">
        <v>134191.89090909099</v>
      </c>
    </row>
    <row r="26" spans="1:9">
      <c r="A26" t="s">
        <v>49</v>
      </c>
      <c r="B26">
        <v>4836</v>
      </c>
      <c r="C26" t="s">
        <v>50</v>
      </c>
      <c r="D26" t="s">
        <v>64</v>
      </c>
      <c r="E26">
        <v>25</v>
      </c>
      <c r="F26">
        <v>9982772662</v>
      </c>
      <c r="G26">
        <v>1999</v>
      </c>
      <c r="H26" t="s">
        <v>75</v>
      </c>
      <c r="I26" s="5">
        <v>139046.12727272799</v>
      </c>
    </row>
    <row r="27" spans="1:9">
      <c r="A27" t="s">
        <v>51</v>
      </c>
      <c r="B27">
        <v>4654</v>
      </c>
      <c r="C27" t="s">
        <v>52</v>
      </c>
      <c r="D27" t="s">
        <v>60</v>
      </c>
      <c r="E27">
        <v>26</v>
      </c>
      <c r="F27">
        <v>7624424522</v>
      </c>
      <c r="G27">
        <v>2000</v>
      </c>
      <c r="H27" t="s">
        <v>74</v>
      </c>
      <c r="I27" s="5">
        <v>143900.363636364</v>
      </c>
    </row>
    <row r="28" spans="1:9">
      <c r="A28" t="s">
        <v>53</v>
      </c>
      <c r="B28">
        <v>4822</v>
      </c>
      <c r="C28" t="s">
        <v>54</v>
      </c>
      <c r="D28" t="s">
        <v>60</v>
      </c>
      <c r="E28">
        <v>27</v>
      </c>
      <c r="F28">
        <v>6725525255</v>
      </c>
      <c r="G28">
        <v>1994</v>
      </c>
      <c r="H28" t="s">
        <v>75</v>
      </c>
      <c r="I28" s="5">
        <v>148754.6</v>
      </c>
    </row>
    <row r="29" spans="1:9">
      <c r="A29" t="s">
        <v>55</v>
      </c>
      <c r="B29">
        <v>4769</v>
      </c>
      <c r="C29" t="s">
        <v>56</v>
      </c>
      <c r="D29" t="s">
        <v>60</v>
      </c>
      <c r="E29">
        <v>68</v>
      </c>
      <c r="F29">
        <v>5625524255</v>
      </c>
      <c r="G29">
        <v>1995</v>
      </c>
      <c r="H29" t="s">
        <v>76</v>
      </c>
      <c r="I29" s="5">
        <v>153608.836363637</v>
      </c>
    </row>
    <row r="30" spans="1:9">
      <c r="A30" t="s">
        <v>57</v>
      </c>
      <c r="B30">
        <v>4919</v>
      </c>
      <c r="C30" t="s">
        <v>58</v>
      </c>
      <c r="D30" t="s">
        <v>60</v>
      </c>
      <c r="E30">
        <v>29</v>
      </c>
      <c r="F30">
        <v>2624242524</v>
      </c>
      <c r="G30">
        <v>1996</v>
      </c>
      <c r="H30" t="s">
        <v>74</v>
      </c>
      <c r="I30" s="5">
        <v>158463.07272727299</v>
      </c>
    </row>
  </sheetData>
  <mergeCells count="1">
    <mergeCell ref="L4:P5"/>
  </mergeCells>
  <dataValidations count="4">
    <dataValidation type="list" allowBlank="1" showInputMessage="1" showErrorMessage="1" sqref="H1:H30" xr:uid="{EAC92E1C-208C-45EC-98B9-F8885E045334}">
      <formula1>$K$3:$K$7</formula1>
    </dataValidation>
    <dataValidation type="whole" allowBlank="1" showInputMessage="1" showErrorMessage="1" sqref="G1:G30" xr:uid="{1BA59AA2-EE0F-4B7F-A855-D06633BDBDCD}">
      <formula1>1990</formula1>
      <formula2>2000</formula2>
    </dataValidation>
    <dataValidation type="textLength" operator="equal" allowBlank="1" showInputMessage="1" showErrorMessage="1" errorTitle="HALT" error="Numbers should not exceed 10 digits" promptTitle="Wrong Input" prompt="wrong input" sqref="F1:F30" xr:uid="{69E3555B-45F4-4D4E-9705-16ED391837F2}">
      <formula1>10</formula1>
    </dataValidation>
    <dataValidation type="list" allowBlank="1" showInputMessage="1" showErrorMessage="1" sqref="M7" xr:uid="{AA161A39-69E7-41F7-823E-C3BF32094EC6}">
      <formula1>$A$2:$A$30</formula1>
    </dataValidation>
  </dataValidations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DAN TASK 6.1</vt:lpstr>
      <vt:lpstr>DAN TASK 6.2</vt:lpstr>
    </vt:vector>
  </TitlesOfParts>
  <Company>www.xelplus.com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cp:lastModifiedBy>DAN</cp:lastModifiedBy>
  <dcterms:created xsi:type="dcterms:W3CDTF">2018-08-01T12:19:43Z</dcterms:created>
  <dcterms:modified xsi:type="dcterms:W3CDTF">2023-05-12T06:35:46Z</dcterms:modified>
</cp:coreProperties>
</file>