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e/Google Drive/UiB Laboratory/Picarro Tests/Calibration unit paper tests/"/>
    </mc:Choice>
  </mc:AlternateContent>
  <xr:revisionPtr revIDLastSave="0" documentId="13_ncr:1_{3E81C132-240F-3E41-9A4E-6E94CC9A8AF7}" xr6:coauthVersionLast="47" xr6:coauthVersionMax="47" xr10:uidLastSave="{00000000-0000-0000-0000-000000000000}"/>
  <bookViews>
    <workbookView xWindow="0" yWindow="500" windowWidth="28800" windowHeight="16300" firstSheet="4" activeTab="11" xr2:uid="{C5A25A45-B42D-2B46-B5B8-ABB22D8C2181}"/>
  </bookViews>
  <sheets>
    <sheet name="LSCE_multioven_1" sheetId="9" r:id="rId1"/>
    <sheet name="LSCE_multioven_2" sheetId="10" r:id="rId2"/>
    <sheet name="LSCE_multioven_3" sheetId="11" r:id="rId3"/>
    <sheet name="LSCE_multioven_4" sheetId="12" r:id="rId4"/>
    <sheet name="Steig_multioven_1" sheetId="13" r:id="rId5"/>
    <sheet name="Steig_multioven_2" sheetId="14" r:id="rId6"/>
    <sheet name="Steig_multioven_3" sheetId="15" r:id="rId7"/>
    <sheet name="Memory_eff_test" sheetId="16" r:id="rId8"/>
    <sheet name="Samples_Selector" sheetId="6" r:id="rId9"/>
    <sheet name="Ramps" sheetId="2" r:id="rId10"/>
    <sheet name="AllanDev" sheetId="3" r:id="rId11"/>
    <sheet name="CalibrationsR1" sheetId="19" r:id="rId12"/>
    <sheet name="AllanDevST" sheetId="8" r:id="rId13"/>
    <sheet name="Noise" sheetId="7" r:id="rId14"/>
    <sheet name="Picarros_comparison" sheetId="17" r:id="rId15"/>
    <sheet name="WIFVOS_test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3" l="1"/>
  <c r="B3" i="13"/>
  <c r="B4" i="13"/>
  <c r="B5" i="13"/>
  <c r="B6" i="13"/>
  <c r="B7" i="13"/>
  <c r="B8" i="13"/>
  <c r="B9" i="13"/>
  <c r="B10" i="13"/>
  <c r="B11" i="13"/>
  <c r="B12" i="13"/>
  <c r="B13" i="13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B31" i="18"/>
  <c r="B30" i="18"/>
  <c r="B29" i="18"/>
  <c r="B28" i="18"/>
  <c r="B27" i="18"/>
  <c r="B26" i="18"/>
  <c r="B25" i="18"/>
  <c r="B24" i="18"/>
  <c r="E23" i="18"/>
  <c r="D23" i="18"/>
  <c r="B23" i="18"/>
  <c r="D13" i="18"/>
  <c r="E13" i="18"/>
  <c r="D14" i="18"/>
  <c r="E14" i="18"/>
  <c r="D15" i="18"/>
  <c r="E15" i="18"/>
  <c r="D16" i="18"/>
  <c r="E16" i="18"/>
  <c r="D17" i="18"/>
  <c r="E17" i="18"/>
  <c r="D18" i="18"/>
  <c r="E18" i="18"/>
  <c r="D19" i="18"/>
  <c r="E19" i="18"/>
  <c r="D20" i="18"/>
  <c r="E20" i="18"/>
  <c r="D21" i="18"/>
  <c r="E21" i="18"/>
  <c r="D22" i="18"/>
  <c r="E22" i="18"/>
  <c r="B13" i="18"/>
  <c r="B14" i="18"/>
  <c r="B15" i="18"/>
  <c r="B16" i="18"/>
  <c r="B17" i="18"/>
  <c r="B18" i="18"/>
  <c r="B19" i="18"/>
  <c r="B20" i="18"/>
  <c r="B21" i="18"/>
  <c r="B22" i="18"/>
  <c r="E12" i="18"/>
  <c r="D12" i="18"/>
  <c r="B12" i="18"/>
  <c r="D11" i="18"/>
  <c r="D10" i="18"/>
  <c r="D9" i="18"/>
  <c r="D8" i="18"/>
  <c r="D7" i="18"/>
  <c r="D5" i="18"/>
  <c r="D4" i="18"/>
  <c r="D3" i="18"/>
  <c r="D2" i="18"/>
  <c r="B3" i="18"/>
  <c r="B4" i="18"/>
  <c r="B5" i="18"/>
  <c r="B7" i="18"/>
  <c r="B8" i="18"/>
  <c r="B9" i="18"/>
  <c r="B10" i="18"/>
  <c r="B11" i="18"/>
  <c r="B2" i="18"/>
  <c r="M5" i="18"/>
  <c r="C8" i="15"/>
  <c r="B8" i="15" s="1"/>
  <c r="B7" i="15"/>
  <c r="C3" i="15"/>
  <c r="C4" i="15" s="1"/>
  <c r="C5" i="15" s="1"/>
  <c r="C9" i="15" l="1"/>
  <c r="B9" i="15" l="1"/>
  <c r="C10" i="15"/>
  <c r="C11" i="15" l="1"/>
  <c r="B10" i="15"/>
  <c r="C12" i="15" l="1"/>
  <c r="B11" i="15"/>
  <c r="B12" i="15" l="1"/>
  <c r="C13" i="15"/>
  <c r="B13" i="15" l="1"/>
  <c r="C14" i="15"/>
  <c r="B14" i="15" l="1"/>
  <c r="B4" i="15" l="1"/>
  <c r="B3" i="15"/>
  <c r="B2" i="15"/>
  <c r="B7" i="14"/>
  <c r="B6" i="14"/>
  <c r="B2" i="14"/>
  <c r="C4" i="13"/>
  <c r="C5" i="13"/>
  <c r="C6" i="13"/>
  <c r="C7" i="13"/>
  <c r="C8" i="13"/>
  <c r="C9" i="13"/>
  <c r="C10" i="13"/>
  <c r="C11" i="13"/>
  <c r="C12" i="13" s="1"/>
  <c r="C13" i="13" s="1"/>
  <c r="C3" i="13"/>
  <c r="B6" i="15" l="1"/>
  <c r="B5" i="15"/>
  <c r="B4" i="14"/>
  <c r="B3" i="14"/>
  <c r="B8" i="12"/>
  <c r="B10" i="12"/>
  <c r="B9" i="12"/>
  <c r="B7" i="12"/>
  <c r="B6" i="12"/>
  <c r="B5" i="12"/>
  <c r="B4" i="12"/>
  <c r="B3" i="12"/>
  <c r="B2" i="12"/>
  <c r="B10" i="11"/>
  <c r="B9" i="11"/>
  <c r="B8" i="11"/>
  <c r="B7" i="11"/>
  <c r="B6" i="11"/>
  <c r="B5" i="11"/>
  <c r="B4" i="11"/>
  <c r="B3" i="11"/>
  <c r="B2" i="11"/>
  <c r="B14" i="10"/>
  <c r="B15" i="10"/>
  <c r="B5" i="14" l="1"/>
  <c r="B13" i="10"/>
  <c r="B12" i="10"/>
  <c r="B11" i="10"/>
  <c r="B10" i="10"/>
  <c r="B7" i="10"/>
  <c r="B8" i="10"/>
  <c r="B9" i="10"/>
  <c r="B6" i="10"/>
  <c r="B5" i="10"/>
  <c r="B4" i="10"/>
  <c r="B3" i="10"/>
  <c r="B2" i="10"/>
  <c r="B15" i="9" l="1"/>
  <c r="B14" i="9"/>
  <c r="B13" i="9"/>
  <c r="B12" i="9"/>
  <c r="B11" i="9"/>
  <c r="B10" i="9"/>
  <c r="B4" i="9"/>
  <c r="B9" i="9"/>
  <c r="C8" i="14" l="1"/>
  <c r="B8" i="9"/>
  <c r="B5" i="9"/>
  <c r="B6" i="9"/>
  <c r="B7" i="9"/>
  <c r="B3" i="9"/>
  <c r="B2" i="9"/>
  <c r="B70" i="6"/>
  <c r="D70" i="6"/>
  <c r="C9" i="14" l="1"/>
  <c r="B8" i="14"/>
  <c r="C62" i="6"/>
  <c r="C63" i="6" s="1"/>
  <c r="B62" i="6"/>
  <c r="C61" i="6"/>
  <c r="B61" i="6"/>
  <c r="B60" i="6"/>
  <c r="E62" i="6"/>
  <c r="D62" i="6" s="1"/>
  <c r="E63" i="6"/>
  <c r="D63" i="6" s="1"/>
  <c r="E64" i="6"/>
  <c r="D64" i="6" s="1"/>
  <c r="E65" i="6"/>
  <c r="E66" i="6" s="1"/>
  <c r="D61" i="6"/>
  <c r="E61" i="6"/>
  <c r="D60" i="6"/>
  <c r="C27" i="6"/>
  <c r="B27" i="6" s="1"/>
  <c r="C26" i="6"/>
  <c r="B26" i="6"/>
  <c r="B25" i="6"/>
  <c r="E54" i="6"/>
  <c r="D54" i="6" s="1"/>
  <c r="E53" i="6"/>
  <c r="D53" i="6" s="1"/>
  <c r="E46" i="6"/>
  <c r="E47" i="6" s="1"/>
  <c r="E39" i="6"/>
  <c r="E40" i="6" s="1"/>
  <c r="D39" i="6"/>
  <c r="E32" i="6"/>
  <c r="D32" i="6" s="1"/>
  <c r="E33" i="6"/>
  <c r="E34" i="6" s="1"/>
  <c r="E31" i="6"/>
  <c r="D31" i="6" s="1"/>
  <c r="E30" i="6"/>
  <c r="D30" i="6" s="1"/>
  <c r="E29" i="6"/>
  <c r="D29" i="6" s="1"/>
  <c r="E28" i="6"/>
  <c r="D28" i="6"/>
  <c r="D27" i="6"/>
  <c r="E27" i="6"/>
  <c r="E26" i="6"/>
  <c r="D26" i="6" s="1"/>
  <c r="D25" i="6"/>
  <c r="C7" i="6"/>
  <c r="C8" i="6" s="1"/>
  <c r="B6" i="6"/>
  <c r="E7" i="6"/>
  <c r="E8" i="6" s="1"/>
  <c r="D7" i="6"/>
  <c r="D6" i="6"/>
  <c r="C3" i="6"/>
  <c r="C4" i="6" s="1"/>
  <c r="B2" i="6"/>
  <c r="E3" i="6"/>
  <c r="D3" i="6" s="1"/>
  <c r="D2" i="6"/>
  <c r="B9" i="14" l="1"/>
  <c r="C64" i="6"/>
  <c r="B63" i="6"/>
  <c r="E67" i="6"/>
  <c r="D66" i="6"/>
  <c r="D65" i="6"/>
  <c r="C28" i="6"/>
  <c r="E55" i="6"/>
  <c r="E48" i="6"/>
  <c r="D47" i="6"/>
  <c r="D46" i="6"/>
  <c r="E41" i="6"/>
  <c r="D40" i="6"/>
  <c r="D33" i="6"/>
  <c r="D34" i="6"/>
  <c r="E35" i="6"/>
  <c r="D8" i="6"/>
  <c r="E9" i="6"/>
  <c r="E4" i="6"/>
  <c r="B8" i="6"/>
  <c r="C9" i="6"/>
  <c r="B7" i="6"/>
  <c r="C5" i="6"/>
  <c r="B5" i="6" s="1"/>
  <c r="B4" i="6"/>
  <c r="B3" i="6"/>
  <c r="C65" i="6" l="1"/>
  <c r="B64" i="6"/>
  <c r="E68" i="6"/>
  <c r="D67" i="6"/>
  <c r="B28" i="6"/>
  <c r="C29" i="6"/>
  <c r="E56" i="6"/>
  <c r="D55" i="6"/>
  <c r="D48" i="6"/>
  <c r="E49" i="6"/>
  <c r="D41" i="6"/>
  <c r="E42" i="6"/>
  <c r="E36" i="6"/>
  <c r="D35" i="6"/>
  <c r="D4" i="6"/>
  <c r="E5" i="6"/>
  <c r="D5" i="6" s="1"/>
  <c r="D9" i="6"/>
  <c r="E10" i="6"/>
  <c r="C10" i="6"/>
  <c r="B9" i="6"/>
  <c r="B65" i="6" l="1"/>
  <c r="C66" i="6"/>
  <c r="E69" i="6"/>
  <c r="D69" i="6" s="1"/>
  <c r="D68" i="6"/>
  <c r="C30" i="6"/>
  <c r="B29" i="6"/>
  <c r="E57" i="6"/>
  <c r="D56" i="6"/>
  <c r="E50" i="6"/>
  <c r="D49" i="6"/>
  <c r="E43" i="6"/>
  <c r="D42" i="6"/>
  <c r="E37" i="6"/>
  <c r="D36" i="6"/>
  <c r="D10" i="6"/>
  <c r="E11" i="6"/>
  <c r="B10" i="6"/>
  <c r="C11" i="6"/>
  <c r="C67" i="6" l="1"/>
  <c r="B66" i="6"/>
  <c r="B30" i="6"/>
  <c r="C31" i="6"/>
  <c r="E58" i="6"/>
  <c r="D57" i="6"/>
  <c r="E51" i="6"/>
  <c r="D50" i="6"/>
  <c r="E44" i="6"/>
  <c r="D43" i="6"/>
  <c r="E38" i="6"/>
  <c r="D38" i="6" s="1"/>
  <c r="D37" i="6"/>
  <c r="D11" i="6"/>
  <c r="E12" i="6"/>
  <c r="C12" i="6"/>
  <c r="B11" i="6"/>
  <c r="C68" i="6" l="1"/>
  <c r="B67" i="6"/>
  <c r="B31" i="6"/>
  <c r="C32" i="6"/>
  <c r="D58" i="6"/>
  <c r="E59" i="6"/>
  <c r="D59" i="6" s="1"/>
  <c r="E52" i="6"/>
  <c r="D52" i="6" s="1"/>
  <c r="D51" i="6"/>
  <c r="E45" i="6"/>
  <c r="D45" i="6" s="1"/>
  <c r="D44" i="6"/>
  <c r="D12" i="6"/>
  <c r="E13" i="6"/>
  <c r="C13" i="6"/>
  <c r="B12" i="6"/>
  <c r="C69" i="6" l="1"/>
  <c r="B69" i="6" s="1"/>
  <c r="B68" i="6"/>
  <c r="C33" i="6"/>
  <c r="B32" i="6"/>
  <c r="D13" i="6"/>
  <c r="E14" i="6"/>
  <c r="C14" i="6"/>
  <c r="B13" i="6"/>
  <c r="C34" i="6" l="1"/>
  <c r="B33" i="6"/>
  <c r="D14" i="6"/>
  <c r="E15" i="6"/>
  <c r="B14" i="6"/>
  <c r="C15" i="6"/>
  <c r="C35" i="6" l="1"/>
  <c r="B34" i="6"/>
  <c r="D15" i="6"/>
  <c r="E16" i="6"/>
  <c r="C16" i="6"/>
  <c r="B15" i="6"/>
  <c r="B35" i="6" l="1"/>
  <c r="C36" i="6"/>
  <c r="E17" i="6"/>
  <c r="D16" i="6"/>
  <c r="B16" i="6"/>
  <c r="C17" i="6"/>
  <c r="B36" i="6" l="1"/>
  <c r="C37" i="6"/>
  <c r="D17" i="6"/>
  <c r="E18" i="6"/>
  <c r="C18" i="6"/>
  <c r="B17" i="6"/>
  <c r="C38" i="6" l="1"/>
  <c r="B37" i="6"/>
  <c r="E19" i="6"/>
  <c r="D18" i="6"/>
  <c r="B18" i="6"/>
  <c r="C19" i="6"/>
  <c r="B38" i="6" l="1"/>
  <c r="C39" i="6"/>
  <c r="E20" i="6"/>
  <c r="D19" i="6"/>
  <c r="C20" i="6"/>
  <c r="B19" i="6"/>
  <c r="B39" i="6" l="1"/>
  <c r="C40" i="6"/>
  <c r="D20" i="6"/>
  <c r="E21" i="6"/>
  <c r="C21" i="6"/>
  <c r="B20" i="6"/>
  <c r="C41" i="6" l="1"/>
  <c r="B40" i="6"/>
  <c r="D21" i="6"/>
  <c r="E22" i="6"/>
  <c r="C22" i="6"/>
  <c r="B21" i="6"/>
  <c r="C42" i="6" l="1"/>
  <c r="B41" i="6"/>
  <c r="E23" i="6"/>
  <c r="D22" i="6"/>
  <c r="B22" i="6"/>
  <c r="C23" i="6"/>
  <c r="B42" i="6" l="1"/>
  <c r="C43" i="6"/>
  <c r="E24" i="6"/>
  <c r="D24" i="6" s="1"/>
  <c r="D23" i="6"/>
  <c r="C24" i="6"/>
  <c r="B24" i="6" s="1"/>
  <c r="B23" i="6"/>
  <c r="B43" i="6" l="1"/>
  <c r="C44" i="6"/>
  <c r="C45" i="6" l="1"/>
  <c r="B44" i="6"/>
  <c r="C46" i="6" l="1"/>
  <c r="B45" i="6"/>
  <c r="B46" i="6" l="1"/>
  <c r="C47" i="6"/>
  <c r="B47" i="6" l="1"/>
  <c r="C48" i="6"/>
  <c r="B48" i="6" l="1"/>
  <c r="C49" i="6"/>
  <c r="C50" i="6" l="1"/>
  <c r="B49" i="6"/>
  <c r="B50" i="6" l="1"/>
  <c r="C51" i="6"/>
  <c r="B51" i="6" l="1"/>
  <c r="C52" i="6"/>
  <c r="C53" i="6" l="1"/>
  <c r="B52" i="6"/>
  <c r="C54" i="6" l="1"/>
  <c r="B53" i="6"/>
  <c r="B54" i="6" l="1"/>
  <c r="C55" i="6"/>
  <c r="B55" i="6" l="1"/>
  <c r="C56" i="6"/>
  <c r="B56" i="6" l="1"/>
  <c r="C57" i="6"/>
  <c r="C58" i="6" l="1"/>
  <c r="B57" i="6"/>
  <c r="C59" i="6" l="1"/>
  <c r="B59" i="6" s="1"/>
  <c r="B58" i="6"/>
  <c r="B2" i="16"/>
  <c r="B11" i="16"/>
  <c r="B14" i="16"/>
  <c r="B6" i="16"/>
  <c r="B8" i="16"/>
  <c r="B9" i="16"/>
  <c r="B7" i="16"/>
  <c r="B3" i="16"/>
  <c r="B12" i="16"/>
  <c r="B4" i="16"/>
  <c r="B5" i="16"/>
  <c r="B13" i="16"/>
  <c r="B10" i="16"/>
</calcChain>
</file>

<file path=xl/sharedStrings.xml><?xml version="1.0" encoding="utf-8"?>
<sst xmlns="http://schemas.openxmlformats.org/spreadsheetml/2006/main" count="349" uniqueCount="108">
  <si>
    <t>ID</t>
  </si>
  <si>
    <t>Start</t>
  </si>
  <si>
    <t>Stop</t>
  </si>
  <si>
    <t>Avg_stop</t>
  </si>
  <si>
    <t>Avg_start</t>
  </si>
  <si>
    <t>SW</t>
  </si>
  <si>
    <t>WW</t>
  </si>
  <si>
    <t>bin0</t>
  </si>
  <si>
    <t>bin1</t>
  </si>
  <si>
    <t>bin2</t>
  </si>
  <si>
    <t>bin3</t>
  </si>
  <si>
    <t>bin4</t>
  </si>
  <si>
    <t>nbins</t>
  </si>
  <si>
    <t>bin5</t>
  </si>
  <si>
    <t>Notes</t>
  </si>
  <si>
    <t>SP</t>
  </si>
  <si>
    <t>Boulder</t>
  </si>
  <si>
    <t>NEEM</t>
  </si>
  <si>
    <t>BER</t>
  </si>
  <si>
    <t>BER17k</t>
  </si>
  <si>
    <t>New SS capillary</t>
  </si>
  <si>
    <t>BER20k</t>
  </si>
  <si>
    <t>BER13k</t>
  </si>
  <si>
    <t>BER7k</t>
  </si>
  <si>
    <t>BER2k4</t>
  </si>
  <si>
    <t>BER0k9</t>
  </si>
  <si>
    <t>BER0k5</t>
  </si>
  <si>
    <t>Short term analysis</t>
  </si>
  <si>
    <t>BER17kST</t>
  </si>
  <si>
    <t>New SS capillary, prev 14/10/2022 06:50</t>
  </si>
  <si>
    <t>BER11k</t>
  </si>
  <si>
    <t>BER9k</t>
  </si>
  <si>
    <t>BER5k</t>
  </si>
  <si>
    <t>r2</t>
  </si>
  <si>
    <t>r3</t>
  </si>
  <si>
    <t>BER17kST_2</t>
  </si>
  <si>
    <t>BER16k</t>
  </si>
  <si>
    <t>BER11kbis</t>
  </si>
  <si>
    <t>r4</t>
  </si>
  <si>
    <t>Hawaii</t>
  </si>
  <si>
    <t>OC4</t>
  </si>
  <si>
    <t>EPB_r0</t>
  </si>
  <si>
    <t>EPB_r1</t>
  </si>
  <si>
    <t>EPB_r2</t>
  </si>
  <si>
    <t>EPB_r3</t>
  </si>
  <si>
    <t>EPB_r4</t>
  </si>
  <si>
    <t>EPB_r5</t>
  </si>
  <si>
    <t>EPB_r6</t>
  </si>
  <si>
    <t>EPB_r7</t>
  </si>
  <si>
    <t>EPB_r8</t>
  </si>
  <si>
    <t>OC4_r</t>
  </si>
  <si>
    <t>Hawaii_r</t>
  </si>
  <si>
    <t>EPB_r9</t>
  </si>
  <si>
    <t>Sample exh</t>
  </si>
  <si>
    <t>New_Mix_20_A</t>
  </si>
  <si>
    <t>New_Mix_50_A</t>
  </si>
  <si>
    <t>New_Mix_20_B</t>
  </si>
  <si>
    <t>New_Mix_50_B</t>
  </si>
  <si>
    <t>New_Mix_20_C</t>
  </si>
  <si>
    <t>New_Mix_50_C</t>
  </si>
  <si>
    <t>* calibrated backward in time</t>
  </si>
  <si>
    <t>New_Mix_65_A</t>
  </si>
  <si>
    <t>New_Mix_85_A</t>
  </si>
  <si>
    <t>Capillary clogged</t>
  </si>
  <si>
    <t>New_Mix_85_B</t>
  </si>
  <si>
    <t>New_Mix_85_C</t>
  </si>
  <si>
    <t>BER17k_withmemory</t>
  </si>
  <si>
    <t>BER14k</t>
  </si>
  <si>
    <t>HKDS2092 vs HKDS2156</t>
  </si>
  <si>
    <t>AMB</t>
  </si>
  <si>
    <t>HKDS2092 vs HKDS2156 stable ambient vapor</t>
  </si>
  <si>
    <t>AMB_OLD</t>
  </si>
  <si>
    <t>BER14k_NEW</t>
  </si>
  <si>
    <t>BER0</t>
  </si>
  <si>
    <t>BER1</t>
  </si>
  <si>
    <t>BER2</t>
  </si>
  <si>
    <t>BER3</t>
  </si>
  <si>
    <t>BER4</t>
  </si>
  <si>
    <t>BER5</t>
  </si>
  <si>
    <t>BER6</t>
  </si>
  <si>
    <t>BER7</t>
  </si>
  <si>
    <t>BER8</t>
  </si>
  <si>
    <t>BER9</t>
  </si>
  <si>
    <t>GLW0</t>
  </si>
  <si>
    <t>GLW</t>
  </si>
  <si>
    <t>GLW1</t>
  </si>
  <si>
    <t>GLW2</t>
  </si>
  <si>
    <t>GLW3</t>
  </si>
  <si>
    <t>GLW4</t>
  </si>
  <si>
    <t>GLW5</t>
  </si>
  <si>
    <t>GLW6</t>
  </si>
  <si>
    <t>GLW7</t>
  </si>
  <si>
    <t>GLW8</t>
  </si>
  <si>
    <t>GLW9</t>
  </si>
  <si>
    <t>GLW10</t>
  </si>
  <si>
    <t>FIN0</t>
  </si>
  <si>
    <t>FIN</t>
  </si>
  <si>
    <t>FIN1</t>
  </si>
  <si>
    <t>FIN2</t>
  </si>
  <si>
    <t>FIN3</t>
  </si>
  <si>
    <t>FIN4</t>
  </si>
  <si>
    <t>FIN5</t>
  </si>
  <si>
    <t>FIN6</t>
  </si>
  <si>
    <t>FIN7</t>
  </si>
  <si>
    <t>FIN8</t>
  </si>
  <si>
    <t>Cal1</t>
  </si>
  <si>
    <t>Cal2</t>
  </si>
  <si>
    <t>2 hour cleaning,1. hour 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</si>
</sst>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3" fillId="0" borderId="0" xfId="0" applyFont="1"/>
    <xf numFmtId="2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AB2B-D9FD-924D-9E50-F46BF14AE396}">
  <dimension ref="A1:C15"/>
  <sheetViews>
    <sheetView workbookViewId="0">
      <selection activeCell="C16" sqref="C16"/>
    </sheetView>
  </sheetViews>
  <sheetFormatPr baseColWidth="10" defaultRowHeight="16" x14ac:dyDescent="0.2"/>
  <cols>
    <col min="2" max="3" width="15.83203125" bestFit="1" customWidth="1"/>
  </cols>
  <sheetData>
    <row r="1" spans="1:3" x14ac:dyDescent="0.2">
      <c r="A1" t="s">
        <v>0</v>
      </c>
      <c r="B1" t="s">
        <v>4</v>
      </c>
      <c r="C1" t="s">
        <v>3</v>
      </c>
    </row>
    <row r="2" spans="1:3" x14ac:dyDescent="0.2">
      <c r="A2" t="s">
        <v>39</v>
      </c>
      <c r="B2" s="1">
        <f>C2-(0.000694444*60)</f>
        <v>44900.525694471115</v>
      </c>
      <c r="C2" s="1">
        <v>44900.567361111112</v>
      </c>
    </row>
    <row r="3" spans="1:3" x14ac:dyDescent="0.2">
      <c r="A3" t="s">
        <v>40</v>
      </c>
      <c r="B3" s="1">
        <f>C3-(0.000694444*60)</f>
        <v>44900.60972224889</v>
      </c>
      <c r="C3" s="1">
        <v>44900.651388888888</v>
      </c>
    </row>
    <row r="4" spans="1:3" x14ac:dyDescent="0.2">
      <c r="A4" t="s">
        <v>41</v>
      </c>
      <c r="B4" s="1">
        <f>C4-(0.000694444*15)</f>
        <v>44900.68263889556</v>
      </c>
      <c r="C4" s="1">
        <v>44900.693055555559</v>
      </c>
    </row>
    <row r="5" spans="1:3" x14ac:dyDescent="0.2">
      <c r="A5" t="s">
        <v>42</v>
      </c>
      <c r="B5" s="1">
        <f t="shared" ref="B5:B9" si="0">C5-(0.000694444*55)</f>
        <v>44900.696527802225</v>
      </c>
      <c r="C5" s="1">
        <v>44900.734722222223</v>
      </c>
    </row>
    <row r="6" spans="1:3" x14ac:dyDescent="0.2">
      <c r="A6" t="s">
        <v>43</v>
      </c>
      <c r="B6" s="1">
        <f t="shared" si="0"/>
        <v>44900.73819446889</v>
      </c>
      <c r="C6" s="1">
        <v>44900.776388888888</v>
      </c>
    </row>
    <row r="7" spans="1:3" x14ac:dyDescent="0.2">
      <c r="A7" t="s">
        <v>44</v>
      </c>
      <c r="B7" s="1">
        <f t="shared" si="0"/>
        <v>44900.779861135561</v>
      </c>
      <c r="C7" s="1">
        <v>44900.818055555559</v>
      </c>
    </row>
    <row r="8" spans="1:3" x14ac:dyDescent="0.2">
      <c r="A8" t="s">
        <v>45</v>
      </c>
      <c r="B8" s="1">
        <f t="shared" si="0"/>
        <v>44900.821527802225</v>
      </c>
      <c r="C8" s="1">
        <v>44900.859722222223</v>
      </c>
    </row>
    <row r="9" spans="1:3" x14ac:dyDescent="0.2">
      <c r="A9" t="s">
        <v>46</v>
      </c>
      <c r="B9" s="1">
        <f t="shared" si="0"/>
        <v>44900.86319446889</v>
      </c>
      <c r="C9" s="1">
        <v>44900.901388888888</v>
      </c>
    </row>
    <row r="10" spans="1:3" x14ac:dyDescent="0.2">
      <c r="A10" t="s">
        <v>47</v>
      </c>
      <c r="B10" s="1">
        <f t="shared" ref="B10:B15" si="1">C10-(0.000694444*55)</f>
        <v>44900.904861135561</v>
      </c>
      <c r="C10" s="1">
        <v>44900.943055555559</v>
      </c>
    </row>
    <row r="11" spans="1:3" x14ac:dyDescent="0.2">
      <c r="A11" t="s">
        <v>48</v>
      </c>
      <c r="B11" s="1">
        <f t="shared" si="1"/>
        <v>44900.946527802225</v>
      </c>
      <c r="C11" s="1">
        <v>44900.984722222223</v>
      </c>
    </row>
    <row r="12" spans="1:3" x14ac:dyDescent="0.2">
      <c r="A12" t="s">
        <v>51</v>
      </c>
      <c r="B12" s="1">
        <f t="shared" si="1"/>
        <v>44901.029861135561</v>
      </c>
      <c r="C12" s="1">
        <v>44901.068055555559</v>
      </c>
    </row>
    <row r="13" spans="1:3" x14ac:dyDescent="0.2">
      <c r="A13" t="s">
        <v>50</v>
      </c>
      <c r="B13" s="1">
        <f t="shared" si="1"/>
        <v>44901.11319446889</v>
      </c>
      <c r="C13" s="1">
        <v>44901.151388888888</v>
      </c>
    </row>
    <row r="14" spans="1:3" x14ac:dyDescent="0.2">
      <c r="A14" t="s">
        <v>49</v>
      </c>
      <c r="B14" s="1">
        <f t="shared" si="1"/>
        <v>44901.154861135561</v>
      </c>
      <c r="C14" s="1">
        <v>44901.193055555559</v>
      </c>
    </row>
    <row r="15" spans="1:3" x14ac:dyDescent="0.2">
      <c r="A15" t="s">
        <v>52</v>
      </c>
      <c r="B15" s="1">
        <f t="shared" si="1"/>
        <v>44901.195833357779</v>
      </c>
      <c r="C15" s="1">
        <v>44901.234027777777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8325-3B99-254B-924B-F03CDF8D3554}">
  <dimension ref="A1:L5"/>
  <sheetViews>
    <sheetView workbookViewId="0">
      <selection activeCell="A2" sqref="A2:L5"/>
    </sheetView>
  </sheetViews>
  <sheetFormatPr baseColWidth="10" defaultRowHeight="16" x14ac:dyDescent="0.2"/>
  <cols>
    <col min="2" max="5" width="15.83203125" bestFit="1" customWidth="1"/>
    <col min="6" max="6" width="15.83203125" customWidth="1"/>
    <col min="7" max="8" width="15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12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</row>
    <row r="2" spans="1:12" x14ac:dyDescent="0.2">
      <c r="A2" t="s">
        <v>6</v>
      </c>
      <c r="B2" s="1">
        <v>44781.583333333336</v>
      </c>
      <c r="C2" s="1">
        <v>44781.634027777778</v>
      </c>
      <c r="D2" s="1">
        <v>44781.59652777778</v>
      </c>
      <c r="E2" s="1">
        <v>44781.634027777778</v>
      </c>
      <c r="F2">
        <v>4</v>
      </c>
      <c r="G2">
        <v>21300</v>
      </c>
      <c r="H2">
        <v>19000</v>
      </c>
      <c r="I2">
        <v>15000</v>
      </c>
      <c r="J2">
        <v>12000</v>
      </c>
      <c r="K2">
        <v>11300</v>
      </c>
      <c r="L2">
        <v>0</v>
      </c>
    </row>
    <row r="3" spans="1:12" x14ac:dyDescent="0.2">
      <c r="A3" t="s">
        <v>6</v>
      </c>
      <c r="B3" s="1">
        <v>44782.566666666666</v>
      </c>
      <c r="C3" s="1">
        <v>44782.6</v>
      </c>
      <c r="D3" s="1">
        <v>44782.566666666666</v>
      </c>
      <c r="E3" s="1">
        <v>44782.6</v>
      </c>
      <c r="F3">
        <v>5</v>
      </c>
      <c r="G3">
        <v>21000</v>
      </c>
      <c r="H3">
        <v>19300</v>
      </c>
      <c r="I3">
        <v>17500</v>
      </c>
      <c r="J3">
        <v>16000</v>
      </c>
      <c r="K3">
        <v>14800</v>
      </c>
    </row>
    <row r="4" spans="1:12" x14ac:dyDescent="0.2">
      <c r="A4" t="s">
        <v>5</v>
      </c>
      <c r="B4" s="1">
        <v>44782.61041666667</v>
      </c>
      <c r="C4" s="1">
        <v>44782.652777777781</v>
      </c>
      <c r="D4" s="1">
        <v>44782.61041666667</v>
      </c>
      <c r="E4" s="1">
        <v>44782.652777777781</v>
      </c>
      <c r="F4">
        <v>5</v>
      </c>
      <c r="G4">
        <v>21000</v>
      </c>
      <c r="H4">
        <v>19300</v>
      </c>
      <c r="I4">
        <v>17500</v>
      </c>
      <c r="J4">
        <v>16000</v>
      </c>
      <c r="K4">
        <v>14900</v>
      </c>
      <c r="L4">
        <v>13500</v>
      </c>
    </row>
    <row r="5" spans="1:12" x14ac:dyDescent="0.2">
      <c r="A5" t="s">
        <v>5</v>
      </c>
      <c r="B5" s="1">
        <v>44783.604166666664</v>
      </c>
      <c r="C5" s="1">
        <v>44783.65625</v>
      </c>
      <c r="D5" s="1">
        <v>44783.604166666664</v>
      </c>
      <c r="E5" s="1">
        <v>44783.65625</v>
      </c>
      <c r="F5">
        <v>6</v>
      </c>
      <c r="G5">
        <v>22200</v>
      </c>
      <c r="H5">
        <v>21000</v>
      </c>
      <c r="I5">
        <v>19200</v>
      </c>
      <c r="J5">
        <v>17800</v>
      </c>
      <c r="K5">
        <v>16200</v>
      </c>
      <c r="L5">
        <v>15100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F79E-C452-CE41-B8F0-07CD64C941E4}">
  <dimension ref="A1:D12"/>
  <sheetViews>
    <sheetView workbookViewId="0">
      <selection activeCell="B2" sqref="B2:C2"/>
    </sheetView>
  </sheetViews>
  <sheetFormatPr baseColWidth="10" defaultRowHeight="16" x14ac:dyDescent="0.2"/>
  <cols>
    <col min="2" max="3" width="15.83203125" bestFit="1" customWidth="1"/>
  </cols>
  <sheetData>
    <row r="1" spans="1:4" x14ac:dyDescent="0.2">
      <c r="A1" t="s">
        <v>0</v>
      </c>
      <c r="B1" t="s">
        <v>4</v>
      </c>
      <c r="C1" t="s">
        <v>3</v>
      </c>
      <c r="D1" t="s">
        <v>14</v>
      </c>
    </row>
    <row r="2" spans="1:4" x14ac:dyDescent="0.2">
      <c r="A2" t="s">
        <v>66</v>
      </c>
      <c r="B2" s="1">
        <v>44844.847222222219</v>
      </c>
      <c r="C2" s="1">
        <v>44848.458333333336</v>
      </c>
    </row>
    <row r="3" spans="1:4" x14ac:dyDescent="0.2">
      <c r="A3" t="s">
        <v>19</v>
      </c>
      <c r="B3" s="1">
        <v>44845.520833333336</v>
      </c>
      <c r="C3" s="1">
        <v>44848.458333333336</v>
      </c>
      <c r="D3" t="s">
        <v>29</v>
      </c>
    </row>
    <row r="4" spans="1:4" x14ac:dyDescent="0.2">
      <c r="A4" t="s">
        <v>28</v>
      </c>
      <c r="B4" s="1">
        <v>44847.5</v>
      </c>
      <c r="C4" s="1">
        <v>44847.75</v>
      </c>
      <c r="D4" t="s">
        <v>27</v>
      </c>
    </row>
    <row r="5" spans="1:4" x14ac:dyDescent="0.2">
      <c r="A5" t="s">
        <v>21</v>
      </c>
      <c r="B5" s="1">
        <v>44878.440972222219</v>
      </c>
      <c r="C5" s="1">
        <v>44878.677777777775</v>
      </c>
    </row>
    <row r="6" spans="1:4" x14ac:dyDescent="0.2">
      <c r="A6" t="s">
        <v>22</v>
      </c>
      <c r="B6" s="1">
        <v>44878.684027777781</v>
      </c>
      <c r="C6" s="1">
        <v>44878.925694444442</v>
      </c>
    </row>
    <row r="7" spans="1:4" x14ac:dyDescent="0.2">
      <c r="A7" t="s">
        <v>23</v>
      </c>
      <c r="B7" s="1">
        <v>44878.940972222219</v>
      </c>
      <c r="C7" s="1">
        <v>44879.245138888888</v>
      </c>
    </row>
    <row r="8" spans="1:4" x14ac:dyDescent="0.2">
      <c r="A8" t="s">
        <v>24</v>
      </c>
      <c r="B8" s="1">
        <v>44879.254861111112</v>
      </c>
      <c r="C8" s="1">
        <v>44879.495833333334</v>
      </c>
    </row>
    <row r="9" spans="1:4" x14ac:dyDescent="0.2">
      <c r="A9" t="s">
        <v>25</v>
      </c>
      <c r="B9" s="1">
        <v>44879.506944444445</v>
      </c>
      <c r="C9" s="1">
        <v>44879.708333333336</v>
      </c>
    </row>
    <row r="10" spans="1:4" x14ac:dyDescent="0.2">
      <c r="A10" t="s">
        <v>26</v>
      </c>
      <c r="B10" s="1">
        <v>44879.833333333336</v>
      </c>
      <c r="C10" s="1">
        <v>44880.083333333336</v>
      </c>
    </row>
    <row r="11" spans="1:4" x14ac:dyDescent="0.2">
      <c r="B11" s="1"/>
      <c r="C11" s="1"/>
    </row>
    <row r="12" spans="1:4" x14ac:dyDescent="0.2">
      <c r="B12" s="1"/>
      <c r="C12" s="1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B323-F04D-D144-B130-DE2B9DBEA686}">
  <dimension ref="A1:D3"/>
  <sheetViews>
    <sheetView tabSelected="1" workbookViewId="0">
      <selection activeCell="C4" sqref="C4"/>
    </sheetView>
  </sheetViews>
  <sheetFormatPr baseColWidth="10" defaultRowHeight="16" x14ac:dyDescent="0.2"/>
  <cols>
    <col min="2" max="3" width="15.83203125" bestFit="1" customWidth="1"/>
  </cols>
  <sheetData>
    <row r="1" spans="1:4" x14ac:dyDescent="0.2">
      <c r="A1" t="s">
        <v>0</v>
      </c>
      <c r="B1" t="s">
        <v>4</v>
      </c>
      <c r="C1" t="s">
        <v>3</v>
      </c>
      <c r="D1" t="s">
        <v>14</v>
      </c>
    </row>
    <row r="2" spans="1:4" x14ac:dyDescent="0.2">
      <c r="A2" t="s">
        <v>105</v>
      </c>
      <c r="B2" s="1">
        <v>44844.798611111109</v>
      </c>
      <c r="C2" s="1">
        <v>44844.840277777781</v>
      </c>
      <c r="D2" t="s">
        <v>107</v>
      </c>
    </row>
    <row r="3" spans="1:4" x14ac:dyDescent="0.2">
      <c r="A3" t="s">
        <v>106</v>
      </c>
      <c r="B3" s="1">
        <v>44844.930555555555</v>
      </c>
      <c r="C3" s="1">
        <v>44844.972222222219</v>
      </c>
      <c r="D3" t="s">
        <v>107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790E-6399-9A4A-875B-849E9C231CFA}">
  <dimension ref="A1:D15"/>
  <sheetViews>
    <sheetView workbookViewId="0">
      <selection activeCell="A6" sqref="A6:XFD6"/>
    </sheetView>
  </sheetViews>
  <sheetFormatPr baseColWidth="10" defaultRowHeight="16" x14ac:dyDescent="0.2"/>
  <cols>
    <col min="2" max="3" width="15.83203125" bestFit="1" customWidth="1"/>
  </cols>
  <sheetData>
    <row r="1" spans="1:4" x14ac:dyDescent="0.2">
      <c r="A1" t="s">
        <v>0</v>
      </c>
      <c r="B1" t="s">
        <v>4</v>
      </c>
      <c r="C1" t="s">
        <v>3</v>
      </c>
      <c r="D1" t="s">
        <v>14</v>
      </c>
    </row>
    <row r="2" spans="1:4" x14ac:dyDescent="0.2">
      <c r="A2" t="s">
        <v>21</v>
      </c>
      <c r="B2" s="1">
        <v>44878.440972222219</v>
      </c>
      <c r="C2" s="1">
        <v>44878.677777777775</v>
      </c>
      <c r="D2" t="s">
        <v>33</v>
      </c>
    </row>
    <row r="3" spans="1:4" x14ac:dyDescent="0.2">
      <c r="A3" t="s">
        <v>35</v>
      </c>
      <c r="B3" s="1">
        <v>44883.6875</v>
      </c>
      <c r="C3" s="1">
        <v>44883.854166666664</v>
      </c>
      <c r="D3" t="s">
        <v>34</v>
      </c>
    </row>
    <row r="4" spans="1:4" x14ac:dyDescent="0.2">
      <c r="A4" t="s">
        <v>36</v>
      </c>
      <c r="B4" s="1">
        <v>44885.145833333336</v>
      </c>
      <c r="C4" s="1">
        <v>44885.520833333336</v>
      </c>
      <c r="D4" t="s">
        <v>34</v>
      </c>
    </row>
    <row r="5" spans="1:4" x14ac:dyDescent="0.2">
      <c r="A5" t="s">
        <v>22</v>
      </c>
      <c r="B5" s="1">
        <v>44878.684027777781</v>
      </c>
      <c r="C5" s="1">
        <v>44878.925694444442</v>
      </c>
      <c r="D5" t="s">
        <v>33</v>
      </c>
    </row>
    <row r="6" spans="1:4" x14ac:dyDescent="0.2">
      <c r="A6" t="s">
        <v>37</v>
      </c>
      <c r="B6" s="1">
        <v>44885.71875</v>
      </c>
      <c r="C6" s="1">
        <v>44885.864583333336</v>
      </c>
      <c r="D6" t="s">
        <v>38</v>
      </c>
    </row>
    <row r="7" spans="1:4" x14ac:dyDescent="0.2">
      <c r="A7" t="s">
        <v>30</v>
      </c>
      <c r="B7" s="1">
        <v>44883.958333333336</v>
      </c>
      <c r="C7" s="1">
        <v>44884.25</v>
      </c>
      <c r="D7" t="s">
        <v>34</v>
      </c>
    </row>
    <row r="8" spans="1:4" x14ac:dyDescent="0.2">
      <c r="A8" t="s">
        <v>31</v>
      </c>
      <c r="B8" s="1">
        <v>44884.354166666664</v>
      </c>
      <c r="C8" s="1">
        <v>44884.5625</v>
      </c>
      <c r="D8" t="s">
        <v>34</v>
      </c>
    </row>
    <row r="9" spans="1:4" x14ac:dyDescent="0.2">
      <c r="A9" t="s">
        <v>23</v>
      </c>
      <c r="B9" s="1">
        <v>44878.940972222219</v>
      </c>
      <c r="C9" s="1">
        <v>44879.245138888888</v>
      </c>
      <c r="D9" t="s">
        <v>33</v>
      </c>
    </row>
    <row r="10" spans="1:4" x14ac:dyDescent="0.2">
      <c r="A10" t="s">
        <v>32</v>
      </c>
      <c r="B10" s="1">
        <v>44884.635416666664</v>
      </c>
      <c r="C10" s="1">
        <v>44884.822916666664</v>
      </c>
      <c r="D10" t="s">
        <v>34</v>
      </c>
    </row>
    <row r="11" spans="1:4" x14ac:dyDescent="0.2">
      <c r="A11" t="s">
        <v>24</v>
      </c>
      <c r="B11" s="1">
        <v>44879.254861111112</v>
      </c>
      <c r="C11" s="1">
        <v>44879.495833333334</v>
      </c>
      <c r="D11" t="s">
        <v>33</v>
      </c>
    </row>
    <row r="12" spans="1:4" x14ac:dyDescent="0.2">
      <c r="A12" t="s">
        <v>25</v>
      </c>
      <c r="B12" s="1">
        <v>44879.506944444445</v>
      </c>
      <c r="C12" s="1">
        <v>44879.708333333336</v>
      </c>
      <c r="D12" t="s">
        <v>33</v>
      </c>
    </row>
    <row r="13" spans="1:4" x14ac:dyDescent="0.2">
      <c r="A13" t="s">
        <v>26</v>
      </c>
      <c r="B13" s="1">
        <v>44879.833333333336</v>
      </c>
      <c r="C13" s="1">
        <v>44880.083333333336</v>
      </c>
      <c r="D13" t="s">
        <v>33</v>
      </c>
    </row>
    <row r="14" spans="1:4" x14ac:dyDescent="0.2">
      <c r="B14" s="1"/>
      <c r="C14" s="1"/>
    </row>
    <row r="15" spans="1:4" x14ac:dyDescent="0.2">
      <c r="B15" s="1"/>
      <c r="C15" s="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EFA0-A50F-8243-BA91-0B02D497C420}">
  <dimension ref="A1:F10"/>
  <sheetViews>
    <sheetView workbookViewId="0">
      <selection activeCell="E3" sqref="E3"/>
    </sheetView>
  </sheetViews>
  <sheetFormatPr baseColWidth="10" defaultRowHeight="16" x14ac:dyDescent="0.2"/>
  <cols>
    <col min="2" max="5" width="1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14</v>
      </c>
    </row>
    <row r="2" spans="1:6" x14ac:dyDescent="0.2">
      <c r="A2" t="s">
        <v>19</v>
      </c>
      <c r="B2" s="1">
        <v>44844.916666666664</v>
      </c>
      <c r="C2" s="1">
        <v>44845.291666666664</v>
      </c>
      <c r="D2" s="1">
        <v>44845.520833333336</v>
      </c>
      <c r="E2" s="1">
        <v>44848.517361111109</v>
      </c>
      <c r="F2" t="s">
        <v>20</v>
      </c>
    </row>
    <row r="3" spans="1:6" x14ac:dyDescent="0.2">
      <c r="B3" s="1"/>
      <c r="C3" s="1"/>
      <c r="D3" s="1"/>
      <c r="E3" s="1"/>
    </row>
    <row r="4" spans="1:6" x14ac:dyDescent="0.2">
      <c r="B4" s="1"/>
      <c r="C4" s="1"/>
      <c r="D4" s="1"/>
      <c r="E4" s="1"/>
    </row>
    <row r="5" spans="1:6" x14ac:dyDescent="0.2">
      <c r="B5" s="1"/>
      <c r="C5" s="1"/>
      <c r="D5" s="1"/>
      <c r="E5" s="1"/>
    </row>
    <row r="6" spans="1:6" x14ac:dyDescent="0.2">
      <c r="B6" s="1"/>
      <c r="C6" s="1"/>
      <c r="D6" s="1"/>
      <c r="E6" s="1"/>
    </row>
    <row r="7" spans="1:6" x14ac:dyDescent="0.2">
      <c r="B7" s="1"/>
      <c r="C7" s="1"/>
      <c r="D7" s="1"/>
      <c r="E7" s="1"/>
    </row>
    <row r="8" spans="1:6" x14ac:dyDescent="0.2">
      <c r="B8" s="1"/>
      <c r="C8" s="1"/>
      <c r="D8" s="1"/>
      <c r="E8" s="1"/>
    </row>
    <row r="9" spans="1:6" x14ac:dyDescent="0.2">
      <c r="B9" s="1"/>
      <c r="C9" s="1"/>
      <c r="D9" s="1"/>
      <c r="E9" s="1"/>
    </row>
    <row r="10" spans="1:6" x14ac:dyDescent="0.2">
      <c r="B10" s="1"/>
      <c r="C10" s="1"/>
      <c r="D10" s="1"/>
      <c r="E10" s="1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C435-2CDA-2148-8C66-55768964C1BF}">
  <dimension ref="A1:F10"/>
  <sheetViews>
    <sheetView workbookViewId="0">
      <selection activeCell="A4" sqref="A4"/>
    </sheetView>
  </sheetViews>
  <sheetFormatPr baseColWidth="10" defaultRowHeight="16" x14ac:dyDescent="0.2"/>
  <cols>
    <col min="1" max="1" width="12.5" bestFit="1" customWidth="1"/>
    <col min="2" max="5" width="1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14</v>
      </c>
    </row>
    <row r="2" spans="1:6" x14ac:dyDescent="0.2">
      <c r="A2" t="s">
        <v>72</v>
      </c>
      <c r="B2" s="1">
        <v>44690.75</v>
      </c>
      <c r="C2" s="1">
        <v>44690.958333333336</v>
      </c>
      <c r="D2" s="1">
        <v>44690.75</v>
      </c>
      <c r="E2" s="1">
        <v>44690.958333333336</v>
      </c>
      <c r="F2" t="s">
        <v>68</v>
      </c>
    </row>
    <row r="3" spans="1:6" x14ac:dyDescent="0.2">
      <c r="A3" t="s">
        <v>69</v>
      </c>
      <c r="B3" s="1">
        <v>44691.84375</v>
      </c>
      <c r="C3" s="1">
        <v>44692.052083333336</v>
      </c>
      <c r="D3" s="1">
        <v>44691.84375</v>
      </c>
      <c r="E3" s="1">
        <v>44692.052083333336</v>
      </c>
      <c r="F3" t="s">
        <v>70</v>
      </c>
    </row>
    <row r="4" spans="1:6" x14ac:dyDescent="0.2">
      <c r="A4" t="s">
        <v>67</v>
      </c>
      <c r="B4" s="1">
        <v>44690.75</v>
      </c>
      <c r="C4" s="1">
        <v>44691.166666666664</v>
      </c>
      <c r="D4" s="1">
        <v>44690.75</v>
      </c>
      <c r="E4" s="1">
        <v>44691.166666666664</v>
      </c>
      <c r="F4" t="s">
        <v>68</v>
      </c>
    </row>
    <row r="5" spans="1:6" x14ac:dyDescent="0.2">
      <c r="A5" t="s">
        <v>71</v>
      </c>
      <c r="B5" s="1">
        <v>44691.84375</v>
      </c>
      <c r="C5" s="1">
        <v>44692.260416666664</v>
      </c>
      <c r="D5" s="1">
        <v>44691.84375</v>
      </c>
      <c r="E5" s="1">
        <v>44692.260416666664</v>
      </c>
      <c r="F5" t="s">
        <v>70</v>
      </c>
    </row>
    <row r="6" spans="1:6" x14ac:dyDescent="0.2">
      <c r="B6" s="1"/>
      <c r="C6" s="1"/>
      <c r="D6" s="1"/>
      <c r="E6" s="1"/>
    </row>
    <row r="7" spans="1:6" x14ac:dyDescent="0.2">
      <c r="B7" s="1"/>
      <c r="C7" s="1"/>
      <c r="D7" s="1"/>
      <c r="E7" s="1"/>
    </row>
    <row r="8" spans="1:6" x14ac:dyDescent="0.2">
      <c r="B8" s="1"/>
      <c r="C8" s="1"/>
      <c r="D8" s="1"/>
      <c r="E8" s="1"/>
    </row>
    <row r="9" spans="1:6" x14ac:dyDescent="0.2">
      <c r="B9" s="1"/>
      <c r="C9" s="1"/>
      <c r="D9" s="1"/>
      <c r="E9" s="1"/>
    </row>
    <row r="10" spans="1:6" x14ac:dyDescent="0.2">
      <c r="B10" s="1"/>
      <c r="C10" s="1"/>
      <c r="D10" s="1"/>
      <c r="E10" s="1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BB5D-7AF4-8E49-98A8-4012C50922C1}">
  <dimension ref="A1:M31"/>
  <sheetViews>
    <sheetView workbookViewId="0">
      <selection activeCell="C31" sqref="C31"/>
    </sheetView>
  </sheetViews>
  <sheetFormatPr baseColWidth="10" defaultRowHeight="16" x14ac:dyDescent="0.2"/>
  <cols>
    <col min="2" max="5" width="15.83203125" bestFit="1" customWidth="1"/>
    <col min="12" max="12" width="15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14</v>
      </c>
    </row>
    <row r="2" spans="1:13" x14ac:dyDescent="0.2">
      <c r="A2" t="s">
        <v>73</v>
      </c>
      <c r="B2" s="1">
        <f>C2-5*0.00069444</f>
        <v>44661.697916688892</v>
      </c>
      <c r="C2" s="1">
        <v>44661.701388888891</v>
      </c>
      <c r="D2" s="1">
        <f>E2-5*0.00069444</f>
        <v>44661.697916688892</v>
      </c>
      <c r="E2" s="1">
        <v>44661.701388888891</v>
      </c>
      <c r="F2" t="s">
        <v>18</v>
      </c>
    </row>
    <row r="3" spans="1:13" x14ac:dyDescent="0.2">
      <c r="A3" t="s">
        <v>74</v>
      </c>
      <c r="B3" s="1">
        <f t="shared" ref="B3:D12" si="0">C3-5*0.00069444</f>
        <v>44661.702083355558</v>
      </c>
      <c r="C3" s="1">
        <v>44661.705555555556</v>
      </c>
      <c r="D3" s="1">
        <f t="shared" si="0"/>
        <v>44661.702083355558</v>
      </c>
      <c r="E3" s="1">
        <v>44661.705555555556</v>
      </c>
      <c r="F3" t="s">
        <v>18</v>
      </c>
    </row>
    <row r="4" spans="1:13" x14ac:dyDescent="0.2">
      <c r="A4" t="s">
        <v>75</v>
      </c>
      <c r="B4" s="1">
        <f t="shared" si="0"/>
        <v>44661.70763891111</v>
      </c>
      <c r="C4" s="1">
        <v>44661.711111111108</v>
      </c>
      <c r="D4" s="1">
        <f t="shared" si="0"/>
        <v>44661.70763891111</v>
      </c>
      <c r="E4" s="1">
        <v>44661.711111111108</v>
      </c>
      <c r="F4" t="s">
        <v>18</v>
      </c>
      <c r="L4" s="1"/>
    </row>
    <row r="5" spans="1:13" x14ac:dyDescent="0.2">
      <c r="A5" t="s">
        <v>76</v>
      </c>
      <c r="B5" s="1">
        <f t="shared" si="0"/>
        <v>44661.712500022222</v>
      </c>
      <c r="C5" s="1">
        <v>44661.71597222222</v>
      </c>
      <c r="D5" s="1">
        <f t="shared" si="0"/>
        <v>44661.712500022222</v>
      </c>
      <c r="E5" s="1">
        <v>44661.71597222222</v>
      </c>
      <c r="F5" t="s">
        <v>18</v>
      </c>
      <c r="L5" s="1"/>
      <c r="M5">
        <f>L5-L4</f>
        <v>0</v>
      </c>
    </row>
    <row r="6" spans="1:13" x14ac:dyDescent="0.2">
      <c r="A6" t="s">
        <v>77</v>
      </c>
      <c r="B6" s="1">
        <v>44661.716666666667</v>
      </c>
      <c r="C6" s="1">
        <v>44661.719444444447</v>
      </c>
      <c r="D6" s="1">
        <v>44661.716666666667</v>
      </c>
      <c r="E6" s="1">
        <v>44661.719444444447</v>
      </c>
      <c r="F6" t="s">
        <v>18</v>
      </c>
    </row>
    <row r="7" spans="1:13" x14ac:dyDescent="0.2">
      <c r="A7" t="s">
        <v>78</v>
      </c>
      <c r="B7" s="1">
        <f t="shared" si="0"/>
        <v>44661.720833355561</v>
      </c>
      <c r="C7" s="1">
        <v>44661.724305555559</v>
      </c>
      <c r="D7" s="1">
        <f t="shared" si="0"/>
        <v>44661.720833355561</v>
      </c>
      <c r="E7" s="1">
        <v>44661.724305555559</v>
      </c>
      <c r="F7" t="s">
        <v>18</v>
      </c>
    </row>
    <row r="8" spans="1:13" x14ac:dyDescent="0.2">
      <c r="A8" t="s">
        <v>79</v>
      </c>
      <c r="B8" s="1">
        <f t="shared" si="0"/>
        <v>44661.725694466666</v>
      </c>
      <c r="C8" s="1">
        <v>44661.729166666664</v>
      </c>
      <c r="D8" s="1">
        <f t="shared" si="0"/>
        <v>44661.725694466666</v>
      </c>
      <c r="E8" s="1">
        <v>44661.729166666664</v>
      </c>
      <c r="F8" t="s">
        <v>18</v>
      </c>
    </row>
    <row r="9" spans="1:13" x14ac:dyDescent="0.2">
      <c r="A9" t="s">
        <v>80</v>
      </c>
      <c r="B9" s="1">
        <f t="shared" si="0"/>
        <v>44661.730555577778</v>
      </c>
      <c r="C9" s="1">
        <v>44661.734027777777</v>
      </c>
      <c r="D9" s="1">
        <f t="shared" si="0"/>
        <v>44661.730555577778</v>
      </c>
      <c r="E9" s="1">
        <v>44661.734027777777</v>
      </c>
      <c r="F9" t="s">
        <v>18</v>
      </c>
    </row>
    <row r="10" spans="1:13" x14ac:dyDescent="0.2">
      <c r="A10" t="s">
        <v>81</v>
      </c>
      <c r="B10" s="1">
        <f t="shared" si="0"/>
        <v>44661.693750022227</v>
      </c>
      <c r="C10" s="1">
        <v>44661.697222222225</v>
      </c>
      <c r="D10" s="1">
        <f t="shared" si="0"/>
        <v>44661.735416688891</v>
      </c>
      <c r="E10" s="1">
        <v>44661.738888888889</v>
      </c>
      <c r="F10" t="s">
        <v>18</v>
      </c>
    </row>
    <row r="11" spans="1:13" x14ac:dyDescent="0.2">
      <c r="A11" t="s">
        <v>82</v>
      </c>
      <c r="B11" s="1">
        <f t="shared" si="0"/>
        <v>44661.699305577778</v>
      </c>
      <c r="C11" s="1">
        <v>44661.702777777777</v>
      </c>
      <c r="D11" s="1">
        <f t="shared" si="0"/>
        <v>44661.740972244443</v>
      </c>
      <c r="E11" s="1">
        <v>44661.744444444441</v>
      </c>
      <c r="F11" t="s">
        <v>18</v>
      </c>
    </row>
    <row r="12" spans="1:13" x14ac:dyDescent="0.2">
      <c r="A12" t="s">
        <v>83</v>
      </c>
      <c r="B12" s="1">
        <f t="shared" si="0"/>
        <v>44658.715972244448</v>
      </c>
      <c r="C12" s="1">
        <v>44658.719444444447</v>
      </c>
      <c r="D12" s="1">
        <f>B12</f>
        <v>44658.715972244448</v>
      </c>
      <c r="E12" s="1">
        <f>C12</f>
        <v>44658.719444444447</v>
      </c>
      <c r="F12" t="s">
        <v>84</v>
      </c>
    </row>
    <row r="13" spans="1:13" x14ac:dyDescent="0.2">
      <c r="A13" t="s">
        <v>85</v>
      </c>
      <c r="B13" s="1">
        <f t="shared" ref="B13" si="1">C13-5*0.00069444</f>
        <v>44658.727083355559</v>
      </c>
      <c r="C13" s="1">
        <v>44658.730555555558</v>
      </c>
      <c r="D13" s="1">
        <f t="shared" ref="D13:D22" si="2">B13</f>
        <v>44658.727083355559</v>
      </c>
      <c r="E13" s="1">
        <f t="shared" ref="E13:E22" si="3">C13</f>
        <v>44658.730555555558</v>
      </c>
      <c r="F13" t="s">
        <v>84</v>
      </c>
    </row>
    <row r="14" spans="1:13" x14ac:dyDescent="0.2">
      <c r="A14" t="s">
        <v>86</v>
      </c>
      <c r="B14" s="1">
        <f t="shared" ref="B14" si="4">C14-5*0.00069444</f>
        <v>44658.739583355557</v>
      </c>
      <c r="C14" s="1">
        <v>44658.743055555555</v>
      </c>
      <c r="D14" s="1">
        <f t="shared" si="2"/>
        <v>44658.739583355557</v>
      </c>
      <c r="E14" s="1">
        <f t="shared" si="3"/>
        <v>44658.743055555555</v>
      </c>
      <c r="F14" t="s">
        <v>84</v>
      </c>
    </row>
    <row r="15" spans="1:13" x14ac:dyDescent="0.2">
      <c r="A15" t="s">
        <v>87</v>
      </c>
      <c r="B15" s="1">
        <f t="shared" ref="B15" si="5">C15-5*0.00069444</f>
        <v>44658.749305577781</v>
      </c>
      <c r="C15" s="1">
        <v>44658.75277777778</v>
      </c>
      <c r="D15" s="1">
        <f t="shared" si="2"/>
        <v>44658.749305577781</v>
      </c>
      <c r="E15" s="1">
        <f t="shared" si="3"/>
        <v>44658.75277777778</v>
      </c>
      <c r="F15" t="s">
        <v>84</v>
      </c>
    </row>
    <row r="16" spans="1:13" x14ac:dyDescent="0.2">
      <c r="A16" t="s">
        <v>88</v>
      </c>
      <c r="B16" s="1">
        <f t="shared" ref="B16" si="6">C16-5*0.00069444</f>
        <v>44658.765972244444</v>
      </c>
      <c r="C16" s="1">
        <v>44658.769444444442</v>
      </c>
      <c r="D16" s="1">
        <f t="shared" si="2"/>
        <v>44658.765972244444</v>
      </c>
      <c r="E16" s="1">
        <f t="shared" si="3"/>
        <v>44658.769444444442</v>
      </c>
      <c r="F16" t="s">
        <v>84</v>
      </c>
    </row>
    <row r="17" spans="1:6" x14ac:dyDescent="0.2">
      <c r="A17" t="s">
        <v>89</v>
      </c>
      <c r="B17" s="1">
        <f t="shared" ref="B17" si="7">C17-5*0.00069444</f>
        <v>44658.776388911116</v>
      </c>
      <c r="C17" s="1">
        <v>44658.779861111114</v>
      </c>
      <c r="D17" s="1">
        <f t="shared" si="2"/>
        <v>44658.776388911116</v>
      </c>
      <c r="E17" s="1">
        <f t="shared" si="3"/>
        <v>44658.779861111114</v>
      </c>
      <c r="F17" t="s">
        <v>84</v>
      </c>
    </row>
    <row r="18" spans="1:6" x14ac:dyDescent="0.2">
      <c r="A18" t="s">
        <v>90</v>
      </c>
      <c r="B18" s="1">
        <f t="shared" ref="B18" si="8">C18-5*0.00069444</f>
        <v>44658.786111133333</v>
      </c>
      <c r="C18" s="1">
        <v>44658.789583333331</v>
      </c>
      <c r="D18" s="1">
        <f t="shared" si="2"/>
        <v>44658.786111133333</v>
      </c>
      <c r="E18" s="1">
        <f t="shared" si="3"/>
        <v>44658.789583333331</v>
      </c>
      <c r="F18" t="s">
        <v>84</v>
      </c>
    </row>
    <row r="19" spans="1:6" x14ac:dyDescent="0.2">
      <c r="A19" t="s">
        <v>91</v>
      </c>
      <c r="B19" s="1">
        <f t="shared" ref="B19" si="9">C19-5*0.00069444</f>
        <v>44658.793055577778</v>
      </c>
      <c r="C19" s="1">
        <v>44658.796527777777</v>
      </c>
      <c r="D19" s="1">
        <f t="shared" si="2"/>
        <v>44658.793055577778</v>
      </c>
      <c r="E19" s="1">
        <f t="shared" si="3"/>
        <v>44658.796527777777</v>
      </c>
      <c r="F19" t="s">
        <v>84</v>
      </c>
    </row>
    <row r="20" spans="1:6" x14ac:dyDescent="0.2">
      <c r="A20" t="s">
        <v>92</v>
      </c>
      <c r="B20" s="1">
        <f t="shared" ref="B20" si="10">C20-5*0.00069444</f>
        <v>44658.80069446667</v>
      </c>
      <c r="C20" s="1">
        <v>44658.804166666669</v>
      </c>
      <c r="D20" s="1">
        <f t="shared" si="2"/>
        <v>44658.80069446667</v>
      </c>
      <c r="E20" s="1">
        <f t="shared" si="3"/>
        <v>44658.804166666669</v>
      </c>
      <c r="F20" t="s">
        <v>84</v>
      </c>
    </row>
    <row r="21" spans="1:6" x14ac:dyDescent="0.2">
      <c r="A21" t="s">
        <v>93</v>
      </c>
      <c r="B21" s="1">
        <f t="shared" ref="B21" si="11">C21-5*0.00069444</f>
        <v>44658.808333355555</v>
      </c>
      <c r="C21" s="1">
        <v>44658.811805555553</v>
      </c>
      <c r="D21" s="1">
        <f t="shared" si="2"/>
        <v>44658.808333355555</v>
      </c>
      <c r="E21" s="1">
        <f t="shared" si="3"/>
        <v>44658.811805555553</v>
      </c>
      <c r="F21" t="s">
        <v>84</v>
      </c>
    </row>
    <row r="22" spans="1:6" x14ac:dyDescent="0.2">
      <c r="A22" t="s">
        <v>94</v>
      </c>
      <c r="B22" s="1">
        <f t="shared" ref="B22:B31" si="12">C22-5*0.00069444</f>
        <v>44658.815972244447</v>
      </c>
      <c r="C22" s="1">
        <v>44658.819444444445</v>
      </c>
      <c r="D22" s="1">
        <f t="shared" si="2"/>
        <v>44658.815972244447</v>
      </c>
      <c r="E22" s="1">
        <f t="shared" si="3"/>
        <v>44658.819444444445</v>
      </c>
      <c r="F22" t="s">
        <v>84</v>
      </c>
    </row>
    <row r="23" spans="1:6" x14ac:dyDescent="0.2">
      <c r="A23" t="s">
        <v>95</v>
      </c>
      <c r="B23" s="1">
        <f t="shared" si="12"/>
        <v>44664.939583355561</v>
      </c>
      <c r="C23" s="1">
        <v>44664.943055555559</v>
      </c>
      <c r="D23" s="1">
        <f t="shared" ref="D23" si="13">B23</f>
        <v>44664.939583355561</v>
      </c>
      <c r="E23" s="1">
        <f t="shared" ref="E23" si="14">C23</f>
        <v>44664.943055555559</v>
      </c>
      <c r="F23" t="s">
        <v>96</v>
      </c>
    </row>
    <row r="24" spans="1:6" x14ac:dyDescent="0.2">
      <c r="A24" t="s">
        <v>97</v>
      </c>
      <c r="B24" s="1">
        <f t="shared" si="12"/>
        <v>44664.946527799999</v>
      </c>
      <c r="C24" s="1">
        <v>44664.95</v>
      </c>
      <c r="D24" s="1">
        <f t="shared" ref="D24:D31" si="15">B24</f>
        <v>44664.946527799999</v>
      </c>
      <c r="E24" s="1">
        <f t="shared" ref="E24:E31" si="16">C24</f>
        <v>44664.95</v>
      </c>
      <c r="F24" t="s">
        <v>96</v>
      </c>
    </row>
    <row r="25" spans="1:6" x14ac:dyDescent="0.2">
      <c r="A25" t="s">
        <v>98</v>
      </c>
      <c r="B25" s="1">
        <f t="shared" si="12"/>
        <v>44664.954166688891</v>
      </c>
      <c r="C25" s="1">
        <v>44664.957638888889</v>
      </c>
      <c r="D25" s="1">
        <f t="shared" si="15"/>
        <v>44664.954166688891</v>
      </c>
      <c r="E25" s="1">
        <f t="shared" si="16"/>
        <v>44664.957638888889</v>
      </c>
      <c r="F25" t="s">
        <v>96</v>
      </c>
    </row>
    <row r="26" spans="1:6" x14ac:dyDescent="0.2">
      <c r="A26" t="s">
        <v>99</v>
      </c>
      <c r="B26" s="1">
        <f t="shared" si="12"/>
        <v>44664.960416688889</v>
      </c>
      <c r="C26" s="1">
        <v>44664.963888888888</v>
      </c>
      <c r="D26" s="1">
        <f t="shared" si="15"/>
        <v>44664.960416688889</v>
      </c>
      <c r="E26" s="1">
        <f t="shared" si="16"/>
        <v>44664.963888888888</v>
      </c>
      <c r="F26" t="s">
        <v>96</v>
      </c>
    </row>
    <row r="27" spans="1:6" x14ac:dyDescent="0.2">
      <c r="A27" t="s">
        <v>100</v>
      </c>
      <c r="B27" s="1">
        <f t="shared" si="12"/>
        <v>44664.965972244448</v>
      </c>
      <c r="C27" s="1">
        <v>44664.969444444447</v>
      </c>
      <c r="D27" s="1">
        <f t="shared" si="15"/>
        <v>44664.965972244448</v>
      </c>
      <c r="E27" s="1">
        <f t="shared" si="16"/>
        <v>44664.969444444447</v>
      </c>
      <c r="F27" t="s">
        <v>96</v>
      </c>
    </row>
    <row r="28" spans="1:6" x14ac:dyDescent="0.2">
      <c r="A28" t="s">
        <v>101</v>
      </c>
      <c r="B28" s="1">
        <f t="shared" si="12"/>
        <v>44664.973611133333</v>
      </c>
      <c r="C28" s="1">
        <v>44664.977083333331</v>
      </c>
      <c r="D28" s="1">
        <f t="shared" si="15"/>
        <v>44664.973611133333</v>
      </c>
      <c r="E28" s="1">
        <f t="shared" si="16"/>
        <v>44664.977083333331</v>
      </c>
      <c r="F28" t="s">
        <v>96</v>
      </c>
    </row>
    <row r="29" spans="1:6" x14ac:dyDescent="0.2">
      <c r="A29" t="s">
        <v>102</v>
      </c>
      <c r="B29" s="1">
        <f t="shared" si="12"/>
        <v>44664.981250022225</v>
      </c>
      <c r="C29" s="1">
        <v>44664.984722222223</v>
      </c>
      <c r="D29" s="1">
        <f t="shared" si="15"/>
        <v>44664.981250022225</v>
      </c>
      <c r="E29" s="1">
        <f t="shared" si="16"/>
        <v>44664.984722222223</v>
      </c>
      <c r="F29" t="s">
        <v>96</v>
      </c>
    </row>
    <row r="30" spans="1:6" x14ac:dyDescent="0.2">
      <c r="A30" t="s">
        <v>103</v>
      </c>
      <c r="B30" s="1">
        <f t="shared" si="12"/>
        <v>44664.98888891111</v>
      </c>
      <c r="C30" s="1">
        <v>44664.992361111108</v>
      </c>
      <c r="D30" s="1">
        <f t="shared" si="15"/>
        <v>44664.98888891111</v>
      </c>
      <c r="E30" s="1">
        <f t="shared" si="16"/>
        <v>44664.992361111108</v>
      </c>
      <c r="F30" t="s">
        <v>96</v>
      </c>
    </row>
    <row r="31" spans="1:6" x14ac:dyDescent="0.2">
      <c r="A31" t="s">
        <v>104</v>
      </c>
      <c r="B31" s="1">
        <f t="shared" si="12"/>
        <v>44664.997916688888</v>
      </c>
      <c r="C31" s="1">
        <v>44665.001388888886</v>
      </c>
      <c r="D31" s="1">
        <f t="shared" si="15"/>
        <v>44664.997916688888</v>
      </c>
      <c r="E31" s="1">
        <f t="shared" si="16"/>
        <v>44665.001388888886</v>
      </c>
      <c r="F31" t="s">
        <v>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AC3C-E489-A946-A197-380347E6CEE4}">
  <dimension ref="A1:C15"/>
  <sheetViews>
    <sheetView workbookViewId="0">
      <selection activeCell="A14" sqref="A14"/>
    </sheetView>
  </sheetViews>
  <sheetFormatPr baseColWidth="10" defaultRowHeight="16" x14ac:dyDescent="0.2"/>
  <cols>
    <col min="2" max="3" width="15.83203125" bestFit="1" customWidth="1"/>
  </cols>
  <sheetData>
    <row r="1" spans="1:3" x14ac:dyDescent="0.2">
      <c r="A1" t="s">
        <v>0</v>
      </c>
      <c r="B1" t="s">
        <v>4</v>
      </c>
      <c r="C1" t="s">
        <v>3</v>
      </c>
    </row>
    <row r="2" spans="1:3" x14ac:dyDescent="0.2">
      <c r="A2" t="s">
        <v>39</v>
      </c>
      <c r="B2" s="1">
        <f>C2-(0.000694444*60)</f>
        <v>44901.426388915555</v>
      </c>
      <c r="C2" s="1">
        <v>44901.468055555553</v>
      </c>
    </row>
    <row r="3" spans="1:3" x14ac:dyDescent="0.2">
      <c r="A3" t="s">
        <v>40</v>
      </c>
      <c r="B3" s="1">
        <f>C3-(0.000694444*60)</f>
        <v>44901.551388915555</v>
      </c>
      <c r="C3" s="1">
        <v>44901.593055555553</v>
      </c>
    </row>
    <row r="4" spans="1:3" x14ac:dyDescent="0.2">
      <c r="A4" t="s">
        <v>41</v>
      </c>
      <c r="B4" s="1">
        <f>C4-(0.000694444*55)</f>
        <v>44901.596527802227</v>
      </c>
      <c r="C4" s="1">
        <v>44901.634722222225</v>
      </c>
    </row>
    <row r="5" spans="1:3" x14ac:dyDescent="0.2">
      <c r="A5" t="s">
        <v>42</v>
      </c>
      <c r="B5" s="1">
        <f>C5-(0.000694444*55)</f>
        <v>44901.638194468891</v>
      </c>
      <c r="C5" s="1">
        <v>44901.676388888889</v>
      </c>
    </row>
    <row r="6" spans="1:3" x14ac:dyDescent="0.2">
      <c r="A6" t="s">
        <v>43</v>
      </c>
      <c r="B6" s="1">
        <f>C6-(0.000694444*55)</f>
        <v>44901.679861135555</v>
      </c>
      <c r="C6" s="1">
        <v>44901.718055555553</v>
      </c>
    </row>
    <row r="7" spans="1:3" x14ac:dyDescent="0.2">
      <c r="A7" t="s">
        <v>44</v>
      </c>
      <c r="B7" s="1">
        <f t="shared" ref="B7:B9" si="0">C7-(0.000694444*55)</f>
        <v>44901.721527802227</v>
      </c>
      <c r="C7" s="1">
        <v>44901.759722222225</v>
      </c>
    </row>
    <row r="8" spans="1:3" x14ac:dyDescent="0.2">
      <c r="A8" t="s">
        <v>45</v>
      </c>
      <c r="B8" s="1">
        <f t="shared" si="0"/>
        <v>44901.763194468891</v>
      </c>
      <c r="C8" s="1">
        <v>44901.801388888889</v>
      </c>
    </row>
    <row r="9" spans="1:3" x14ac:dyDescent="0.2">
      <c r="A9" t="s">
        <v>46</v>
      </c>
      <c r="B9" s="1">
        <f t="shared" si="0"/>
        <v>44901.804861135555</v>
      </c>
      <c r="C9" s="1">
        <v>44901.843055555553</v>
      </c>
    </row>
    <row r="10" spans="1:3" x14ac:dyDescent="0.2">
      <c r="A10" t="s">
        <v>47</v>
      </c>
      <c r="B10" s="1">
        <f t="shared" ref="B10:B15" si="1">C10-(0.000694444*55)</f>
        <v>44901.846527802227</v>
      </c>
      <c r="C10" s="1">
        <v>44901.884722222225</v>
      </c>
    </row>
    <row r="11" spans="1:3" x14ac:dyDescent="0.2">
      <c r="A11" t="s">
        <v>48</v>
      </c>
      <c r="B11" s="1">
        <f t="shared" si="1"/>
        <v>44901.888194468891</v>
      </c>
      <c r="C11" s="1">
        <v>44901.926388888889</v>
      </c>
    </row>
    <row r="12" spans="1:3" x14ac:dyDescent="0.2">
      <c r="A12" t="s">
        <v>51</v>
      </c>
      <c r="B12" s="1">
        <f t="shared" si="1"/>
        <v>44901.971527802227</v>
      </c>
      <c r="C12" s="1">
        <v>44902.009722222225</v>
      </c>
    </row>
    <row r="13" spans="1:3" x14ac:dyDescent="0.2">
      <c r="A13" t="s">
        <v>50</v>
      </c>
      <c r="B13" s="1">
        <f t="shared" si="1"/>
        <v>44902.054861135555</v>
      </c>
      <c r="C13" s="1">
        <v>44902.093055555553</v>
      </c>
    </row>
    <row r="14" spans="1:3" x14ac:dyDescent="0.2">
      <c r="A14" t="s">
        <v>49</v>
      </c>
      <c r="B14" s="1">
        <f t="shared" si="1"/>
        <v>44902.096527802227</v>
      </c>
      <c r="C14" s="1">
        <v>44902.134722222225</v>
      </c>
    </row>
    <row r="15" spans="1:3" x14ac:dyDescent="0.2">
      <c r="A15" t="s">
        <v>52</v>
      </c>
      <c r="B15" s="1">
        <f t="shared" si="1"/>
        <v>44902.138194468891</v>
      </c>
      <c r="C15" s="1">
        <v>44902.176388888889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A6E1-9392-944E-AF91-8A44F392EF34}">
  <dimension ref="A1:D15"/>
  <sheetViews>
    <sheetView workbookViewId="0">
      <selection activeCell="C11" sqref="C11"/>
    </sheetView>
  </sheetViews>
  <sheetFormatPr baseColWidth="10" defaultRowHeight="16" x14ac:dyDescent="0.2"/>
  <cols>
    <col min="2" max="3" width="15.83203125" bestFit="1" customWidth="1"/>
  </cols>
  <sheetData>
    <row r="1" spans="1:4" x14ac:dyDescent="0.2">
      <c r="A1" t="s">
        <v>0</v>
      </c>
      <c r="B1" t="s">
        <v>4</v>
      </c>
      <c r="C1" t="s">
        <v>3</v>
      </c>
    </row>
    <row r="2" spans="1:4" x14ac:dyDescent="0.2">
      <c r="A2" t="s">
        <v>39</v>
      </c>
      <c r="B2" s="1">
        <f>C2-(0.000694444*60)</f>
        <v>44902.420138915557</v>
      </c>
      <c r="C2" s="1">
        <v>44902.461805555555</v>
      </c>
    </row>
    <row r="3" spans="1:4" x14ac:dyDescent="0.2">
      <c r="A3" t="s">
        <v>40</v>
      </c>
      <c r="B3" s="1">
        <f t="shared" ref="B3:B10" si="0">C3-(0.000694444*60)</f>
        <v>44902.545138915557</v>
      </c>
      <c r="C3" s="1">
        <v>44902.586805555555</v>
      </c>
    </row>
    <row r="4" spans="1:4" x14ac:dyDescent="0.2">
      <c r="A4" t="s">
        <v>41</v>
      </c>
      <c r="B4" s="1">
        <f t="shared" si="0"/>
        <v>44902.670138915557</v>
      </c>
      <c r="C4" s="1">
        <v>44902.711805555555</v>
      </c>
    </row>
    <row r="5" spans="1:4" x14ac:dyDescent="0.2">
      <c r="A5" t="s">
        <v>39</v>
      </c>
      <c r="B5" s="1">
        <f t="shared" si="0"/>
        <v>44902.795138915557</v>
      </c>
      <c r="C5" s="1">
        <v>44902.836805555555</v>
      </c>
    </row>
    <row r="6" spans="1:4" x14ac:dyDescent="0.2">
      <c r="A6" t="s">
        <v>40</v>
      </c>
      <c r="B6" s="1">
        <f t="shared" si="0"/>
        <v>44902.878472248893</v>
      </c>
      <c r="C6" s="1">
        <v>44902.920138888891</v>
      </c>
    </row>
    <row r="7" spans="1:4" x14ac:dyDescent="0.2">
      <c r="A7" t="s">
        <v>42</v>
      </c>
      <c r="B7" s="1">
        <f t="shared" si="0"/>
        <v>44903.045138915557</v>
      </c>
      <c r="C7" s="1">
        <v>44903.086805555555</v>
      </c>
    </row>
    <row r="8" spans="1:4" x14ac:dyDescent="0.2">
      <c r="A8" t="s">
        <v>39</v>
      </c>
      <c r="B8" s="1">
        <f t="shared" si="0"/>
        <v>44903.170138915557</v>
      </c>
      <c r="C8" s="1">
        <v>44903.211805555555</v>
      </c>
    </row>
    <row r="9" spans="1:4" x14ac:dyDescent="0.2">
      <c r="A9" t="s">
        <v>40</v>
      </c>
      <c r="B9" s="1">
        <f t="shared" si="0"/>
        <v>44903.276388915561</v>
      </c>
      <c r="C9" s="1">
        <v>44903.318055555559</v>
      </c>
      <c r="D9" t="s">
        <v>53</v>
      </c>
    </row>
    <row r="10" spans="1:4" x14ac:dyDescent="0.2">
      <c r="A10" t="s">
        <v>43</v>
      </c>
      <c r="B10" s="1">
        <f t="shared" si="0"/>
        <v>44903.420138915557</v>
      </c>
      <c r="C10" s="1">
        <v>44903.461805555555</v>
      </c>
    </row>
    <row r="11" spans="1:4" x14ac:dyDescent="0.2">
      <c r="B11" s="1"/>
      <c r="C11" s="1"/>
    </row>
    <row r="12" spans="1:4" x14ac:dyDescent="0.2">
      <c r="B12" s="1"/>
      <c r="C12" s="1"/>
    </row>
    <row r="13" spans="1:4" x14ac:dyDescent="0.2">
      <c r="B13" s="1"/>
      <c r="C13" s="1"/>
    </row>
    <row r="14" spans="1:4" x14ac:dyDescent="0.2">
      <c r="B14" s="1"/>
      <c r="C14" s="1"/>
    </row>
    <row r="15" spans="1:4" x14ac:dyDescent="0.2">
      <c r="B15" s="1"/>
      <c r="C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B105-29FC-064F-9239-C7B9A248AA50}">
  <dimension ref="A1:D15"/>
  <sheetViews>
    <sheetView workbookViewId="0">
      <selection activeCell="D10" sqref="D10"/>
    </sheetView>
  </sheetViews>
  <sheetFormatPr baseColWidth="10" defaultRowHeight="16" x14ac:dyDescent="0.2"/>
  <cols>
    <col min="2" max="4" width="15.83203125" bestFit="1" customWidth="1"/>
  </cols>
  <sheetData>
    <row r="1" spans="1:4" x14ac:dyDescent="0.2">
      <c r="A1" t="s">
        <v>0</v>
      </c>
      <c r="B1" t="s">
        <v>4</v>
      </c>
      <c r="C1" t="s">
        <v>3</v>
      </c>
    </row>
    <row r="2" spans="1:4" x14ac:dyDescent="0.2">
      <c r="A2" t="s">
        <v>39</v>
      </c>
      <c r="B2" s="1">
        <f>C2-(0.000694444*60)</f>
        <v>44903.608333360004</v>
      </c>
      <c r="C2" s="1">
        <v>44903.65</v>
      </c>
    </row>
    <row r="3" spans="1:4" x14ac:dyDescent="0.2">
      <c r="A3" t="s">
        <v>5</v>
      </c>
      <c r="B3" s="1">
        <f t="shared" ref="B3" si="0">C3-(0.000694444*60)</f>
        <v>44903.733333360004</v>
      </c>
      <c r="C3" s="1">
        <v>44903.775000000001</v>
      </c>
    </row>
    <row r="4" spans="1:4" x14ac:dyDescent="0.2">
      <c r="A4" t="s">
        <v>41</v>
      </c>
      <c r="B4" s="1">
        <f t="shared" ref="B4:B10" si="1">C4-(0.000694444*60)</f>
        <v>44903.858333360004</v>
      </c>
      <c r="C4" s="1">
        <v>44903.9</v>
      </c>
    </row>
    <row r="5" spans="1:4" x14ac:dyDescent="0.2">
      <c r="A5" t="s">
        <v>39</v>
      </c>
      <c r="B5" s="1">
        <f t="shared" si="1"/>
        <v>44903.983333360004</v>
      </c>
      <c r="C5" s="1">
        <v>44904.025000000001</v>
      </c>
    </row>
    <row r="6" spans="1:4" x14ac:dyDescent="0.2">
      <c r="A6" t="s">
        <v>5</v>
      </c>
      <c r="B6" s="1">
        <f t="shared" si="1"/>
        <v>44904.108333360004</v>
      </c>
      <c r="C6" s="1">
        <v>44904.15</v>
      </c>
    </row>
    <row r="7" spans="1:4" x14ac:dyDescent="0.2">
      <c r="A7" t="s">
        <v>42</v>
      </c>
      <c r="B7" s="1">
        <f t="shared" si="1"/>
        <v>44904.233333360004</v>
      </c>
      <c r="C7" s="1">
        <v>44904.275000000001</v>
      </c>
    </row>
    <row r="8" spans="1:4" x14ac:dyDescent="0.2">
      <c r="A8" t="s">
        <v>39</v>
      </c>
      <c r="B8" s="1">
        <f t="shared" si="1"/>
        <v>44904.358333360004</v>
      </c>
      <c r="C8" s="1">
        <v>44904.4</v>
      </c>
      <c r="D8" s="1"/>
    </row>
    <row r="9" spans="1:4" x14ac:dyDescent="0.2">
      <c r="A9" t="s">
        <v>5</v>
      </c>
      <c r="B9" s="1">
        <f t="shared" si="1"/>
        <v>44904.483333360004</v>
      </c>
      <c r="C9" s="1">
        <v>44904.525000000001</v>
      </c>
      <c r="D9" s="1"/>
    </row>
    <row r="10" spans="1:4" x14ac:dyDescent="0.2">
      <c r="A10" t="s">
        <v>43</v>
      </c>
      <c r="B10" s="1">
        <f t="shared" si="1"/>
        <v>44904.608333360004</v>
      </c>
      <c r="C10" s="1">
        <v>44904.65</v>
      </c>
      <c r="D10" s="1"/>
    </row>
    <row r="11" spans="1:4" x14ac:dyDescent="0.2">
      <c r="B11" s="1"/>
      <c r="C11" s="1"/>
    </row>
    <row r="12" spans="1:4" x14ac:dyDescent="0.2">
      <c r="B12" s="1"/>
      <c r="C12" s="1"/>
    </row>
    <row r="13" spans="1:4" x14ac:dyDescent="0.2">
      <c r="B13" s="1"/>
      <c r="C13" s="1"/>
    </row>
    <row r="14" spans="1:4" x14ac:dyDescent="0.2">
      <c r="B14" s="1"/>
      <c r="C14" s="1"/>
    </row>
    <row r="15" spans="1:4" x14ac:dyDescent="0.2">
      <c r="B15" s="1"/>
      <c r="C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3259-0F23-884A-82A1-92D0BDE02C99}">
  <dimension ref="A1:D15"/>
  <sheetViews>
    <sheetView workbookViewId="0">
      <selection activeCell="B2" sqref="B2"/>
    </sheetView>
  </sheetViews>
  <sheetFormatPr baseColWidth="10" defaultRowHeight="16" x14ac:dyDescent="0.2"/>
  <cols>
    <col min="1" max="1" width="14.1640625" bestFit="1" customWidth="1"/>
    <col min="2" max="4" width="15.83203125" bestFit="1" customWidth="1"/>
  </cols>
  <sheetData>
    <row r="1" spans="1:4" x14ac:dyDescent="0.2">
      <c r="A1" t="s">
        <v>0</v>
      </c>
      <c r="B1" t="s">
        <v>4</v>
      </c>
      <c r="C1" t="s">
        <v>3</v>
      </c>
    </row>
    <row r="2" spans="1:4" x14ac:dyDescent="0.2">
      <c r="A2" t="s">
        <v>6</v>
      </c>
      <c r="B2" s="1">
        <f>C2-(0.000694444*60)</f>
        <v>44904.756944471112</v>
      </c>
      <c r="C2" s="1">
        <v>44904.798611111109</v>
      </c>
    </row>
    <row r="3" spans="1:4" x14ac:dyDescent="0.2">
      <c r="A3" t="s">
        <v>5</v>
      </c>
      <c r="B3" s="1">
        <f>C3-(0.000694444*60)</f>
        <v>44904.881944391112</v>
      </c>
      <c r="C3" s="1">
        <f>C2+(0.000694444*180)</f>
        <v>44904.92361103111</v>
      </c>
    </row>
    <row r="4" spans="1:4" x14ac:dyDescent="0.2">
      <c r="A4" t="s">
        <v>54</v>
      </c>
      <c r="B4" s="1">
        <f t="shared" ref="B4:B13" si="0">C4-(0.000694444*60)</f>
        <v>44905.006944311113</v>
      </c>
      <c r="C4" s="1">
        <f t="shared" ref="C4:C13" si="1">C3+(0.000694444*180)</f>
        <v>44905.048610951111</v>
      </c>
    </row>
    <row r="5" spans="1:4" x14ac:dyDescent="0.2">
      <c r="A5" t="s">
        <v>55</v>
      </c>
      <c r="B5" s="1">
        <f t="shared" si="0"/>
        <v>44905.131944231114</v>
      </c>
      <c r="C5" s="1">
        <f t="shared" si="1"/>
        <v>44905.173610871112</v>
      </c>
    </row>
    <row r="6" spans="1:4" x14ac:dyDescent="0.2">
      <c r="A6" t="s">
        <v>6</v>
      </c>
      <c r="B6" s="1">
        <f t="shared" si="0"/>
        <v>44905.256944151115</v>
      </c>
      <c r="C6" s="1">
        <f t="shared" si="1"/>
        <v>44905.298610791113</v>
      </c>
    </row>
    <row r="7" spans="1:4" x14ac:dyDescent="0.2">
      <c r="A7" t="s">
        <v>5</v>
      </c>
      <c r="B7" s="1">
        <f t="shared" si="0"/>
        <v>44905.381944071116</v>
      </c>
      <c r="C7" s="1">
        <f t="shared" si="1"/>
        <v>44905.423610711114</v>
      </c>
    </row>
    <row r="8" spans="1:4" x14ac:dyDescent="0.2">
      <c r="A8" t="s">
        <v>56</v>
      </c>
      <c r="B8" s="1">
        <f t="shared" si="0"/>
        <v>44905.506943991117</v>
      </c>
      <c r="C8" s="1">
        <f t="shared" si="1"/>
        <v>44905.548610631115</v>
      </c>
      <c r="D8" s="1"/>
    </row>
    <row r="9" spans="1:4" x14ac:dyDescent="0.2">
      <c r="A9" t="s">
        <v>57</v>
      </c>
      <c r="B9" s="1">
        <f t="shared" si="0"/>
        <v>44905.631943911118</v>
      </c>
      <c r="C9" s="1">
        <f t="shared" si="1"/>
        <v>44905.673610551115</v>
      </c>
      <c r="D9" s="1"/>
    </row>
    <row r="10" spans="1:4" x14ac:dyDescent="0.2">
      <c r="A10" t="s">
        <v>6</v>
      </c>
      <c r="B10" s="1">
        <f t="shared" si="0"/>
        <v>44905.756943831118</v>
      </c>
      <c r="C10" s="1">
        <f t="shared" si="1"/>
        <v>44905.798610471116</v>
      </c>
      <c r="D10" s="1"/>
    </row>
    <row r="11" spans="1:4" x14ac:dyDescent="0.2">
      <c r="A11" t="s">
        <v>5</v>
      </c>
      <c r="B11" s="1">
        <f t="shared" si="0"/>
        <v>44905.881943751119</v>
      </c>
      <c r="C11" s="1">
        <f t="shared" si="1"/>
        <v>44905.923610391117</v>
      </c>
    </row>
    <row r="12" spans="1:4" x14ac:dyDescent="0.2">
      <c r="A12" t="s">
        <v>58</v>
      </c>
      <c r="B12" s="1">
        <f t="shared" si="0"/>
        <v>44906.00694367112</v>
      </c>
      <c r="C12" s="1">
        <f t="shared" si="1"/>
        <v>44906.048610311118</v>
      </c>
    </row>
    <row r="13" spans="1:4" x14ac:dyDescent="0.2">
      <c r="A13" t="s">
        <v>59</v>
      </c>
      <c r="B13" s="1">
        <f t="shared" si="0"/>
        <v>44906.131943591121</v>
      </c>
      <c r="C13" s="1">
        <f t="shared" si="1"/>
        <v>44906.173610231119</v>
      </c>
    </row>
    <row r="14" spans="1:4" x14ac:dyDescent="0.2">
      <c r="B14" s="1"/>
      <c r="C14" s="1"/>
    </row>
    <row r="15" spans="1:4" x14ac:dyDescent="0.2">
      <c r="B15" s="1"/>
      <c r="C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5CF9-F1C9-6244-BB54-2B7FFF0ED5A0}">
  <dimension ref="A1:D15"/>
  <sheetViews>
    <sheetView workbookViewId="0">
      <selection activeCell="A10" sqref="A10:XFD13"/>
    </sheetView>
  </sheetViews>
  <sheetFormatPr baseColWidth="10" defaultRowHeight="16" x14ac:dyDescent="0.2"/>
  <cols>
    <col min="1" max="1" width="14.1640625" bestFit="1" customWidth="1"/>
    <col min="2" max="4" width="15.83203125" bestFit="1" customWidth="1"/>
  </cols>
  <sheetData>
    <row r="1" spans="1:4" x14ac:dyDescent="0.2">
      <c r="A1" t="s">
        <v>0</v>
      </c>
      <c r="B1" t="s">
        <v>4</v>
      </c>
      <c r="C1" t="s">
        <v>3</v>
      </c>
    </row>
    <row r="2" spans="1:4" x14ac:dyDescent="0.2">
      <c r="A2" t="s">
        <v>6</v>
      </c>
      <c r="B2" s="1">
        <f>C2-(0.000694444*60)</f>
        <v>44907.206944471116</v>
      </c>
      <c r="C2" s="1">
        <v>44907.248611111114</v>
      </c>
    </row>
    <row r="3" spans="1:4" x14ac:dyDescent="0.2">
      <c r="A3" t="s">
        <v>5</v>
      </c>
      <c r="B3" s="1">
        <f>C3-(0.000694444*60)</f>
        <v>44907.43611113778</v>
      </c>
      <c r="C3" s="1">
        <v>44907.477777777778</v>
      </c>
    </row>
    <row r="4" spans="1:4" s="3" customFormat="1" x14ac:dyDescent="0.2">
      <c r="A4" s="3" t="s">
        <v>54</v>
      </c>
      <c r="B4" s="4">
        <f t="shared" ref="B4:B9" si="0">C4-(0.000694444*60)</f>
        <v>44906.956944471116</v>
      </c>
      <c r="C4" s="4">
        <v>44906.998611111114</v>
      </c>
      <c r="D4" s="3" t="s">
        <v>60</v>
      </c>
    </row>
    <row r="5" spans="1:4" s="3" customFormat="1" x14ac:dyDescent="0.2">
      <c r="A5" s="3" t="s">
        <v>55</v>
      </c>
      <c r="B5" s="4">
        <f t="shared" si="0"/>
        <v>44907.081944471116</v>
      </c>
      <c r="C5" s="4">
        <v>44907.123611111114</v>
      </c>
      <c r="D5" s="3" t="s">
        <v>60</v>
      </c>
    </row>
    <row r="6" spans="1:4" x14ac:dyDescent="0.2">
      <c r="A6" t="s">
        <v>6</v>
      </c>
      <c r="B6" s="1">
        <f>C6-(0.000694444*60)</f>
        <v>44907.206944471116</v>
      </c>
      <c r="C6" s="1">
        <v>44907.248611111114</v>
      </c>
    </row>
    <row r="7" spans="1:4" x14ac:dyDescent="0.2">
      <c r="A7" t="s">
        <v>5</v>
      </c>
      <c r="B7" s="1">
        <f>C7-(0.000694444*60)</f>
        <v>44907.43611113778</v>
      </c>
      <c r="C7" s="1">
        <v>44907.477777777778</v>
      </c>
    </row>
    <row r="8" spans="1:4" x14ac:dyDescent="0.2">
      <c r="A8" t="s">
        <v>56</v>
      </c>
      <c r="B8" s="1">
        <f t="shared" si="0"/>
        <v>44907.561111057781</v>
      </c>
      <c r="C8" s="1">
        <f t="shared" ref="C8:C9" si="1">C7+(0.000694444*180)</f>
        <v>44907.602777697779</v>
      </c>
      <c r="D8" s="1"/>
    </row>
    <row r="9" spans="1:4" x14ac:dyDescent="0.2">
      <c r="A9" t="s">
        <v>57</v>
      </c>
      <c r="B9" s="1">
        <f t="shared" si="0"/>
        <v>44907.686110977782</v>
      </c>
      <c r="C9" s="1">
        <f t="shared" si="1"/>
        <v>44907.72777761778</v>
      </c>
      <c r="D9" s="1"/>
    </row>
    <row r="10" spans="1:4" x14ac:dyDescent="0.2">
      <c r="B10" s="1"/>
      <c r="C10" s="1"/>
      <c r="D10" s="1"/>
    </row>
    <row r="11" spans="1:4" x14ac:dyDescent="0.2">
      <c r="B11" s="1"/>
      <c r="C11" s="1"/>
    </row>
    <row r="12" spans="1:4" x14ac:dyDescent="0.2">
      <c r="B12" s="1"/>
      <c r="C12" s="1"/>
    </row>
    <row r="13" spans="1:4" x14ac:dyDescent="0.2">
      <c r="B13" s="1"/>
      <c r="C13" s="1"/>
    </row>
    <row r="14" spans="1:4" x14ac:dyDescent="0.2">
      <c r="B14" s="1"/>
      <c r="C14" s="1"/>
    </row>
    <row r="15" spans="1:4" x14ac:dyDescent="0.2">
      <c r="B15" s="1"/>
      <c r="C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8A73-1289-674C-8263-4E19133E8545}">
  <dimension ref="A1:D17"/>
  <sheetViews>
    <sheetView workbookViewId="0">
      <selection activeCell="C2" sqref="C2:C14"/>
    </sheetView>
  </sheetViews>
  <sheetFormatPr baseColWidth="10" defaultRowHeight="16" x14ac:dyDescent="0.2"/>
  <cols>
    <col min="1" max="1" width="14.1640625" bestFit="1" customWidth="1"/>
    <col min="2" max="4" width="15.83203125" bestFit="1" customWidth="1"/>
  </cols>
  <sheetData>
    <row r="1" spans="1:4" x14ac:dyDescent="0.2">
      <c r="A1" t="s">
        <v>0</v>
      </c>
      <c r="B1" t="s">
        <v>4</v>
      </c>
      <c r="C1" t="s">
        <v>3</v>
      </c>
    </row>
    <row r="2" spans="1:4" x14ac:dyDescent="0.2">
      <c r="A2" t="s">
        <v>6</v>
      </c>
      <c r="B2" s="1">
        <f>C2-(0.000694444*60)</f>
        <v>44907.900694471115</v>
      </c>
      <c r="C2" s="1">
        <v>44907.942361111112</v>
      </c>
    </row>
    <row r="3" spans="1:4" x14ac:dyDescent="0.2">
      <c r="A3" t="s">
        <v>5</v>
      </c>
      <c r="B3" s="1">
        <f>C3-(0.000694444*60)</f>
        <v>44908.025694391115</v>
      </c>
      <c r="C3" s="1">
        <f t="shared" ref="C3:C14" si="0">C2+(0.000694444*180)</f>
        <v>44908.067361031113</v>
      </c>
    </row>
    <row r="4" spans="1:4" x14ac:dyDescent="0.2">
      <c r="A4" t="s">
        <v>61</v>
      </c>
      <c r="B4" s="1">
        <f t="shared" ref="B4:B5" si="1">C4-(0.000694444*60)</f>
        <v>44908.150694311116</v>
      </c>
      <c r="C4" s="1">
        <f t="shared" si="0"/>
        <v>44908.192360951114</v>
      </c>
      <c r="D4" t="s">
        <v>63</v>
      </c>
    </row>
    <row r="5" spans="1:4" x14ac:dyDescent="0.2">
      <c r="A5" t="s">
        <v>62</v>
      </c>
      <c r="B5" s="1">
        <f t="shared" si="1"/>
        <v>44908.275694231117</v>
      </c>
      <c r="C5" s="1">
        <f t="shared" si="0"/>
        <v>44908.317360871115</v>
      </c>
    </row>
    <row r="6" spans="1:4" x14ac:dyDescent="0.2">
      <c r="A6" t="s">
        <v>6</v>
      </c>
      <c r="B6" s="1">
        <f>C6-(0.000694444*60)</f>
        <v>44908.402777804447</v>
      </c>
      <c r="C6" s="1">
        <v>44908.444444444445</v>
      </c>
    </row>
    <row r="7" spans="1:4" x14ac:dyDescent="0.2">
      <c r="A7" t="s">
        <v>5</v>
      </c>
      <c r="B7" s="1">
        <f>C7-(0.000694444*60)</f>
        <v>44908.541666613339</v>
      </c>
      <c r="C7" s="1">
        <v>44908.583333253337</v>
      </c>
    </row>
    <row r="8" spans="1:4" x14ac:dyDescent="0.2">
      <c r="A8" t="s">
        <v>64</v>
      </c>
      <c r="B8" s="1">
        <f t="shared" ref="B8:B14" si="2">C8-(0.000694444*60)</f>
        <v>44908.66666653334</v>
      </c>
      <c r="C8" s="1">
        <f t="shared" si="0"/>
        <v>44908.708333173337</v>
      </c>
      <c r="D8" s="1"/>
    </row>
    <row r="9" spans="1:4" x14ac:dyDescent="0.2">
      <c r="A9" t="s">
        <v>6</v>
      </c>
      <c r="B9" s="1">
        <f t="shared" si="2"/>
        <v>44908.79166645334</v>
      </c>
      <c r="C9" s="1">
        <f t="shared" si="0"/>
        <v>44908.833333093338</v>
      </c>
      <c r="D9" s="1"/>
    </row>
    <row r="10" spans="1:4" x14ac:dyDescent="0.2">
      <c r="A10" t="s">
        <v>5</v>
      </c>
      <c r="B10" s="1">
        <f t="shared" si="2"/>
        <v>44908.916666373341</v>
      </c>
      <c r="C10" s="1">
        <f t="shared" si="0"/>
        <v>44908.958333013339</v>
      </c>
      <c r="D10" s="1"/>
    </row>
    <row r="11" spans="1:4" x14ac:dyDescent="0.2">
      <c r="A11" t="s">
        <v>65</v>
      </c>
      <c r="B11" s="1">
        <f t="shared" si="2"/>
        <v>44909.041666293342</v>
      </c>
      <c r="C11" s="1">
        <f t="shared" si="0"/>
        <v>44909.08333293334</v>
      </c>
    </row>
    <row r="12" spans="1:4" x14ac:dyDescent="0.2">
      <c r="A12" t="s">
        <v>6</v>
      </c>
      <c r="B12" s="1">
        <f t="shared" si="2"/>
        <v>44909.166666213343</v>
      </c>
      <c r="C12" s="1">
        <f t="shared" si="0"/>
        <v>44909.208332853341</v>
      </c>
    </row>
    <row r="13" spans="1:4" x14ac:dyDescent="0.2">
      <c r="A13" t="s">
        <v>5</v>
      </c>
      <c r="B13" s="1">
        <f t="shared" si="2"/>
        <v>44909.291666133344</v>
      </c>
      <c r="C13" s="1">
        <f t="shared" si="0"/>
        <v>44909.333332773342</v>
      </c>
    </row>
    <row r="14" spans="1:4" x14ac:dyDescent="0.2">
      <c r="A14" t="s">
        <v>64</v>
      </c>
      <c r="B14" s="1">
        <f t="shared" si="2"/>
        <v>44909.416666053345</v>
      </c>
      <c r="C14" s="1">
        <f t="shared" si="0"/>
        <v>44909.458332693343</v>
      </c>
    </row>
    <row r="15" spans="1:4" x14ac:dyDescent="0.2">
      <c r="B15" s="1"/>
      <c r="C15" s="1"/>
    </row>
    <row r="16" spans="1:4" x14ac:dyDescent="0.2">
      <c r="B16" s="1"/>
      <c r="C16" s="1"/>
    </row>
    <row r="17" spans="2:3" x14ac:dyDescent="0.2">
      <c r="B17" s="1"/>
      <c r="C17" s="1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8AAC-390B-7B46-BC4D-E523E45364BC}">
  <dimension ref="A1:E17"/>
  <sheetViews>
    <sheetView workbookViewId="0">
      <selection activeCell="D1" sqref="D1:D1048576"/>
    </sheetView>
  </sheetViews>
  <sheetFormatPr baseColWidth="10" defaultRowHeight="16" x14ac:dyDescent="0.2"/>
  <cols>
    <col min="1" max="1" width="14.1640625" bestFit="1" customWidth="1"/>
    <col min="2" max="4" width="15.83203125" bestFit="1" customWidth="1"/>
    <col min="5" max="5" width="15.83203125" customWidth="1"/>
  </cols>
  <sheetData>
    <row r="1" spans="1:5" x14ac:dyDescent="0.2">
      <c r="A1" t="s">
        <v>0</v>
      </c>
      <c r="B1" t="s">
        <v>4</v>
      </c>
      <c r="C1" t="s">
        <v>3</v>
      </c>
    </row>
    <row r="2" spans="1:5" x14ac:dyDescent="0.2">
      <c r="A2" t="s">
        <v>6</v>
      </c>
      <c r="B2" s="1">
        <f>C2-(0.000694444*60)</f>
        <v>44907.879861151116</v>
      </c>
      <c r="C2" s="1">
        <v>44907.921527791113</v>
      </c>
      <c r="D2" s="1"/>
      <c r="E2" s="1"/>
    </row>
    <row r="3" spans="1:5" x14ac:dyDescent="0.2">
      <c r="A3" t="s">
        <v>5</v>
      </c>
      <c r="B3" s="1">
        <f>C3-(0.000694444*60)</f>
        <v>44908.004861071116</v>
      </c>
      <c r="C3" s="1">
        <v>44908.046527711114</v>
      </c>
      <c r="D3" s="1"/>
      <c r="E3" s="1"/>
    </row>
    <row r="4" spans="1:5" x14ac:dyDescent="0.2">
      <c r="A4" t="s">
        <v>61</v>
      </c>
      <c r="B4" s="1">
        <f t="shared" ref="B4:B5" si="0">C4-(0.000694444*60)</f>
        <v>44908.129860991117</v>
      </c>
      <c r="C4" s="1">
        <v>44908.171527631115</v>
      </c>
      <c r="D4" s="1"/>
      <c r="E4" s="1"/>
    </row>
    <row r="5" spans="1:5" x14ac:dyDescent="0.2">
      <c r="A5" t="s">
        <v>62</v>
      </c>
      <c r="B5" s="1">
        <f t="shared" si="0"/>
        <v>44908.254860911118</v>
      </c>
      <c r="C5" s="1">
        <v>44908.296527551116</v>
      </c>
      <c r="D5" s="1"/>
      <c r="E5" s="1"/>
    </row>
    <row r="6" spans="1:5" x14ac:dyDescent="0.2">
      <c r="A6" t="s">
        <v>6</v>
      </c>
      <c r="B6" s="1">
        <f>C6-(0.000694444*60)</f>
        <v>44908.381944484448</v>
      </c>
      <c r="C6" s="1">
        <v>44908.423611124446</v>
      </c>
      <c r="D6" s="1"/>
      <c r="E6" s="1"/>
    </row>
    <row r="7" spans="1:5" x14ac:dyDescent="0.2">
      <c r="A7" t="s">
        <v>5</v>
      </c>
      <c r="B7" s="1">
        <f>C7-(0.000694444*60)</f>
        <v>44908.52083329334</v>
      </c>
      <c r="C7" s="1">
        <v>44908.562499933338</v>
      </c>
      <c r="D7" s="1"/>
      <c r="E7" s="1"/>
    </row>
    <row r="8" spans="1:5" x14ac:dyDescent="0.2">
      <c r="A8" t="s">
        <v>64</v>
      </c>
      <c r="B8" s="1">
        <f t="shared" ref="B8:B14" si="1">C8-(0.000694444*60)</f>
        <v>44908.645833213341</v>
      </c>
      <c r="C8" s="1">
        <v>44908.687499853339</v>
      </c>
      <c r="D8" s="1"/>
      <c r="E8" s="1"/>
    </row>
    <row r="9" spans="1:5" x14ac:dyDescent="0.2">
      <c r="A9" t="s">
        <v>6</v>
      </c>
      <c r="B9" s="1">
        <f t="shared" si="1"/>
        <v>44908.770833133342</v>
      </c>
      <c r="C9" s="1">
        <v>44908.812499773339</v>
      </c>
      <c r="D9" s="1"/>
      <c r="E9" s="1"/>
    </row>
    <row r="10" spans="1:5" x14ac:dyDescent="0.2">
      <c r="A10" t="s">
        <v>5</v>
      </c>
      <c r="B10" s="1">
        <f t="shared" si="1"/>
        <v>44908.895833053342</v>
      </c>
      <c r="C10" s="1">
        <v>44908.93749969334</v>
      </c>
      <c r="D10" s="1"/>
      <c r="E10" s="1"/>
    </row>
    <row r="11" spans="1:5" x14ac:dyDescent="0.2">
      <c r="A11" t="s">
        <v>65</v>
      </c>
      <c r="B11" s="1">
        <f t="shared" si="1"/>
        <v>44909.020832973343</v>
      </c>
      <c r="C11" s="1">
        <v>44909.062499613341</v>
      </c>
      <c r="D11" s="1"/>
      <c r="E11" s="1"/>
    </row>
    <row r="12" spans="1:5" x14ac:dyDescent="0.2">
      <c r="A12" t="s">
        <v>6</v>
      </c>
      <c r="B12" s="1">
        <f t="shared" si="1"/>
        <v>44909.145832893344</v>
      </c>
      <c r="C12" s="1">
        <v>44909.187499533342</v>
      </c>
      <c r="D12" s="1"/>
      <c r="E12" s="1"/>
    </row>
    <row r="13" spans="1:5" x14ac:dyDescent="0.2">
      <c r="A13" t="s">
        <v>5</v>
      </c>
      <c r="B13" s="1">
        <f t="shared" si="1"/>
        <v>44909.270832813345</v>
      </c>
      <c r="C13" s="1">
        <v>44909.312499453343</v>
      </c>
      <c r="D13" s="1"/>
      <c r="E13" s="1"/>
    </row>
    <row r="14" spans="1:5" x14ac:dyDescent="0.2">
      <c r="A14" t="s">
        <v>64</v>
      </c>
      <c r="B14" s="1">
        <f t="shared" si="1"/>
        <v>44909.395832733346</v>
      </c>
      <c r="C14" s="1">
        <v>44909.437499373344</v>
      </c>
      <c r="D14" s="1"/>
      <c r="E14" s="1"/>
    </row>
    <row r="15" spans="1:5" x14ac:dyDescent="0.2">
      <c r="B15" s="1"/>
      <c r="C15" s="1"/>
    </row>
    <row r="16" spans="1:5" x14ac:dyDescent="0.2">
      <c r="B16" s="1"/>
      <c r="C16" s="1"/>
    </row>
    <row r="17" spans="2:3" x14ac:dyDescent="0.2">
      <c r="B17" s="1"/>
      <c r="C17" s="1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2F7E-703A-E948-AA5E-BC592F6727CB}">
  <dimension ref="A1:E93"/>
  <sheetViews>
    <sheetView workbookViewId="0">
      <selection sqref="A1:E2"/>
    </sheetView>
  </sheetViews>
  <sheetFormatPr baseColWidth="10" defaultRowHeight="16" x14ac:dyDescent="0.2"/>
  <cols>
    <col min="2" max="5" width="15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 t="s">
        <v>5</v>
      </c>
      <c r="B2" s="1">
        <f>C2-(0.000694444*45)</f>
        <v>44820.391666686672</v>
      </c>
      <c r="C2" s="1">
        <v>44820.42291666667</v>
      </c>
      <c r="D2" s="1">
        <f>E2-(0.000694444*45)</f>
        <v>44820.391666686672</v>
      </c>
      <c r="E2" s="1">
        <v>44820.42291666667</v>
      </c>
    </row>
    <row r="3" spans="1:5" x14ac:dyDescent="0.2">
      <c r="A3" t="s">
        <v>15</v>
      </c>
      <c r="B3" s="1">
        <f t="shared" ref="B3:B5" si="0">C3-(0.000694444*45)</f>
        <v>44820.454166646668</v>
      </c>
      <c r="C3" s="1">
        <f>C2 + (0.000694444*90)</f>
        <v>44820.485416626667</v>
      </c>
      <c r="D3" s="1">
        <f t="shared" ref="D3:D5" si="1">E3-(0.000694444*45)</f>
        <v>44820.454166646668</v>
      </c>
      <c r="E3" s="1">
        <f>E2 + (0.000694444*90)</f>
        <v>44820.485416626667</v>
      </c>
    </row>
    <row r="4" spans="1:5" x14ac:dyDescent="0.2">
      <c r="A4" t="s">
        <v>16</v>
      </c>
      <c r="B4" s="1">
        <f t="shared" si="0"/>
        <v>44820.495833286666</v>
      </c>
      <c r="C4" s="1">
        <f>C3 + (0.000694444*60)</f>
        <v>44820.527083266665</v>
      </c>
      <c r="D4" s="1">
        <f t="shared" si="1"/>
        <v>44820.495833286666</v>
      </c>
      <c r="E4" s="1">
        <f>E3 + (0.000694444*60)</f>
        <v>44820.527083266665</v>
      </c>
    </row>
    <row r="5" spans="1:5" x14ac:dyDescent="0.2">
      <c r="A5" t="s">
        <v>17</v>
      </c>
      <c r="B5" s="1">
        <f t="shared" si="0"/>
        <v>44820.537499926664</v>
      </c>
      <c r="C5" s="1">
        <f>C4 + (0.000694444*60)</f>
        <v>44820.568749906663</v>
      </c>
      <c r="D5" s="1">
        <f t="shared" si="1"/>
        <v>44820.537499926664</v>
      </c>
      <c r="E5" s="1">
        <f>E4 + (0.000694444*60)</f>
        <v>44820.568749906663</v>
      </c>
    </row>
    <row r="6" spans="1:5" x14ac:dyDescent="0.2">
      <c r="A6" t="s">
        <v>5</v>
      </c>
      <c r="B6" s="1">
        <f>C6-(0.000694444*45)</f>
        <v>44820.618055575556</v>
      </c>
      <c r="C6" s="1">
        <v>44820.649305555555</v>
      </c>
      <c r="D6" s="1">
        <f>E6-(0.000694444*45)</f>
        <v>44820.618055575556</v>
      </c>
      <c r="E6" s="1">
        <v>44820.649305555555</v>
      </c>
    </row>
    <row r="7" spans="1:5" x14ac:dyDescent="0.2">
      <c r="A7" t="s">
        <v>15</v>
      </c>
      <c r="B7" s="1">
        <f t="shared" ref="B7:B24" si="2">C7-(0.000694444*45)</f>
        <v>44820.680555535553</v>
      </c>
      <c r="C7" s="1">
        <f>C6 + (0.000694444*90)</f>
        <v>44820.711805515552</v>
      </c>
      <c r="D7" s="1">
        <f t="shared" ref="D7:D10" si="3">E7-(0.000694444*45)</f>
        <v>44820.680555535553</v>
      </c>
      <c r="E7" s="1">
        <f>E6 + (0.000694444*90)</f>
        <v>44820.711805515552</v>
      </c>
    </row>
    <row r="8" spans="1:5" x14ac:dyDescent="0.2">
      <c r="A8" t="s">
        <v>16</v>
      </c>
      <c r="B8" s="1">
        <f t="shared" si="2"/>
        <v>44820.722222175551</v>
      </c>
      <c r="C8" s="1">
        <f>C7 + (0.000694444*60)</f>
        <v>44820.753472155549</v>
      </c>
      <c r="D8" s="1">
        <f t="shared" si="3"/>
        <v>44820.722222175551</v>
      </c>
      <c r="E8" s="1">
        <f>E7 + (0.000694444*60)</f>
        <v>44820.753472155549</v>
      </c>
    </row>
    <row r="9" spans="1:5" x14ac:dyDescent="0.2">
      <c r="A9" t="s">
        <v>17</v>
      </c>
      <c r="B9" s="1">
        <f t="shared" si="2"/>
        <v>44820.763888815549</v>
      </c>
      <c r="C9" s="1">
        <f>C8 + (0.000694444*60)</f>
        <v>44820.795138795547</v>
      </c>
      <c r="D9" s="1">
        <f t="shared" si="3"/>
        <v>44820.763888815549</v>
      </c>
      <c r="E9" s="1">
        <f>E8 + (0.000694444*60)</f>
        <v>44820.795138795547</v>
      </c>
    </row>
    <row r="10" spans="1:5" x14ac:dyDescent="0.2">
      <c r="A10" t="s">
        <v>16</v>
      </c>
      <c r="B10" s="1">
        <f t="shared" si="2"/>
        <v>44820.805555455547</v>
      </c>
      <c r="C10" s="1">
        <f>C9 + (0.000694444*60)</f>
        <v>44820.836805435545</v>
      </c>
      <c r="D10" s="1">
        <f t="shared" si="3"/>
        <v>44820.805555455547</v>
      </c>
      <c r="E10" s="1">
        <f>E9 + (0.000694444*60)</f>
        <v>44820.836805435545</v>
      </c>
    </row>
    <row r="11" spans="1:5" x14ac:dyDescent="0.2">
      <c r="A11" t="s">
        <v>5</v>
      </c>
      <c r="B11" s="1">
        <f t="shared" si="2"/>
        <v>44820.868055415543</v>
      </c>
      <c r="C11" s="1">
        <f>C10 + (0.000694444*90)</f>
        <v>44820.899305395542</v>
      </c>
      <c r="D11" s="1">
        <f t="shared" ref="D11:D15" si="4">E11-(0.000694444*45)</f>
        <v>44820.868055415543</v>
      </c>
      <c r="E11" s="1">
        <f>E10 + (0.000694444*90)</f>
        <v>44820.899305395542</v>
      </c>
    </row>
    <row r="12" spans="1:5" x14ac:dyDescent="0.2">
      <c r="A12" t="s">
        <v>15</v>
      </c>
      <c r="B12" s="1">
        <f t="shared" si="2"/>
        <v>44820.93055537554</v>
      </c>
      <c r="C12" s="1">
        <f>C11 + (0.000694444*90)</f>
        <v>44820.961805355539</v>
      </c>
      <c r="D12" s="1">
        <f t="shared" si="4"/>
        <v>44820.93055537554</v>
      </c>
      <c r="E12" s="1">
        <f>E11 + (0.000694444*90)</f>
        <v>44820.961805355539</v>
      </c>
    </row>
    <row r="13" spans="1:5" x14ac:dyDescent="0.2">
      <c r="A13" t="s">
        <v>16</v>
      </c>
      <c r="B13" s="1">
        <f t="shared" si="2"/>
        <v>44820.972222015538</v>
      </c>
      <c r="C13" s="1">
        <f>C12 + (0.000694444*60)</f>
        <v>44821.003471995537</v>
      </c>
      <c r="D13" s="1">
        <f t="shared" si="4"/>
        <v>44820.972222015538</v>
      </c>
      <c r="E13" s="1">
        <f>E12 + (0.000694444*60)</f>
        <v>44821.003471995537</v>
      </c>
    </row>
    <row r="14" spans="1:5" x14ac:dyDescent="0.2">
      <c r="A14" t="s">
        <v>17</v>
      </c>
      <c r="B14" s="1">
        <f t="shared" si="2"/>
        <v>44821.013888655536</v>
      </c>
      <c r="C14" s="1">
        <f>C13 + (0.000694444*60)</f>
        <v>44821.045138635534</v>
      </c>
      <c r="D14" s="1">
        <f t="shared" si="4"/>
        <v>44821.013888655536</v>
      </c>
      <c r="E14" s="1">
        <f>E13 + (0.000694444*60)</f>
        <v>44821.045138635534</v>
      </c>
    </row>
    <row r="15" spans="1:5" x14ac:dyDescent="0.2">
      <c r="A15" t="s">
        <v>16</v>
      </c>
      <c r="B15" s="1">
        <f t="shared" si="2"/>
        <v>44821.055555295534</v>
      </c>
      <c r="C15" s="1">
        <f>C14 + (0.000694444*60)</f>
        <v>44821.086805275532</v>
      </c>
      <c r="D15" s="1">
        <f t="shared" si="4"/>
        <v>44821.055555295534</v>
      </c>
      <c r="E15" s="1">
        <f>E14 + (0.000694444*60)</f>
        <v>44821.086805275532</v>
      </c>
    </row>
    <row r="16" spans="1:5" x14ac:dyDescent="0.2">
      <c r="A16" t="s">
        <v>5</v>
      </c>
      <c r="B16" s="1">
        <f t="shared" si="2"/>
        <v>44821.118055255531</v>
      </c>
      <c r="C16" s="1">
        <f>C15 + (0.000694444*90)</f>
        <v>44821.149305235529</v>
      </c>
      <c r="D16" s="1">
        <f t="shared" ref="D16:D24" si="5">E16-(0.000694444*45)</f>
        <v>44821.118055255531</v>
      </c>
      <c r="E16" s="1">
        <f>E15 + (0.000694444*90)</f>
        <v>44821.149305235529</v>
      </c>
    </row>
    <row r="17" spans="1:5" x14ac:dyDescent="0.2">
      <c r="A17" t="s">
        <v>15</v>
      </c>
      <c r="B17" s="1">
        <f t="shared" si="2"/>
        <v>44821.180555215527</v>
      </c>
      <c r="C17" s="1">
        <f>C16 + (0.000694444*90)</f>
        <v>44821.211805195526</v>
      </c>
      <c r="D17" s="1">
        <f t="shared" si="5"/>
        <v>44821.180555215527</v>
      </c>
      <c r="E17" s="1">
        <f>E16 + (0.000694444*90)</f>
        <v>44821.211805195526</v>
      </c>
    </row>
    <row r="18" spans="1:5" x14ac:dyDescent="0.2">
      <c r="A18" t="s">
        <v>16</v>
      </c>
      <c r="B18" s="1">
        <f t="shared" si="2"/>
        <v>44821.222221855525</v>
      </c>
      <c r="C18" s="1">
        <f>C17 + (0.000694444*60)</f>
        <v>44821.253471835524</v>
      </c>
      <c r="D18" s="1">
        <f t="shared" si="5"/>
        <v>44821.222221855525</v>
      </c>
      <c r="E18" s="1">
        <f>E17 + (0.000694444*60)</f>
        <v>44821.253471835524</v>
      </c>
    </row>
    <row r="19" spans="1:5" x14ac:dyDescent="0.2">
      <c r="A19" t="s">
        <v>17</v>
      </c>
      <c r="B19" s="1">
        <f t="shared" si="2"/>
        <v>44821.263888495523</v>
      </c>
      <c r="C19" s="1">
        <f>C18 + (0.000694444*60)</f>
        <v>44821.295138475522</v>
      </c>
      <c r="D19" s="1">
        <f t="shared" si="5"/>
        <v>44821.263888495523</v>
      </c>
      <c r="E19" s="1">
        <f>E18 + (0.000694444*60)</f>
        <v>44821.295138475522</v>
      </c>
    </row>
    <row r="20" spans="1:5" x14ac:dyDescent="0.2">
      <c r="A20" t="s">
        <v>16</v>
      </c>
      <c r="B20" s="1">
        <f t="shared" si="2"/>
        <v>44821.305555135521</v>
      </c>
      <c r="C20" s="1">
        <f>C19 + (0.000694444*60)</f>
        <v>44821.336805115519</v>
      </c>
      <c r="D20" s="1">
        <f t="shared" si="5"/>
        <v>44821.305555135521</v>
      </c>
      <c r="E20" s="1">
        <f>E19 + (0.000694444*60)</f>
        <v>44821.336805115519</v>
      </c>
    </row>
    <row r="21" spans="1:5" x14ac:dyDescent="0.2">
      <c r="A21" t="s">
        <v>5</v>
      </c>
      <c r="B21" s="1">
        <f t="shared" si="2"/>
        <v>44821.368055095518</v>
      </c>
      <c r="C21" s="1">
        <f>C20 + (0.000694444*90)</f>
        <v>44821.399305075516</v>
      </c>
      <c r="D21" s="1">
        <f t="shared" si="5"/>
        <v>44821.368055095518</v>
      </c>
      <c r="E21" s="1">
        <f>E20 + (0.000694444*90)</f>
        <v>44821.399305075516</v>
      </c>
    </row>
    <row r="22" spans="1:5" x14ac:dyDescent="0.2">
      <c r="A22" t="s">
        <v>15</v>
      </c>
      <c r="B22" s="1">
        <f t="shared" si="2"/>
        <v>44821.430555055515</v>
      </c>
      <c r="C22" s="1">
        <f>C21 + (0.000694444*90)</f>
        <v>44821.461805035513</v>
      </c>
      <c r="D22" s="1">
        <f t="shared" si="5"/>
        <v>44821.430555055515</v>
      </c>
      <c r="E22" s="1">
        <f>E21 + (0.000694444*90)</f>
        <v>44821.461805035513</v>
      </c>
    </row>
    <row r="23" spans="1:5" x14ac:dyDescent="0.2">
      <c r="A23" t="s">
        <v>16</v>
      </c>
      <c r="B23" s="1">
        <f t="shared" si="2"/>
        <v>44821.472221695512</v>
      </c>
      <c r="C23" s="1">
        <f>C22 + (0.000694444*60)</f>
        <v>44821.503471675511</v>
      </c>
      <c r="D23" s="1">
        <f t="shared" si="5"/>
        <v>44821.472221695512</v>
      </c>
      <c r="E23" s="1">
        <f>E22 + (0.000694444*60)</f>
        <v>44821.503471675511</v>
      </c>
    </row>
    <row r="24" spans="1:5" x14ac:dyDescent="0.2">
      <c r="A24" t="s">
        <v>17</v>
      </c>
      <c r="B24" s="1">
        <f t="shared" si="2"/>
        <v>44821.51388833551</v>
      </c>
      <c r="C24" s="1">
        <f>C23 + (0.000694444*60)</f>
        <v>44821.545138315509</v>
      </c>
      <c r="D24" s="1">
        <f t="shared" si="5"/>
        <v>44821.51388833551</v>
      </c>
      <c r="E24" s="1">
        <f>E23 + (0.000694444*60)</f>
        <v>44821.545138315509</v>
      </c>
    </row>
    <row r="25" spans="1:5" x14ac:dyDescent="0.2">
      <c r="A25" t="s">
        <v>5</v>
      </c>
      <c r="B25" s="1">
        <f>C25-(0.000694444*45)</f>
        <v>44821.636805575559</v>
      </c>
      <c r="C25" s="1">
        <v>44821.668055555558</v>
      </c>
      <c r="D25" s="1">
        <f>E25-(0.000694444*45)</f>
        <v>44821.636805575559</v>
      </c>
      <c r="E25" s="1">
        <v>44821.668055555558</v>
      </c>
    </row>
    <row r="26" spans="1:5" x14ac:dyDescent="0.2">
      <c r="A26" t="s">
        <v>15</v>
      </c>
      <c r="B26" s="1">
        <f t="shared" ref="B26:B31" si="6">C26-(0.000694444*45)</f>
        <v>44821.699305535556</v>
      </c>
      <c r="C26" s="1">
        <f>C25 + (0.000694444*90)</f>
        <v>44821.730555515554</v>
      </c>
      <c r="D26" s="1">
        <f t="shared" ref="D26:D27" si="7">E26-(0.000694444*45)</f>
        <v>44821.699305535556</v>
      </c>
      <c r="E26" s="1">
        <f>E25 + (0.000694444*90)</f>
        <v>44821.730555515554</v>
      </c>
    </row>
    <row r="27" spans="1:5" x14ac:dyDescent="0.2">
      <c r="A27" t="s">
        <v>16</v>
      </c>
      <c r="B27" s="1">
        <f t="shared" si="6"/>
        <v>44821.740972175554</v>
      </c>
      <c r="C27" s="1">
        <f>C26 + (0.000694444*60)</f>
        <v>44821.772222155552</v>
      </c>
      <c r="D27" s="1">
        <f t="shared" si="7"/>
        <v>44821.740972175554</v>
      </c>
      <c r="E27" s="1">
        <f>E26 + (0.000694444*60)</f>
        <v>44821.772222155552</v>
      </c>
    </row>
    <row r="28" spans="1:5" x14ac:dyDescent="0.2">
      <c r="A28" t="s">
        <v>17</v>
      </c>
      <c r="B28" s="1">
        <f t="shared" si="6"/>
        <v>44821.782638815552</v>
      </c>
      <c r="C28" s="1">
        <f>C27 + (0.000694444*60)</f>
        <v>44821.81388879555</v>
      </c>
      <c r="D28" s="1">
        <f t="shared" ref="D28:D31" si="8">E28-(0.000694444*45)</f>
        <v>44821.782638815552</v>
      </c>
      <c r="E28" s="1">
        <f>E27 + (0.000694444*60)</f>
        <v>44821.81388879555</v>
      </c>
    </row>
    <row r="29" spans="1:5" x14ac:dyDescent="0.2">
      <c r="A29" t="s">
        <v>16</v>
      </c>
      <c r="B29" s="1">
        <f t="shared" si="6"/>
        <v>44821.82430545555</v>
      </c>
      <c r="C29" s="1">
        <f>C28 + (0.000694444*60)</f>
        <v>44821.855555435548</v>
      </c>
      <c r="D29" s="1">
        <f t="shared" si="8"/>
        <v>44821.82430545555</v>
      </c>
      <c r="E29" s="1">
        <f>E28 + (0.000694444*60)</f>
        <v>44821.855555435548</v>
      </c>
    </row>
    <row r="30" spans="1:5" x14ac:dyDescent="0.2">
      <c r="A30" t="s">
        <v>17</v>
      </c>
      <c r="B30" s="1">
        <f t="shared" si="6"/>
        <v>44821.865972095547</v>
      </c>
      <c r="C30" s="1">
        <f>C29 + (0.000694444*60)</f>
        <v>44821.897222075546</v>
      </c>
      <c r="D30" s="1">
        <f t="shared" si="8"/>
        <v>44821.865972095547</v>
      </c>
      <c r="E30" s="1">
        <f>E29 + (0.000694444*60)</f>
        <v>44821.897222075546</v>
      </c>
    </row>
    <row r="31" spans="1:5" x14ac:dyDescent="0.2">
      <c r="A31" t="s">
        <v>16</v>
      </c>
      <c r="B31" s="1">
        <f t="shared" si="6"/>
        <v>44821.907638735545</v>
      </c>
      <c r="C31" s="1">
        <f>C30 + (0.000694444*60)</f>
        <v>44821.938888715544</v>
      </c>
      <c r="D31" s="1">
        <f t="shared" si="8"/>
        <v>44821.907638735545</v>
      </c>
      <c r="E31" s="1">
        <f>E30 + (0.000694444*60)</f>
        <v>44821.938888715544</v>
      </c>
    </row>
    <row r="32" spans="1:5" x14ac:dyDescent="0.2">
      <c r="A32" t="s">
        <v>5</v>
      </c>
      <c r="B32" s="1">
        <f>C32-(0.000694444*45)</f>
        <v>44821.970138695542</v>
      </c>
      <c r="C32" s="1">
        <f>C31 + (0.000694444*90)</f>
        <v>44822.001388675541</v>
      </c>
      <c r="D32" s="1">
        <f>E32-(0.000694444*45)</f>
        <v>44821.970138695542</v>
      </c>
      <c r="E32" s="1">
        <f>E31 + (0.000694444*90)</f>
        <v>44822.001388675541</v>
      </c>
    </row>
    <row r="33" spans="1:5" x14ac:dyDescent="0.2">
      <c r="A33" t="s">
        <v>15</v>
      </c>
      <c r="B33" s="1">
        <f t="shared" ref="B33:B38" si="9">C33-(0.000694444*45)</f>
        <v>44822.032638655539</v>
      </c>
      <c r="C33" s="1">
        <f>C32 + (0.000694444*90)</f>
        <v>44822.063888635537</v>
      </c>
      <c r="D33" s="1">
        <f t="shared" ref="D33:D38" si="10">E33-(0.000694444*45)</f>
        <v>44822.032638655539</v>
      </c>
      <c r="E33" s="1">
        <f>E32 + (0.000694444*90)</f>
        <v>44822.063888635537</v>
      </c>
    </row>
    <row r="34" spans="1:5" x14ac:dyDescent="0.2">
      <c r="A34" t="s">
        <v>16</v>
      </c>
      <c r="B34" s="1">
        <f t="shared" si="9"/>
        <v>44822.074305295537</v>
      </c>
      <c r="C34" s="1">
        <f>C33 + (0.000694444*60)</f>
        <v>44822.105555275535</v>
      </c>
      <c r="D34" s="1">
        <f t="shared" si="10"/>
        <v>44822.074305295537</v>
      </c>
      <c r="E34" s="1">
        <f>E33 + (0.000694444*60)</f>
        <v>44822.105555275535</v>
      </c>
    </row>
    <row r="35" spans="1:5" x14ac:dyDescent="0.2">
      <c r="A35" t="s">
        <v>17</v>
      </c>
      <c r="B35" s="1">
        <f t="shared" si="9"/>
        <v>44822.115971935535</v>
      </c>
      <c r="C35" s="1">
        <f>C34 + (0.000694444*60)</f>
        <v>44822.147221915533</v>
      </c>
      <c r="D35" s="1">
        <f t="shared" si="10"/>
        <v>44822.115971935535</v>
      </c>
      <c r="E35" s="1">
        <f>E34 + (0.000694444*60)</f>
        <v>44822.147221915533</v>
      </c>
    </row>
    <row r="36" spans="1:5" x14ac:dyDescent="0.2">
      <c r="A36" t="s">
        <v>16</v>
      </c>
      <c r="B36" s="1">
        <f t="shared" si="9"/>
        <v>44822.157638575532</v>
      </c>
      <c r="C36" s="1">
        <f>C35 + (0.000694444*60)</f>
        <v>44822.188888555531</v>
      </c>
      <c r="D36" s="1">
        <f t="shared" si="10"/>
        <v>44822.157638575532</v>
      </c>
      <c r="E36" s="1">
        <f>E35 + (0.000694444*60)</f>
        <v>44822.188888555531</v>
      </c>
    </row>
    <row r="37" spans="1:5" x14ac:dyDescent="0.2">
      <c r="A37" t="s">
        <v>17</v>
      </c>
      <c r="B37" s="1">
        <f t="shared" si="9"/>
        <v>44822.19930521553</v>
      </c>
      <c r="C37" s="1">
        <f>C36 + (0.000694444*60)</f>
        <v>44822.230555195529</v>
      </c>
      <c r="D37" s="1">
        <f t="shared" si="10"/>
        <v>44822.19930521553</v>
      </c>
      <c r="E37" s="1">
        <f>E36 + (0.000694444*60)</f>
        <v>44822.230555195529</v>
      </c>
    </row>
    <row r="38" spans="1:5" x14ac:dyDescent="0.2">
      <c r="A38" t="s">
        <v>16</v>
      </c>
      <c r="B38" s="1">
        <f t="shared" si="9"/>
        <v>44822.240971855528</v>
      </c>
      <c r="C38" s="1">
        <f>C37 + (0.000694444*60)</f>
        <v>44822.272221835527</v>
      </c>
      <c r="D38" s="1">
        <f t="shared" si="10"/>
        <v>44822.240971855528</v>
      </c>
      <c r="E38" s="1">
        <f>E37 + (0.000694444*60)</f>
        <v>44822.272221835527</v>
      </c>
    </row>
    <row r="39" spans="1:5" x14ac:dyDescent="0.2">
      <c r="A39" t="s">
        <v>5</v>
      </c>
      <c r="B39" s="1">
        <f>C39-(0.000694444*45)</f>
        <v>44822.303471815525</v>
      </c>
      <c r="C39" s="1">
        <f>C38 + (0.000694444*90)</f>
        <v>44822.334721795523</v>
      </c>
      <c r="D39" s="1">
        <f>E39-(0.000694444*45)</f>
        <v>44822.303471815525</v>
      </c>
      <c r="E39" s="1">
        <f>E38 + (0.000694444*90)</f>
        <v>44822.334721795523</v>
      </c>
    </row>
    <row r="40" spans="1:5" x14ac:dyDescent="0.2">
      <c r="A40" t="s">
        <v>15</v>
      </c>
      <c r="B40" s="1">
        <f t="shared" ref="B40:B45" si="11">C40-(0.000694444*45)</f>
        <v>44822.365971775522</v>
      </c>
      <c r="C40" s="1">
        <f>C39 + (0.000694444*90)</f>
        <v>44822.39722175552</v>
      </c>
      <c r="D40" s="1">
        <f t="shared" ref="D40:D45" si="12">E40-(0.000694444*45)</f>
        <v>44822.365971775522</v>
      </c>
      <c r="E40" s="1">
        <f>E39 + (0.000694444*90)</f>
        <v>44822.39722175552</v>
      </c>
    </row>
    <row r="41" spans="1:5" x14ac:dyDescent="0.2">
      <c r="A41" t="s">
        <v>16</v>
      </c>
      <c r="B41" s="1">
        <f t="shared" si="11"/>
        <v>44822.40763841552</v>
      </c>
      <c r="C41" s="1">
        <f>C40 + (0.000694444*60)</f>
        <v>44822.438888395518</v>
      </c>
      <c r="D41" s="1">
        <f t="shared" si="12"/>
        <v>44822.40763841552</v>
      </c>
      <c r="E41" s="1">
        <f>E40 + (0.000694444*60)</f>
        <v>44822.438888395518</v>
      </c>
    </row>
    <row r="42" spans="1:5" x14ac:dyDescent="0.2">
      <c r="A42" t="s">
        <v>17</v>
      </c>
      <c r="B42" s="1">
        <f t="shared" si="11"/>
        <v>44822.449305055517</v>
      </c>
      <c r="C42" s="1">
        <f>C41 + (0.000694444*60)</f>
        <v>44822.480555035516</v>
      </c>
      <c r="D42" s="1">
        <f t="shared" si="12"/>
        <v>44822.449305055517</v>
      </c>
      <c r="E42" s="1">
        <f>E41 + (0.000694444*60)</f>
        <v>44822.480555035516</v>
      </c>
    </row>
    <row r="43" spans="1:5" x14ac:dyDescent="0.2">
      <c r="A43" t="s">
        <v>16</v>
      </c>
      <c r="B43" s="1">
        <f t="shared" si="11"/>
        <v>44822.490971695515</v>
      </c>
      <c r="C43" s="1">
        <f>C42 + (0.000694444*60)</f>
        <v>44822.522221675514</v>
      </c>
      <c r="D43" s="1">
        <f t="shared" si="12"/>
        <v>44822.490971695515</v>
      </c>
      <c r="E43" s="1">
        <f>E42 + (0.000694444*60)</f>
        <v>44822.522221675514</v>
      </c>
    </row>
    <row r="44" spans="1:5" x14ac:dyDescent="0.2">
      <c r="A44" t="s">
        <v>17</v>
      </c>
      <c r="B44" s="1">
        <f t="shared" si="11"/>
        <v>44822.532638335513</v>
      </c>
      <c r="C44" s="1">
        <f>C43 + (0.000694444*60)</f>
        <v>44822.563888315512</v>
      </c>
      <c r="D44" s="1">
        <f t="shared" si="12"/>
        <v>44822.532638335513</v>
      </c>
      <c r="E44" s="1">
        <f>E43 + (0.000694444*60)</f>
        <v>44822.563888315512</v>
      </c>
    </row>
    <row r="45" spans="1:5" x14ac:dyDescent="0.2">
      <c r="A45" t="s">
        <v>16</v>
      </c>
      <c r="B45" s="1">
        <f t="shared" si="11"/>
        <v>44822.574304975511</v>
      </c>
      <c r="C45" s="1">
        <f>C44 + (0.000694444*60)</f>
        <v>44822.605554955509</v>
      </c>
      <c r="D45" s="1">
        <f t="shared" si="12"/>
        <v>44822.574304975511</v>
      </c>
      <c r="E45" s="1">
        <f>E44 + (0.000694444*60)</f>
        <v>44822.605554955509</v>
      </c>
    </row>
    <row r="46" spans="1:5" x14ac:dyDescent="0.2">
      <c r="A46" t="s">
        <v>5</v>
      </c>
      <c r="B46" s="1">
        <f>C46-(0.000694444*45)</f>
        <v>44822.636804935508</v>
      </c>
      <c r="C46" s="1">
        <f>C45 + (0.000694444*90)</f>
        <v>44822.668054915506</v>
      </c>
      <c r="D46" s="1">
        <f>E46-(0.000694444*45)</f>
        <v>44822.636804935508</v>
      </c>
      <c r="E46" s="1">
        <f>E45 + (0.000694444*90)</f>
        <v>44822.668054915506</v>
      </c>
    </row>
    <row r="47" spans="1:5" x14ac:dyDescent="0.2">
      <c r="A47" t="s">
        <v>15</v>
      </c>
      <c r="B47" s="1">
        <f t="shared" ref="B47:B52" si="13">C47-(0.000694444*45)</f>
        <v>44822.699304895505</v>
      </c>
      <c r="C47" s="1">
        <f>C46 + (0.000694444*90)</f>
        <v>44822.730554875503</v>
      </c>
      <c r="D47" s="1">
        <f t="shared" ref="D47:D52" si="14">E47-(0.000694444*45)</f>
        <v>44822.699304895505</v>
      </c>
      <c r="E47" s="1">
        <f>E46 + (0.000694444*90)</f>
        <v>44822.730554875503</v>
      </c>
    </row>
    <row r="48" spans="1:5" x14ac:dyDescent="0.2">
      <c r="A48" t="s">
        <v>16</v>
      </c>
      <c r="B48" s="1">
        <f t="shared" si="13"/>
        <v>44822.740971535502</v>
      </c>
      <c r="C48" s="1">
        <f>C47 + (0.000694444*60)</f>
        <v>44822.772221515501</v>
      </c>
      <c r="D48" s="1">
        <f t="shared" si="14"/>
        <v>44822.740971535502</v>
      </c>
      <c r="E48" s="1">
        <f>E47 + (0.000694444*60)</f>
        <v>44822.772221515501</v>
      </c>
    </row>
    <row r="49" spans="1:5" x14ac:dyDescent="0.2">
      <c r="A49" t="s">
        <v>17</v>
      </c>
      <c r="B49" s="1">
        <f t="shared" si="13"/>
        <v>44822.7826381755</v>
      </c>
      <c r="C49" s="1">
        <f>C48 + (0.000694444*60)</f>
        <v>44822.813888155499</v>
      </c>
      <c r="D49" s="1">
        <f t="shared" si="14"/>
        <v>44822.7826381755</v>
      </c>
      <c r="E49" s="1">
        <f>E48 + (0.000694444*60)</f>
        <v>44822.813888155499</v>
      </c>
    </row>
    <row r="50" spans="1:5" x14ac:dyDescent="0.2">
      <c r="A50" t="s">
        <v>16</v>
      </c>
      <c r="B50" s="1">
        <f t="shared" si="13"/>
        <v>44822.824304815498</v>
      </c>
      <c r="C50" s="1">
        <f>C49 + (0.000694444*60)</f>
        <v>44822.855554795497</v>
      </c>
      <c r="D50" s="1">
        <f t="shared" si="14"/>
        <v>44822.824304815498</v>
      </c>
      <c r="E50" s="1">
        <f>E49 + (0.000694444*60)</f>
        <v>44822.855554795497</v>
      </c>
    </row>
    <row r="51" spans="1:5" x14ac:dyDescent="0.2">
      <c r="A51" t="s">
        <v>17</v>
      </c>
      <c r="B51" s="1">
        <f t="shared" si="13"/>
        <v>44822.865971455496</v>
      </c>
      <c r="C51" s="1">
        <f>C50 + (0.000694444*60)</f>
        <v>44822.897221435494</v>
      </c>
      <c r="D51" s="1">
        <f t="shared" si="14"/>
        <v>44822.865971455496</v>
      </c>
      <c r="E51" s="1">
        <f>E50 + (0.000694444*60)</f>
        <v>44822.897221435494</v>
      </c>
    </row>
    <row r="52" spans="1:5" x14ac:dyDescent="0.2">
      <c r="A52" t="s">
        <v>16</v>
      </c>
      <c r="B52" s="1">
        <f t="shared" si="13"/>
        <v>44822.907638095494</v>
      </c>
      <c r="C52" s="1">
        <f>C51 + (0.000694444*60)</f>
        <v>44822.938888075492</v>
      </c>
      <c r="D52" s="1">
        <f t="shared" si="14"/>
        <v>44822.907638095494</v>
      </c>
      <c r="E52" s="1">
        <f>E51 + (0.000694444*60)</f>
        <v>44822.938888075492</v>
      </c>
    </row>
    <row r="53" spans="1:5" x14ac:dyDescent="0.2">
      <c r="A53" t="s">
        <v>5</v>
      </c>
      <c r="B53" s="1">
        <f>C53-(0.000694444*45)</f>
        <v>44822.970138055491</v>
      </c>
      <c r="C53" s="1">
        <f>C52 + (0.000694444*90)</f>
        <v>44823.001388035489</v>
      </c>
      <c r="D53" s="1">
        <f>E53-(0.000694444*45)</f>
        <v>44822.970138055491</v>
      </c>
      <c r="E53" s="1">
        <f>E52 + (0.000694444*90)</f>
        <v>44823.001388035489</v>
      </c>
    </row>
    <row r="54" spans="1:5" x14ac:dyDescent="0.2">
      <c r="A54" t="s">
        <v>15</v>
      </c>
      <c r="B54" s="1">
        <f t="shared" ref="B54:B70" si="15">C54-(0.000694444*45)</f>
        <v>44823.032638015487</v>
      </c>
      <c r="C54" s="1">
        <f>C53 + (0.000694444*90)</f>
        <v>44823.063887995486</v>
      </c>
      <c r="D54" s="1">
        <f t="shared" ref="D54:D61" si="16">E54-(0.000694444*45)</f>
        <v>44823.032638015487</v>
      </c>
      <c r="E54" s="1">
        <f>E53 + (0.000694444*90)</f>
        <v>44823.063887995486</v>
      </c>
    </row>
    <row r="55" spans="1:5" x14ac:dyDescent="0.2">
      <c r="A55" t="s">
        <v>16</v>
      </c>
      <c r="B55" s="1">
        <f t="shared" si="15"/>
        <v>44823.074304655485</v>
      </c>
      <c r="C55" s="1">
        <f>C54 + (0.000694444*60)</f>
        <v>44823.105554635484</v>
      </c>
      <c r="D55" s="1">
        <f t="shared" si="16"/>
        <v>44823.074304655485</v>
      </c>
      <c r="E55" s="1">
        <f>E54 + (0.000694444*60)</f>
        <v>44823.105554635484</v>
      </c>
    </row>
    <row r="56" spans="1:5" x14ac:dyDescent="0.2">
      <c r="A56" t="s">
        <v>17</v>
      </c>
      <c r="B56" s="1">
        <f t="shared" si="15"/>
        <v>44823.115971295483</v>
      </c>
      <c r="C56" s="1">
        <f>C55 + (0.000694444*60)</f>
        <v>44823.147221275482</v>
      </c>
      <c r="D56" s="1">
        <f t="shared" si="16"/>
        <v>44823.115971295483</v>
      </c>
      <c r="E56" s="1">
        <f>E55 + (0.000694444*60)</f>
        <v>44823.147221275482</v>
      </c>
    </row>
    <row r="57" spans="1:5" x14ac:dyDescent="0.2">
      <c r="A57" t="s">
        <v>16</v>
      </c>
      <c r="B57" s="1">
        <f t="shared" si="15"/>
        <v>44823.157637935481</v>
      </c>
      <c r="C57" s="1">
        <f>C56 + (0.000694444*60)</f>
        <v>44823.188887915479</v>
      </c>
      <c r="D57" s="1">
        <f t="shared" si="16"/>
        <v>44823.157637935481</v>
      </c>
      <c r="E57" s="1">
        <f>E56 + (0.000694444*60)</f>
        <v>44823.188887915479</v>
      </c>
    </row>
    <row r="58" spans="1:5" x14ac:dyDescent="0.2">
      <c r="A58" t="s">
        <v>17</v>
      </c>
      <c r="B58" s="1">
        <f t="shared" si="15"/>
        <v>44823.199304575479</v>
      </c>
      <c r="C58" s="1">
        <f>C57 + (0.000694444*60)</f>
        <v>44823.230554555477</v>
      </c>
      <c r="D58" s="1">
        <f t="shared" si="16"/>
        <v>44823.199304575479</v>
      </c>
      <c r="E58" s="1">
        <f>E57 + (0.000694444*60)</f>
        <v>44823.230554555477</v>
      </c>
    </row>
    <row r="59" spans="1:5" x14ac:dyDescent="0.2">
      <c r="A59" t="s">
        <v>16</v>
      </c>
      <c r="B59" s="1">
        <f t="shared" si="15"/>
        <v>44823.240971215477</v>
      </c>
      <c r="C59" s="1">
        <f>C58 + (0.000694444*60)</f>
        <v>44823.272221195475</v>
      </c>
      <c r="D59" s="1">
        <f t="shared" si="16"/>
        <v>44823.240971215477</v>
      </c>
      <c r="E59" s="1">
        <f>E58 + (0.000694444*60)</f>
        <v>44823.272221195475</v>
      </c>
    </row>
    <row r="60" spans="1:5" x14ac:dyDescent="0.2">
      <c r="A60" t="s">
        <v>5</v>
      </c>
      <c r="B60" s="1">
        <f t="shared" si="15"/>
        <v>44825.665972242226</v>
      </c>
      <c r="C60" s="2">
        <v>44825.697222222225</v>
      </c>
      <c r="D60" s="1">
        <f t="shared" si="16"/>
        <v>44825.665972242226</v>
      </c>
      <c r="E60" s="2">
        <v>44825.697222222225</v>
      </c>
    </row>
    <row r="61" spans="1:5" x14ac:dyDescent="0.2">
      <c r="A61" t="s">
        <v>15</v>
      </c>
      <c r="B61" s="1">
        <f t="shared" si="15"/>
        <v>44825.707638882224</v>
      </c>
      <c r="C61" s="1">
        <f>C60 + (0.000694444*60)</f>
        <v>44825.738888862223</v>
      </c>
      <c r="D61" s="1">
        <f t="shared" si="16"/>
        <v>44825.707638882224</v>
      </c>
      <c r="E61" s="1">
        <f>E60 + (0.000694444*60)</f>
        <v>44825.738888862223</v>
      </c>
    </row>
    <row r="62" spans="1:5" x14ac:dyDescent="0.2">
      <c r="A62" t="s">
        <v>17</v>
      </c>
      <c r="B62" s="1">
        <f t="shared" si="15"/>
        <v>44825.749305522222</v>
      </c>
      <c r="C62" s="1">
        <f t="shared" ref="C62:C69" si="17">C61 + (0.000694444*60)</f>
        <v>44825.780555502221</v>
      </c>
      <c r="D62" s="1">
        <f t="shared" ref="D62:D70" si="18">E62-(0.000694444*45)</f>
        <v>44825.749305522222</v>
      </c>
      <c r="E62" s="1">
        <f t="shared" ref="E62:E69" si="19">E61 + (0.000694444*60)</f>
        <v>44825.780555502221</v>
      </c>
    </row>
    <row r="63" spans="1:5" x14ac:dyDescent="0.2">
      <c r="A63" t="s">
        <v>18</v>
      </c>
      <c r="B63" s="1">
        <f t="shared" si="15"/>
        <v>44825.79097216222</v>
      </c>
      <c r="C63" s="1">
        <f t="shared" si="17"/>
        <v>44825.822222142218</v>
      </c>
      <c r="D63" s="1">
        <f t="shared" si="18"/>
        <v>44825.79097216222</v>
      </c>
      <c r="E63" s="1">
        <f t="shared" si="19"/>
        <v>44825.822222142218</v>
      </c>
    </row>
    <row r="64" spans="1:5" x14ac:dyDescent="0.2">
      <c r="A64" t="s">
        <v>5</v>
      </c>
      <c r="B64" s="1">
        <f t="shared" si="15"/>
        <v>44825.832638802218</v>
      </c>
      <c r="C64" s="1">
        <f t="shared" si="17"/>
        <v>44825.863888782216</v>
      </c>
      <c r="D64" s="1">
        <f t="shared" si="18"/>
        <v>44825.832638802218</v>
      </c>
      <c r="E64" s="1">
        <f t="shared" si="19"/>
        <v>44825.863888782216</v>
      </c>
    </row>
    <row r="65" spans="1:5" x14ac:dyDescent="0.2">
      <c r="A65" t="s">
        <v>15</v>
      </c>
      <c r="B65" s="1">
        <f t="shared" si="15"/>
        <v>44825.874305442216</v>
      </c>
      <c r="C65" s="1">
        <f t="shared" si="17"/>
        <v>44825.905555422214</v>
      </c>
      <c r="D65" s="1">
        <f t="shared" si="18"/>
        <v>44825.874305442216</v>
      </c>
      <c r="E65" s="1">
        <f t="shared" si="19"/>
        <v>44825.905555422214</v>
      </c>
    </row>
    <row r="66" spans="1:5" x14ac:dyDescent="0.2">
      <c r="A66" t="s">
        <v>17</v>
      </c>
      <c r="B66" s="1">
        <f t="shared" si="15"/>
        <v>44825.915972082214</v>
      </c>
      <c r="C66" s="1">
        <f t="shared" si="17"/>
        <v>44825.947222062212</v>
      </c>
      <c r="D66" s="1">
        <f t="shared" si="18"/>
        <v>44825.915972082214</v>
      </c>
      <c r="E66" s="1">
        <f t="shared" si="19"/>
        <v>44825.947222062212</v>
      </c>
    </row>
    <row r="67" spans="1:5" x14ac:dyDescent="0.2">
      <c r="A67" t="s">
        <v>18</v>
      </c>
      <c r="B67" s="1">
        <f t="shared" si="15"/>
        <v>44825.957638722211</v>
      </c>
      <c r="C67" s="1">
        <f t="shared" si="17"/>
        <v>44825.98888870221</v>
      </c>
      <c r="D67" s="1">
        <f t="shared" si="18"/>
        <v>44825.957638722211</v>
      </c>
      <c r="E67" s="1">
        <f t="shared" si="19"/>
        <v>44825.98888870221</v>
      </c>
    </row>
    <row r="68" spans="1:5" x14ac:dyDescent="0.2">
      <c r="A68" t="s">
        <v>5</v>
      </c>
      <c r="B68" s="1">
        <f t="shared" si="15"/>
        <v>44825.999305362209</v>
      </c>
      <c r="C68" s="1">
        <f t="shared" si="17"/>
        <v>44826.030555342208</v>
      </c>
      <c r="D68" s="1">
        <f t="shared" si="18"/>
        <v>44825.999305362209</v>
      </c>
      <c r="E68" s="1">
        <f t="shared" si="19"/>
        <v>44826.030555342208</v>
      </c>
    </row>
    <row r="69" spans="1:5" x14ac:dyDescent="0.2">
      <c r="A69" t="s">
        <v>15</v>
      </c>
      <c r="B69" s="1">
        <f t="shared" si="15"/>
        <v>44826.040972002207</v>
      </c>
      <c r="C69" s="1">
        <f t="shared" si="17"/>
        <v>44826.072221982206</v>
      </c>
      <c r="D69" s="1">
        <f t="shared" si="18"/>
        <v>44826.040972002207</v>
      </c>
      <c r="E69" s="1">
        <f t="shared" si="19"/>
        <v>44826.072221982206</v>
      </c>
    </row>
    <row r="70" spans="1:5" x14ac:dyDescent="0.2">
      <c r="A70" t="s">
        <v>5</v>
      </c>
      <c r="B70" s="1">
        <f t="shared" si="15"/>
        <v>44826.463888908889</v>
      </c>
      <c r="C70" s="2">
        <v>44826.495138888888</v>
      </c>
      <c r="D70" s="1">
        <f t="shared" si="18"/>
        <v>44826.463888908889</v>
      </c>
      <c r="E70" s="2">
        <v>44826.495138888888</v>
      </c>
    </row>
    <row r="71" spans="1:5" x14ac:dyDescent="0.2">
      <c r="B71" s="1"/>
      <c r="C71" s="1"/>
      <c r="D71" s="1"/>
      <c r="E71" s="1"/>
    </row>
    <row r="72" spans="1:5" x14ac:dyDescent="0.2">
      <c r="B72" s="1"/>
      <c r="C72" s="1"/>
      <c r="D72" s="1"/>
      <c r="E72" s="1"/>
    </row>
    <row r="73" spans="1:5" x14ac:dyDescent="0.2">
      <c r="B73" s="1"/>
      <c r="C73" s="1"/>
      <c r="D73" s="1"/>
      <c r="E73" s="1"/>
    </row>
    <row r="74" spans="1:5" x14ac:dyDescent="0.2">
      <c r="B74" s="1"/>
      <c r="C74" s="1"/>
      <c r="D74" s="1"/>
      <c r="E74" s="1"/>
    </row>
    <row r="75" spans="1:5" x14ac:dyDescent="0.2">
      <c r="B75" s="1"/>
      <c r="C75" s="1"/>
      <c r="D75" s="1"/>
      <c r="E75" s="1"/>
    </row>
    <row r="76" spans="1:5" x14ac:dyDescent="0.2">
      <c r="B76" s="1"/>
      <c r="C76" s="1"/>
      <c r="D76" s="1"/>
      <c r="E76" s="1"/>
    </row>
    <row r="77" spans="1:5" x14ac:dyDescent="0.2">
      <c r="B77" s="1"/>
      <c r="C77" s="1"/>
      <c r="D77" s="1"/>
      <c r="E77" s="1"/>
    </row>
    <row r="78" spans="1:5" x14ac:dyDescent="0.2">
      <c r="B78" s="1"/>
      <c r="C78" s="1"/>
      <c r="D78" s="1"/>
      <c r="E78" s="1"/>
    </row>
    <row r="79" spans="1:5" x14ac:dyDescent="0.2">
      <c r="B79" s="1"/>
      <c r="C79" s="1"/>
      <c r="D79" s="1"/>
      <c r="E79" s="1"/>
    </row>
    <row r="80" spans="1:5" x14ac:dyDescent="0.2">
      <c r="B80" s="1"/>
      <c r="C80" s="1"/>
      <c r="D80" s="1"/>
      <c r="E80" s="1"/>
    </row>
    <row r="81" spans="2:5" x14ac:dyDescent="0.2">
      <c r="B81" s="1"/>
      <c r="C81" s="1"/>
      <c r="D81" s="1"/>
      <c r="E81" s="1"/>
    </row>
    <row r="82" spans="2:5" x14ac:dyDescent="0.2">
      <c r="B82" s="1"/>
      <c r="C82" s="1"/>
      <c r="D82" s="1"/>
      <c r="E82" s="1"/>
    </row>
    <row r="83" spans="2:5" x14ac:dyDescent="0.2">
      <c r="B83" s="1"/>
      <c r="C83" s="1"/>
      <c r="D83" s="1"/>
      <c r="E83" s="1"/>
    </row>
    <row r="84" spans="2:5" x14ac:dyDescent="0.2">
      <c r="B84" s="1"/>
      <c r="C84" s="1"/>
      <c r="D84" s="1"/>
      <c r="E84" s="1"/>
    </row>
    <row r="85" spans="2:5" x14ac:dyDescent="0.2">
      <c r="B85" s="1"/>
      <c r="C85" s="1"/>
      <c r="D85" s="1"/>
      <c r="E85" s="1"/>
    </row>
    <row r="86" spans="2:5" x14ac:dyDescent="0.2">
      <c r="B86" s="1"/>
      <c r="C86" s="1"/>
      <c r="D86" s="1"/>
      <c r="E86" s="1"/>
    </row>
    <row r="87" spans="2:5" x14ac:dyDescent="0.2">
      <c r="B87" s="1"/>
      <c r="C87" s="1"/>
      <c r="D87" s="1"/>
      <c r="E87" s="1"/>
    </row>
    <row r="88" spans="2:5" x14ac:dyDescent="0.2">
      <c r="B88" s="1"/>
      <c r="C88" s="1"/>
      <c r="D88" s="1"/>
      <c r="E88" s="1"/>
    </row>
    <row r="89" spans="2:5" x14ac:dyDescent="0.2">
      <c r="B89" s="1"/>
      <c r="C89" s="1"/>
      <c r="D89" s="1"/>
      <c r="E89" s="1"/>
    </row>
    <row r="90" spans="2:5" x14ac:dyDescent="0.2">
      <c r="B90" s="1"/>
      <c r="C90" s="1"/>
      <c r="D90" s="1"/>
      <c r="E90" s="1"/>
    </row>
    <row r="91" spans="2:5" x14ac:dyDescent="0.2">
      <c r="B91" s="1"/>
      <c r="C91" s="1"/>
      <c r="D91" s="1"/>
      <c r="E91" s="1"/>
    </row>
    <row r="92" spans="2:5" x14ac:dyDescent="0.2">
      <c r="D92" s="1"/>
      <c r="E92" s="1"/>
    </row>
    <row r="93" spans="2:5" x14ac:dyDescent="0.2">
      <c r="D93" s="1"/>
      <c r="E93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LSCE_multioven_1</vt:lpstr>
      <vt:lpstr>LSCE_multioven_2</vt:lpstr>
      <vt:lpstr>LSCE_multioven_3</vt:lpstr>
      <vt:lpstr>LSCE_multioven_4</vt:lpstr>
      <vt:lpstr>Steig_multioven_1</vt:lpstr>
      <vt:lpstr>Steig_multioven_2</vt:lpstr>
      <vt:lpstr>Steig_multioven_3</vt:lpstr>
      <vt:lpstr>Memory_eff_test</vt:lpstr>
      <vt:lpstr>Samples_Selector</vt:lpstr>
      <vt:lpstr>Ramps</vt:lpstr>
      <vt:lpstr>AllanDev</vt:lpstr>
      <vt:lpstr>CalibrationsR1</vt:lpstr>
      <vt:lpstr>AllanDevST</vt:lpstr>
      <vt:lpstr>Noise</vt:lpstr>
      <vt:lpstr>Picarros_comparison</vt:lpstr>
      <vt:lpstr>WIFVOS_test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Daniele Zannoni</cp:lastModifiedBy>
  <dcterms:created xsi:type="dcterms:W3CDTF">2022-08-12T11:29:30Z</dcterms:created>
  <dcterms:modified xsi:type="dcterms:W3CDTF">2023-11-03T12:51:39Z</dcterms:modified>
</cp:coreProperties>
</file>