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\Documents\git_repository\INPE\NOTAS-INPE\V_01\"/>
    </mc:Choice>
  </mc:AlternateContent>
  <bookViews>
    <workbookView xWindow="-108" yWindow="-108" windowWidth="23256" windowHeight="12456"/>
  </bookViews>
  <sheets>
    <sheet name="DESCRIÇÃO" sheetId="5" r:id="rId1"/>
    <sheet name="MATÉRIAS POR TRIMESTRE" sheetId="4" r:id="rId2"/>
    <sheet name="PLANILHA DE REFERÊNCIA" sheetId="6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5" l="1"/>
  <c r="A7" i="5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B2" i="6"/>
  <c r="C2" i="6" s="1"/>
  <c r="C3" i="6" l="1"/>
  <c r="B17" i="6" s="1"/>
  <c r="A17" i="6" s="1"/>
  <c r="B22" i="4" s="1"/>
</calcChain>
</file>

<file path=xl/sharedStrings.xml><?xml version="1.0" encoding="utf-8"?>
<sst xmlns="http://schemas.openxmlformats.org/spreadsheetml/2006/main" count="79" uniqueCount="28">
  <si>
    <t>Segundo</t>
  </si>
  <si>
    <t xml:space="preserve"> </t>
  </si>
  <si>
    <t>terceiro trimestre</t>
  </si>
  <si>
    <t>código da matéria</t>
  </si>
  <si>
    <t>nome da matéria</t>
  </si>
  <si>
    <t>Mensão Global</t>
  </si>
  <si>
    <t xml:space="preserve">MENSÃO DE "A+" ATÉ "D" </t>
  </si>
  <si>
    <t>MENSÃO TRANSFORMADA EM NUMERO</t>
  </si>
  <si>
    <t>CRÉDITO CONSIDERADO</t>
  </si>
  <si>
    <t>ADDS O CODE</t>
  </si>
  <si>
    <t>ADDS O NOME DA MATÉRIA</t>
  </si>
  <si>
    <t>ADDS A MENSÃO</t>
  </si>
  <si>
    <t>QUANTIDADE DE CRÉDITOS
POR DISCIPLINA</t>
  </si>
  <si>
    <t>PREENCHIMENTO
OBRIGATÓRIO</t>
  </si>
  <si>
    <t xml:space="preserve">PREENCHIMENTO 
OPTATIVO </t>
  </si>
  <si>
    <t>TERCEIRA E QUARTA COLUNA SOMENTE SÃO PARA AUXILIAR EM CASOS DE DÚVIDAS</t>
  </si>
  <si>
    <t>MATERIAL DE BASE 
PARA GERAÇÀO DESTE
PRODUTO</t>
  </si>
  <si>
    <t>REGIMENTO GERAL</t>
  </si>
  <si>
    <t>0</t>
  </si>
  <si>
    <t>Coluna1</t>
  </si>
  <si>
    <t>PREENCHIMENTO OBRIGATÓRIO
1 ATÉ 10</t>
  </si>
  <si>
    <t xml:space="preserve">PREENCHIMENTO OBRIGATÓRIO
"A+" ATÉ "D" </t>
  </si>
  <si>
    <t>MENSÃO GLOBAL</t>
  </si>
  <si>
    <t>QUANTIDADE DE CRÉDITOS
PARA CUMPRIR NO MESTRADO</t>
  </si>
  <si>
    <t>GERADA AUTOMATICAMENTE COM PREENCHIMENTO DA ABA: MATÉRIAS POR TRIMESTRE!</t>
  </si>
  <si>
    <t>preenchimento
optativo</t>
  </si>
  <si>
    <t>preenchimento 
optativo</t>
  </si>
  <si>
    <r>
      <t>ADDS NA PRIMEIRA COLUNA A QNT DE CRÉDITOS DE 1 ATÉ 10,  
ADDS NA SEGUNDA A MENSÃO DE "A+" ATÉ "D"
NÃO PRECISA PREENCHER TODAS AS COLUNAS</t>
    </r>
    <r>
      <rPr>
        <sz val="11"/>
        <color rgb="FFFF0000"/>
        <rFont val="Aptos Narrow"/>
        <charset val="1"/>
        <scheme val="minor"/>
      </rPr>
      <t xml:space="preserve"> SOMENTE AS QUE TEM NOTA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</si>
</sst>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FF0000"/>
      <name val="Aptos Narrow"/>
      <charset val="1"/>
      <scheme val="minor"/>
    </font>
    <font>
      <sz val="11"/>
      <color theme="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0" fillId="2" borderId="6" xfId="0" applyFill="1" applyBorder="1"/>
    <xf numFmtId="0" fontId="0" fillId="0" borderId="0" xfId="0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4" fillId="4" borderId="6" xfId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top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8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a4" displayName="Tabela4" ref="A6:B7" totalsRowShown="0">
  <autoFilter ref="A6:B7"/>
  <tableColumns count="2">
    <tableColumn id="1" name="QUANTIDADE DE CRÉDITOS_x000a_PARA CUMPRIR NO MESTRADO" dataDxfId="0">
      <calculatedColumnFormula>24 - SUM('MATÉRIAS POR TRIMESTRE'!A3:A21)</calculatedColumnFormula>
    </tableColumn>
    <tableColumn id="2" name="MENSÃO GLOBAL" dataDxfId="1">
      <calculatedColumnFormula>'MATÉRIAS POR TRIMESTRE'!B22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2:D8" totalsRowShown="0" headerRowDxfId="76" headerRowBorderDxfId="82" tableBorderDxfId="83" totalsRowBorderDxfId="81">
  <autoFilter ref="A2:D8"/>
  <tableColumns count="4">
    <tableColumn id="1" name="QUANTIDADE DE CRÉDITOS_x000a_POR DISCIPLINA" dataDxfId="80"/>
    <tableColumn id="2" name="MENSÃO DE &quot;A+&quot; ATÉ &quot;D&quot; " dataDxfId="79"/>
    <tableColumn id="3" name="código da matéria" dataDxfId="78"/>
    <tableColumn id="4" name="nome da matéria" dataDxfId="77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9:D15" totalsRowShown="0" headerRowDxfId="68" headerRowBorderDxfId="70" tableBorderDxfId="71" totalsRowBorderDxfId="69">
  <autoFilter ref="A9:D15"/>
  <tableColumns count="4">
    <tableColumn id="1" name="0" dataDxfId="67"/>
    <tableColumn id="2" name=" " dataDxfId="66"/>
    <tableColumn id="3" name="Segundo" dataDxfId="65"/>
    <tableColumn id="4" name="Coluna1" dataDxfId="64"/>
  </tableColumns>
  <tableStyleInfo name="TableStyleMedium24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A16:D21" totalsRowShown="0" headerRowBorderDxfId="62" tableBorderDxfId="63" totalsRowBorderDxfId="61">
  <autoFilter ref="A16:D21"/>
  <tableColumns count="4">
    <tableColumn id="1" name="0" dataDxfId="60"/>
    <tableColumn id="2" name="Coluna1" dataDxfId="59"/>
    <tableColumn id="3" name="terceiro trimestre" dataDxfId="58"/>
    <tableColumn id="4" name=" " dataDxfId="57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br/inpe/pt-br/area-conhecimento/posgraduacao/regimento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defaultRowHeight="13.8"/>
  <cols>
    <col min="1" max="1" width="27" customWidth="1"/>
    <col min="2" max="2" width="79.296875" customWidth="1"/>
  </cols>
  <sheetData>
    <row r="1" spans="1:2" ht="41.4">
      <c r="A1" s="11" t="s">
        <v>13</v>
      </c>
      <c r="B1" s="13" t="s">
        <v>27</v>
      </c>
    </row>
    <row r="2" spans="1:2" ht="27.6">
      <c r="A2" s="12" t="s">
        <v>14</v>
      </c>
      <c r="B2" s="14" t="s">
        <v>15</v>
      </c>
    </row>
    <row r="3" spans="1:2" ht="41.4">
      <c r="A3" s="13" t="s">
        <v>16</v>
      </c>
      <c r="B3" s="15" t="s">
        <v>17</v>
      </c>
    </row>
    <row r="5" spans="1:2">
      <c r="A5" s="30" t="s">
        <v>24</v>
      </c>
      <c r="B5" s="30"/>
    </row>
    <row r="6" spans="1:2" ht="41.4">
      <c r="A6" s="10" t="s">
        <v>23</v>
      </c>
      <c r="B6" s="29" t="s">
        <v>22</v>
      </c>
    </row>
    <row r="7" spans="1:2">
      <c r="A7" s="29">
        <f>24 - SUM('MATÉRIAS POR TRIMESTRE'!A3:A21)</f>
        <v>24</v>
      </c>
      <c r="B7" s="29" t="str">
        <f>'MATÉRIAS POR TRIMESTRE'!B22</f>
        <v>AQUI APARECERÁ SUA MENSÃO</v>
      </c>
    </row>
  </sheetData>
  <mergeCells count="1">
    <mergeCell ref="A5:B5"/>
  </mergeCells>
  <hyperlinks>
    <hyperlink ref="B3" r:id="rId1" display="REGIMENTO GERAL: "/>
  </hyperlinks>
  <pageMargins left="0.511811024" right="0.511811024" top="0.78740157499999996" bottom="0.78740157499999996" header="0.31496062000000002" footer="0.31496062000000002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1" sqref="A21"/>
    </sheetView>
  </sheetViews>
  <sheetFormatPr defaultRowHeight="13.8"/>
  <cols>
    <col min="1" max="1" width="26.69921875" customWidth="1"/>
    <col min="2" max="2" width="29.3984375" bestFit="1" customWidth="1"/>
    <col min="3" max="3" width="18" customWidth="1"/>
    <col min="4" max="4" width="49.19921875" bestFit="1" customWidth="1"/>
  </cols>
  <sheetData>
    <row r="1" spans="1:4" ht="41.4">
      <c r="A1" s="31" t="s">
        <v>20</v>
      </c>
      <c r="B1" s="31" t="s">
        <v>21</v>
      </c>
      <c r="C1" s="32" t="s">
        <v>25</v>
      </c>
      <c r="D1" s="32" t="s">
        <v>26</v>
      </c>
    </row>
    <row r="2" spans="1:4" ht="27.6">
      <c r="A2" s="18" t="s">
        <v>12</v>
      </c>
      <c r="B2" s="19" t="s">
        <v>6</v>
      </c>
      <c r="C2" s="19" t="s">
        <v>3</v>
      </c>
      <c r="D2" s="20" t="s">
        <v>4</v>
      </c>
    </row>
    <row r="3" spans="1:4">
      <c r="A3" s="16">
        <v>0</v>
      </c>
      <c r="B3" s="1" t="s">
        <v>11</v>
      </c>
      <c r="C3" s="4" t="s">
        <v>9</v>
      </c>
      <c r="D3" s="17" t="s">
        <v>10</v>
      </c>
    </row>
    <row r="4" spans="1:4">
      <c r="A4" s="16">
        <v>0</v>
      </c>
      <c r="B4" s="1" t="s">
        <v>11</v>
      </c>
      <c r="C4" s="4" t="s">
        <v>9</v>
      </c>
      <c r="D4" s="17" t="s">
        <v>10</v>
      </c>
    </row>
    <row r="5" spans="1:4">
      <c r="A5" s="16">
        <v>0</v>
      </c>
      <c r="B5" s="1" t="s">
        <v>11</v>
      </c>
      <c r="C5" s="4" t="s">
        <v>9</v>
      </c>
      <c r="D5" s="17" t="s">
        <v>10</v>
      </c>
    </row>
    <row r="6" spans="1:4">
      <c r="A6" s="21">
        <v>0</v>
      </c>
      <c r="B6" s="8" t="s">
        <v>11</v>
      </c>
      <c r="C6" s="22" t="s">
        <v>9</v>
      </c>
      <c r="D6" s="23" t="s">
        <v>10</v>
      </c>
    </row>
    <row r="7" spans="1:4">
      <c r="A7" s="21">
        <v>0</v>
      </c>
      <c r="B7" s="8" t="s">
        <v>11</v>
      </c>
      <c r="C7" s="22" t="s">
        <v>9</v>
      </c>
      <c r="D7" s="23" t="s">
        <v>10</v>
      </c>
    </row>
    <row r="8" spans="1:4">
      <c r="A8" s="21">
        <v>0</v>
      </c>
      <c r="B8" s="8" t="s">
        <v>11</v>
      </c>
      <c r="C8" s="22" t="s">
        <v>9</v>
      </c>
      <c r="D8" s="23" t="s">
        <v>10</v>
      </c>
    </row>
    <row r="9" spans="1:4">
      <c r="A9" s="24" t="s">
        <v>18</v>
      </c>
      <c r="B9" s="25" t="s">
        <v>1</v>
      </c>
      <c r="C9" s="19" t="s">
        <v>0</v>
      </c>
      <c r="D9" s="26" t="s">
        <v>19</v>
      </c>
    </row>
    <row r="10" spans="1:4">
      <c r="A10" s="16">
        <v>0</v>
      </c>
      <c r="B10" s="1" t="s">
        <v>11</v>
      </c>
      <c r="C10" s="4" t="s">
        <v>9</v>
      </c>
      <c r="D10" s="17" t="s">
        <v>10</v>
      </c>
    </row>
    <row r="11" spans="1:4">
      <c r="A11" s="16">
        <v>0</v>
      </c>
      <c r="B11" s="1" t="s">
        <v>11</v>
      </c>
      <c r="C11" s="4" t="s">
        <v>9</v>
      </c>
      <c r="D11" s="17" t="s">
        <v>10</v>
      </c>
    </row>
    <row r="12" spans="1:4">
      <c r="A12" s="16">
        <v>0</v>
      </c>
      <c r="B12" s="1" t="s">
        <v>11</v>
      </c>
      <c r="C12" s="4" t="s">
        <v>9</v>
      </c>
      <c r="D12" s="17" t="s">
        <v>10</v>
      </c>
    </row>
    <row r="13" spans="1:4">
      <c r="A13" s="21">
        <v>0</v>
      </c>
      <c r="B13" s="8" t="s">
        <v>11</v>
      </c>
      <c r="C13" s="22" t="s">
        <v>9</v>
      </c>
      <c r="D13" s="23" t="s">
        <v>10</v>
      </c>
    </row>
    <row r="14" spans="1:4">
      <c r="A14" s="21">
        <v>0</v>
      </c>
      <c r="B14" s="8" t="s">
        <v>11</v>
      </c>
      <c r="C14" s="22" t="s">
        <v>9</v>
      </c>
      <c r="D14" s="23" t="s">
        <v>10</v>
      </c>
    </row>
    <row r="15" spans="1:4">
      <c r="A15" s="21">
        <v>0</v>
      </c>
      <c r="B15" s="8" t="s">
        <v>11</v>
      </c>
      <c r="C15" s="22" t="s">
        <v>9</v>
      </c>
      <c r="D15" s="23" t="s">
        <v>10</v>
      </c>
    </row>
    <row r="16" spans="1:4">
      <c r="A16" s="24" t="s">
        <v>18</v>
      </c>
      <c r="B16" s="27" t="s">
        <v>19</v>
      </c>
      <c r="C16" s="19" t="s">
        <v>2</v>
      </c>
      <c r="D16" s="28" t="s">
        <v>1</v>
      </c>
    </row>
    <row r="17" spans="1:4">
      <c r="A17" s="16">
        <v>0</v>
      </c>
      <c r="B17" s="1" t="s">
        <v>11</v>
      </c>
      <c r="C17" s="4" t="s">
        <v>9</v>
      </c>
      <c r="D17" s="17" t="s">
        <v>10</v>
      </c>
    </row>
    <row r="18" spans="1:4">
      <c r="A18" s="16">
        <v>0</v>
      </c>
      <c r="B18" s="1" t="s">
        <v>11</v>
      </c>
      <c r="C18" s="4" t="s">
        <v>9</v>
      </c>
      <c r="D18" s="17" t="s">
        <v>10</v>
      </c>
    </row>
    <row r="19" spans="1:4">
      <c r="A19" s="16">
        <v>0</v>
      </c>
      <c r="B19" s="1" t="s">
        <v>11</v>
      </c>
      <c r="C19" s="4" t="s">
        <v>9</v>
      </c>
      <c r="D19" s="17" t="s">
        <v>10</v>
      </c>
    </row>
    <row r="20" spans="1:4">
      <c r="A20" s="16">
        <v>0</v>
      </c>
      <c r="B20" s="8" t="s">
        <v>11</v>
      </c>
      <c r="C20" s="22" t="s">
        <v>9</v>
      </c>
      <c r="D20" s="23" t="s">
        <v>10</v>
      </c>
    </row>
    <row r="21" spans="1:4">
      <c r="A21" s="21">
        <v>0</v>
      </c>
      <c r="B21" s="8" t="s">
        <v>11</v>
      </c>
      <c r="C21" s="22" t="s">
        <v>9</v>
      </c>
      <c r="D21" s="23" t="s">
        <v>10</v>
      </c>
    </row>
    <row r="22" spans="1:4">
      <c r="A22" s="9" t="s">
        <v>5</v>
      </c>
      <c r="B22" t="str">
        <f>'PLANILHA DE REFERÊNCIA'!A17</f>
        <v>AQUI APARECERÁ SUA MENSÃO</v>
      </c>
    </row>
  </sheetData>
  <conditionalFormatting sqref="A3:A8 A17:A21">
    <cfRule type="cellIs" dxfId="23" priority="18" operator="greaterThan">
      <formula>0</formula>
    </cfRule>
    <cfRule type="cellIs" dxfId="22" priority="20" operator="equal">
      <formula>"""QNT DE CRÉDITO"""</formula>
    </cfRule>
    <cfRule type="cellIs" dxfId="21" priority="21" operator="equal">
      <formula>"""QNT DE CR"</formula>
    </cfRule>
  </conditionalFormatting>
  <conditionalFormatting sqref="A2:A8 A17:A1048576">
    <cfRule type="cellIs" dxfId="20" priority="19" operator="equal">
      <formula>"""QNT DE CRÉDITO"</formula>
    </cfRule>
  </conditionalFormatting>
  <conditionalFormatting sqref="A8">
    <cfRule type="cellIs" dxfId="19" priority="14" operator="greaterThan">
      <formula>0</formula>
    </cfRule>
    <cfRule type="cellIs" dxfId="18" priority="16" operator="equal">
      <formula>"""QNT DE CRÉDITO"""</formula>
    </cfRule>
    <cfRule type="cellIs" dxfId="17" priority="17" operator="equal">
      <formula>"""QNT DE CR"</formula>
    </cfRule>
  </conditionalFormatting>
  <conditionalFormatting sqref="A8">
    <cfRule type="cellIs" dxfId="16" priority="15" operator="equal">
      <formula>"""QNT DE CRÉDITO"</formula>
    </cfRule>
  </conditionalFormatting>
  <conditionalFormatting sqref="A11:A15">
    <cfRule type="cellIs" dxfId="15" priority="10" operator="greaterThan">
      <formula>0</formula>
    </cfRule>
    <cfRule type="cellIs" dxfId="14" priority="12" operator="equal">
      <formula>"""QNT DE CRÉDITO"""</formula>
    </cfRule>
    <cfRule type="cellIs" dxfId="13" priority="13" operator="equal">
      <formula>"""QNT DE CR"</formula>
    </cfRule>
  </conditionalFormatting>
  <conditionalFormatting sqref="A11:A15">
    <cfRule type="cellIs" dxfId="12" priority="11" operator="equal">
      <formula>"""QNT DE CRÉDITO"</formula>
    </cfRule>
  </conditionalFormatting>
  <conditionalFormatting sqref="A15">
    <cfRule type="cellIs" dxfId="11" priority="6" operator="greaterThan">
      <formula>0</formula>
    </cfRule>
    <cfRule type="cellIs" dxfId="10" priority="8" operator="equal">
      <formula>"""QNT DE CRÉDITO"""</formula>
    </cfRule>
    <cfRule type="cellIs" dxfId="9" priority="9" operator="equal">
      <formula>"""QNT DE CR"</formula>
    </cfRule>
  </conditionalFormatting>
  <conditionalFormatting sqref="A15">
    <cfRule type="cellIs" dxfId="8" priority="7" operator="equal">
      <formula>"""QNT DE CRÉDITO"</formula>
    </cfRule>
  </conditionalFormatting>
  <conditionalFormatting sqref="B22">
    <cfRule type="containsText" dxfId="7" priority="5" operator="containsText" text="AQUI">
      <formula>NOT(ISERROR(SEARCH("AQUI",B22)))</formula>
    </cfRule>
  </conditionalFormatting>
  <conditionalFormatting sqref="A10">
    <cfRule type="cellIs" dxfId="6" priority="1" operator="greaterThan">
      <formula>0</formula>
    </cfRule>
    <cfRule type="cellIs" dxfId="5" priority="3" operator="equal">
      <formula>"""QNT DE CRÉDITO"""</formula>
    </cfRule>
    <cfRule type="cellIs" dxfId="4" priority="4" operator="equal">
      <formula>"""QNT DE CR"</formula>
    </cfRule>
  </conditionalFormatting>
  <conditionalFormatting sqref="A10">
    <cfRule type="cellIs" dxfId="3" priority="2" operator="equal">
      <formula>"""QNT DE CRÉDITO"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RowHeight="13.8" outlineLevelCol="1"/>
  <cols>
    <col min="1" max="1" width="26.5" bestFit="1" customWidth="1"/>
    <col min="2" max="2" width="15.8984375" customWidth="1" outlineLevel="1"/>
    <col min="3" max="3" width="14.19921875" customWidth="1" outlineLevel="1"/>
  </cols>
  <sheetData>
    <row r="1" spans="2:3" ht="41.4">
      <c r="B1" s="3" t="s">
        <v>7</v>
      </c>
      <c r="C1" s="3" t="s">
        <v>8</v>
      </c>
    </row>
    <row r="2" spans="2:3">
      <c r="B2" s="1">
        <f>IF('MATÉRIAS POR TRIMESTRE'!B3="A+",4.2,IF('MATÉRIAS POR TRIMESTRE'!B3="A",4,IF('MATÉRIAS POR TRIMESTRE'!B3="A-",3.7,IF('MATÉRIAS POR TRIMESTRE'!B3="B+",3.3,IF('MATÉRIAS POR TRIMESTRE'!B3="B",3.3,IF('MATÉRIAS POR TRIMESTRE'!B3="B-",2.7,IF('MATÉRIAS POR TRIMESTRE'!B3="C+",2.3,IF('MATÉRIAS POR TRIMESTRE'!B3="C",2,IF('MATÉRIAS POR TRIMESTRE'!B3="C-",1.7,IF('MATÉRIAS POR TRIMESTRE'!B3="D",1,1))))))))))</f>
        <v>1</v>
      </c>
      <c r="C2" s="1">
        <f>IF(B2=1,IF('MATÉRIAS POR TRIMESTRE'!B3="D",'MATÉRIAS POR TRIMESTRE'!A3,0),'MATÉRIAS POR TRIMESTRE'!A3)</f>
        <v>0</v>
      </c>
    </row>
    <row r="3" spans="2:3">
      <c r="B3" s="1">
        <f>IF('MATÉRIAS POR TRIMESTRE'!B4="A+",4.2,IF('MATÉRIAS POR TRIMESTRE'!B4="A",4,IF('MATÉRIAS POR TRIMESTRE'!B4="A-",3.7,IF('MATÉRIAS POR TRIMESTRE'!B4="B+",3.3,IF('MATÉRIAS POR TRIMESTRE'!B4="B",3.3,IF('MATÉRIAS POR TRIMESTRE'!B4="B-",2.7,IF('MATÉRIAS POR TRIMESTRE'!B4="C+",2.3,IF('MATÉRIAS POR TRIMESTRE'!B4="C",2,IF('MATÉRIAS POR TRIMESTRE'!B4="C-",1.7,IF('MATÉRIAS POR TRIMESTRE'!B4="D",1,1))))))))))</f>
        <v>1</v>
      </c>
      <c r="C3" s="1">
        <f>IF(B3=1,IF('MATÉRIAS POR TRIMESTRE'!B4="D",'MATÉRIAS POR TRIMESTRE'!A4,0),'MATÉRIAS POR TRIMESTRE'!A4)</f>
        <v>0</v>
      </c>
    </row>
    <row r="4" spans="2:3">
      <c r="B4" s="1">
        <f>IF('MATÉRIAS POR TRIMESTRE'!B5="A+",4.2,IF('MATÉRIAS POR TRIMESTRE'!B5="A",4,IF('MATÉRIAS POR TRIMESTRE'!B5="A-",3.7,IF('MATÉRIAS POR TRIMESTRE'!B5="B+",3.3,IF('MATÉRIAS POR TRIMESTRE'!B5="B",3.3,IF('MATÉRIAS POR TRIMESTRE'!B5="B-",2.7,IF('MATÉRIAS POR TRIMESTRE'!B5="C+",2.3,IF('MATÉRIAS POR TRIMESTRE'!B5="C",2,IF('MATÉRIAS POR TRIMESTRE'!B5="C-",1.7,IF('MATÉRIAS POR TRIMESTRE'!B5="D",1,1))))))))))</f>
        <v>1</v>
      </c>
      <c r="C4" s="1">
        <f>IF(B4=1,IF('MATÉRIAS POR TRIMESTRE'!B5="D",'MATÉRIAS POR TRIMESTRE'!A5,0),'MATÉRIAS POR TRIMESTRE'!A5)</f>
        <v>0</v>
      </c>
    </row>
    <row r="5" spans="2:3">
      <c r="B5" s="1">
        <f>IF('MATÉRIAS POR TRIMESTRE'!B6="A+",4.2,IF('MATÉRIAS POR TRIMESTRE'!B6="A",4,IF('MATÉRIAS POR TRIMESTRE'!B6="A-",3.7,IF('MATÉRIAS POR TRIMESTRE'!B6="B+",3.3,IF('MATÉRIAS POR TRIMESTRE'!B6="B",3.3,IF('MATÉRIAS POR TRIMESTRE'!B6="B-",2.7,IF('MATÉRIAS POR TRIMESTRE'!B6="C+",2.3,IF('MATÉRIAS POR TRIMESTRE'!B6="C",2,IF('MATÉRIAS POR TRIMESTRE'!B6="C-",1.7,IF('MATÉRIAS POR TRIMESTRE'!B6="D",1,1))))))))))</f>
        <v>1</v>
      </c>
      <c r="C5" s="1">
        <f>IF(B5=1,IF('MATÉRIAS POR TRIMESTRE'!B6="D",'MATÉRIAS POR TRIMESTRE'!A6,0),'MATÉRIAS POR TRIMESTRE'!A6)</f>
        <v>0</v>
      </c>
    </row>
    <row r="6" spans="2:3">
      <c r="B6" s="2">
        <f>IF('MATÉRIAS POR TRIMESTRE'!B9="A+",4.2,IF('MATÉRIAS POR TRIMESTRE'!B9="A",4,IF('MATÉRIAS POR TRIMESTRE'!B9="A-",3.7,IF('MATÉRIAS POR TRIMESTRE'!B9="B+",3.3,IF('MATÉRIAS POR TRIMESTRE'!B9="B",3.3,IF('MATÉRIAS POR TRIMESTRE'!B9="B-",2.7,IF('MATÉRIAS POR TRIMESTRE'!B9="C+",2.3,IF('MATÉRIAS POR TRIMESTRE'!B9="C",2,IF('MATÉRIAS POR TRIMESTRE'!B9="C-",1.7,IF('MATÉRIAS POR TRIMESTRE'!B9="D",1,1))))))))))</f>
        <v>1</v>
      </c>
      <c r="C6" s="2">
        <f>IF(B6=1,IF('MATÉRIAS POR TRIMESTRE'!B9="D",'MATÉRIAS POR TRIMESTRE'!A9,0),'MATÉRIAS POR TRIMESTRE'!A9)</f>
        <v>0</v>
      </c>
    </row>
    <row r="7" spans="2:3">
      <c r="B7" s="1">
        <f>IF('MATÉRIAS POR TRIMESTRE'!B10="A+",4.2,IF('MATÉRIAS POR TRIMESTRE'!B10="A",4,IF('MATÉRIAS POR TRIMESTRE'!B10="A-",3.7,IF('MATÉRIAS POR TRIMESTRE'!B10="B+",3.3,IF('MATÉRIAS POR TRIMESTRE'!B10="B",3.3,IF('MATÉRIAS POR TRIMESTRE'!B10="B-",2.7,IF('MATÉRIAS POR TRIMESTRE'!B10="C+",2.3,IF('MATÉRIAS POR TRIMESTRE'!B10="C",2,IF('MATÉRIAS POR TRIMESTRE'!B10="C-",1.7,IF('MATÉRIAS POR TRIMESTRE'!B10="D",1,1))))))))))</f>
        <v>1</v>
      </c>
      <c r="C7" s="1">
        <f>IF(B7=1,IF('MATÉRIAS POR TRIMESTRE'!B10="D",'MATÉRIAS POR TRIMESTRE'!A10,0),'MATÉRIAS POR TRIMESTRE'!A10)</f>
        <v>0</v>
      </c>
    </row>
    <row r="8" spans="2:3">
      <c r="B8" s="1">
        <f>IF('MATÉRIAS POR TRIMESTRE'!B11="A+",4.2,IF('MATÉRIAS POR TRIMESTRE'!B11="A",4,IF('MATÉRIAS POR TRIMESTRE'!B11="A-",3.7,IF('MATÉRIAS POR TRIMESTRE'!B11="B+",3.3,IF('MATÉRIAS POR TRIMESTRE'!B11="B",3.3,IF('MATÉRIAS POR TRIMESTRE'!B11="B-",2.7,IF('MATÉRIAS POR TRIMESTRE'!B11="C+",2.3,IF('MATÉRIAS POR TRIMESTRE'!B11="C",2,IF('MATÉRIAS POR TRIMESTRE'!B11="C-",1.7,IF('MATÉRIAS POR TRIMESTRE'!B11="D",1,1))))))))))</f>
        <v>1</v>
      </c>
      <c r="C8" s="1">
        <f>IF(B8=1,IF('MATÉRIAS POR TRIMESTRE'!B11="D",'MATÉRIAS POR TRIMESTRE'!A11,0),'MATÉRIAS POR TRIMESTRE'!A11)</f>
        <v>0</v>
      </c>
    </row>
    <row r="9" spans="2:3">
      <c r="B9" s="1">
        <f>IF('MATÉRIAS POR TRIMESTRE'!B12="A+",4.2,IF('MATÉRIAS POR TRIMESTRE'!B12="A",4,IF('MATÉRIAS POR TRIMESTRE'!B12="A-",3.7,IF('MATÉRIAS POR TRIMESTRE'!B12="B+",3.3,IF('MATÉRIAS POR TRIMESTRE'!B12="B",3.3,IF('MATÉRIAS POR TRIMESTRE'!B12="B-",2.7,IF('MATÉRIAS POR TRIMESTRE'!B12="C+",2.3,IF('MATÉRIAS POR TRIMESTRE'!B12="C",2,IF('MATÉRIAS POR TRIMESTRE'!B12="C-",1.7,IF('MATÉRIAS POR TRIMESTRE'!B12="D",1,1))))))))))</f>
        <v>1</v>
      </c>
      <c r="C9" s="1">
        <f>IF(B9=1,IF('MATÉRIAS POR TRIMESTRE'!B12="D",'MATÉRIAS POR TRIMESTRE'!A12,0),'MATÉRIAS POR TRIMESTRE'!A12)</f>
        <v>0</v>
      </c>
    </row>
    <row r="10" spans="2:3">
      <c r="B10" s="1">
        <f>IF('MATÉRIAS POR TRIMESTRE'!B14="A+",4.2,IF('MATÉRIAS POR TRIMESTRE'!B14="A",4,IF('MATÉRIAS POR TRIMESTRE'!B14="A-",3.7,IF('MATÉRIAS POR TRIMESTRE'!B14="B+",3.3,IF('MATÉRIAS POR TRIMESTRE'!B14="B",3.3,IF('MATÉRIAS POR TRIMESTRE'!B14="B-",2.7,IF('MATÉRIAS POR TRIMESTRE'!B14="C+",2.3,IF('MATÉRIAS POR TRIMESTRE'!B14="C",2,IF('MATÉRIAS POR TRIMESTRE'!B14="C-",1.7,IF('MATÉRIAS POR TRIMESTRE'!B14="D",1,1))))))))))</f>
        <v>1</v>
      </c>
      <c r="C10" s="1">
        <f>IF(B10=1,IF('MATÉRIAS POR TRIMESTRE'!B14="D",'MATÉRIAS POR TRIMESTRE'!A14,0),'MATÉRIAS POR TRIMESTRE'!A14)</f>
        <v>0</v>
      </c>
    </row>
    <row r="11" spans="2:3">
      <c r="B11" s="2">
        <f>IF('MATÉRIAS POR TRIMESTRE'!B16="A+",4.2,IF('MATÉRIAS POR TRIMESTRE'!B16="A",4,IF('MATÉRIAS POR TRIMESTRE'!B16="A-",3.7,IF('MATÉRIAS POR TRIMESTRE'!B16="B+",3.3,IF('MATÉRIAS POR TRIMESTRE'!B16="B",3.3,IF('MATÉRIAS POR TRIMESTRE'!B16="B-",2.7,IF('MATÉRIAS POR TRIMESTRE'!B16="C+",2.3,IF('MATÉRIAS POR TRIMESTRE'!B16="C",2,IF('MATÉRIAS POR TRIMESTRE'!B16="C-",1.7,IF('MATÉRIAS POR TRIMESTRE'!B16="D",1,1))))))))))</f>
        <v>1</v>
      </c>
      <c r="C11" s="2">
        <f>IF(B11=1,IF('MATÉRIAS POR TRIMESTRE'!B16="D",'MATÉRIAS POR TRIMESTRE'!A16,0),'MATÉRIAS POR TRIMESTRE'!A16)</f>
        <v>0</v>
      </c>
    </row>
    <row r="12" spans="2:3">
      <c r="B12" s="1">
        <f>IF('MATÉRIAS POR TRIMESTRE'!B17="A+",4.2,IF('MATÉRIAS POR TRIMESTRE'!B17="A",4,IF('MATÉRIAS POR TRIMESTRE'!B17="A-",3.7,IF('MATÉRIAS POR TRIMESTRE'!B17="B+",3.3,IF('MATÉRIAS POR TRIMESTRE'!B17="B",3.3,IF('MATÉRIAS POR TRIMESTRE'!B17="B-",2.7,IF('MATÉRIAS POR TRIMESTRE'!B17="C+",2.3,IF('MATÉRIAS POR TRIMESTRE'!B17="C",2,IF('MATÉRIAS POR TRIMESTRE'!B17="C-",1.7,IF('MATÉRIAS POR TRIMESTRE'!B17="D",1,1))))))))))</f>
        <v>1</v>
      </c>
      <c r="C12" s="1">
        <f>IF(B12=1,IF('MATÉRIAS POR TRIMESTRE'!B17="D",'MATÉRIAS POR TRIMESTRE'!A17,0),'MATÉRIAS POR TRIMESTRE'!A17)</f>
        <v>0</v>
      </c>
    </row>
    <row r="13" spans="2:3">
      <c r="B13" s="1">
        <f>IF('MATÉRIAS POR TRIMESTRE'!B18="A+",4.2,IF('MATÉRIAS POR TRIMESTRE'!B18="A",4,IF('MATÉRIAS POR TRIMESTRE'!B18="A-",3.7,IF('MATÉRIAS POR TRIMESTRE'!B18="B+",3.3,IF('MATÉRIAS POR TRIMESTRE'!B18="B",3.3,IF('MATÉRIAS POR TRIMESTRE'!B18="B-",2.7,IF('MATÉRIAS POR TRIMESTRE'!B18="C+",2.3,IF('MATÉRIAS POR TRIMESTRE'!B18="C",2,IF('MATÉRIAS POR TRIMESTRE'!B18="C-",1.7,IF('MATÉRIAS POR TRIMESTRE'!B18="D",1,1))))))))))</f>
        <v>1</v>
      </c>
      <c r="C13" s="1">
        <f>IF(B13=1,IF('MATÉRIAS POR TRIMESTRE'!B18="D",'MATÉRIAS POR TRIMESTRE'!A18,0),'MATÉRIAS POR TRIMESTRE'!A18)</f>
        <v>0</v>
      </c>
    </row>
    <row r="14" spans="2:3">
      <c r="B14" s="1">
        <f>IF('MATÉRIAS POR TRIMESTRE'!B19="A+",4.2,IF('MATÉRIAS POR TRIMESTRE'!B19="A",4,IF('MATÉRIAS POR TRIMESTRE'!B19="A-",3.7,IF('MATÉRIAS POR TRIMESTRE'!B19="B+",3.3,IF('MATÉRIAS POR TRIMESTRE'!B19="B",3.3,IF('MATÉRIAS POR TRIMESTRE'!B19="B-",2.7,IF('MATÉRIAS POR TRIMESTRE'!B19="C+",2.3,IF('MATÉRIAS POR TRIMESTRE'!B19="C",2,IF('MATÉRIAS POR TRIMESTRE'!B19="C-",1.7,IF('MATÉRIAS POR TRIMESTRE'!B19="D",1,1))))))))))</f>
        <v>1</v>
      </c>
      <c r="C14" s="1">
        <f>IF(B14=1,IF('MATÉRIAS POR TRIMESTRE'!B19="D",'MATÉRIAS POR TRIMESTRE'!A19,0),'MATÉRIAS POR TRIMESTRE'!A19)</f>
        <v>0</v>
      </c>
    </row>
    <row r="15" spans="2:3">
      <c r="B15" s="1">
        <f>IF('MATÉRIAS POR TRIMESTRE'!B20="A+",4.2,IF('MATÉRIAS POR TRIMESTRE'!B20="A",4,IF('MATÉRIAS POR TRIMESTRE'!B20="A-",3.7,IF('MATÉRIAS POR TRIMESTRE'!B20="B+",3.3,IF('MATÉRIAS POR TRIMESTRE'!B20="B",3.3,IF('MATÉRIAS POR TRIMESTRE'!B20="B-",2.7,IF('MATÉRIAS POR TRIMESTRE'!B20="C+",2.3,IF('MATÉRIAS POR TRIMESTRE'!B20="C",2,IF('MATÉRIAS POR TRIMESTRE'!B20="C-",1.7,IF('MATÉRIAS POR TRIMESTRE'!B20="D",1,1))))))))))</f>
        <v>1</v>
      </c>
      <c r="C15" s="1">
        <f>IF(B15=1,IF('MATÉRIAS POR TRIMESTRE'!B20="D",'MATÉRIAS POR TRIMESTRE'!A20,0),'MATÉRIAS POR TRIMESTRE'!A20)</f>
        <v>0</v>
      </c>
    </row>
    <row r="16" spans="2:3">
      <c r="B16" s="1">
        <f>IF('MATÉRIAS POR TRIMESTRE'!B21="A+",4.2,IF('MATÉRIAS POR TRIMESTRE'!B21="A",4,IF('MATÉRIAS POR TRIMESTRE'!B21="A-",3.7,IF('MATÉRIAS POR TRIMESTRE'!B21="B+",3.3,IF('MATÉRIAS POR TRIMESTRE'!B21="B",3.3,IF('MATÉRIAS POR TRIMESTRE'!B21="B-",2.7,IF('MATÉRIAS POR TRIMESTRE'!B21="C+",2.3,IF('MATÉRIAS POR TRIMESTRE'!B21="C",2,IF('MATÉRIAS POR TRIMESTRE'!B21="C-",1.7,IF('MATÉRIAS POR TRIMESTRE'!B21="D",1,1))))))))))</f>
        <v>1</v>
      </c>
      <c r="C16" s="2">
        <f>IF(B16=1,IF('MATÉRIAS POR TRIMESTRE'!B21="D",'MATÉRIAS POR TRIMESTRE'!A21,0),'MATÉRIAS POR TRIMESTRE'!A21)</f>
        <v>0</v>
      </c>
    </row>
    <row r="17" spans="1:3">
      <c r="A17" s="7" t="str">
        <f>IFERROR(IF('PLANILHA DE REFERÊNCIA'!B17&gt;=4.1,"A+",IF('PLANILHA DE REFERÊNCIA'!B17&gt;=3.85,"A",IF('PLANILHA DE REFERÊNCIA'!B17&gt;=3.45,"A-",IF('PLANILHA DE REFERÊNCIA'!B17&gt;=3.15,"B+",IF('PLANILHA DE REFERÊNCIA'!B17&gt;=2.85,"B",IF('PLANILHA DE REFERÊNCIA'!B17&gt;=2.45,"B-",IF('PLANILHA DE REFERÊNCIA'!B17&gt;=2.15,"c+",IF('PLANILHA DE REFERÊNCIA'!B17&gt;=1.85,"c",IF('PLANILHA DE REFERÊNCIA'!B17&gt;=1.55,"c-",IF('PLANILHA DE REFERÊNCIA'!B17&lt;=1.55,IF('PLANILHA DE REFERÊNCIA'!B17=0,"AQUI APARECERÁ SUA MENSÃO","D"),"AQUI APARECERÁ SUA NOTA")))))))))),"TEVE ZERO")</f>
        <v>AQUI APARECERÁ SUA MENSÃO</v>
      </c>
      <c r="B17" s="6">
        <f>IFERROR((B3*C3+B4*C4+C2*B2+C5*B5+C6*B6+C7*B7+C8*B8+C9*B9+C10*B10+C11*B11+C12*B12+C13*B13+C14*B14+C15*B15+C16*B16)/SUM(C1:C17),0)</f>
        <v>0</v>
      </c>
      <c r="C17" s="5"/>
    </row>
  </sheetData>
  <conditionalFormatting sqref="A17">
    <cfRule type="cellIs" dxfId="2" priority="1" operator="equal">
      <formula>"AQUI APARECERÁ SUA NOTA"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DESCRIÇÃO</vt:lpstr>
      <vt:lpstr>MATÉRIAS POR TRIMESTRE</vt:lpstr>
      <vt:lpstr>PLANILHA DE REFERÊNCIA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Farkat</dc:creator>
  <cp:lastModifiedBy>Daniel Farkat</cp:lastModifiedBy>
  <dcterms:created xsi:type="dcterms:W3CDTF">2024-01-12T13:50:18Z</dcterms:created>
  <dcterms:modified xsi:type="dcterms:W3CDTF">2024-06-12T00:40:20Z</dcterms:modified>
</cp:coreProperties>
</file>