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xampp\htdocs\prueba6\bd\"/>
    </mc:Choice>
  </mc:AlternateContent>
  <xr:revisionPtr revIDLastSave="0" documentId="13_ncr:1_{E383E1AB-F33C-4010-93A2-B0F0DEED4B08}" xr6:coauthVersionLast="47" xr6:coauthVersionMax="47" xr10:uidLastSave="{00000000-0000-0000-0000-000000000000}"/>
  <bookViews>
    <workbookView xWindow="14400" yWindow="0" windowWidth="14400" windowHeight="7335" activeTab="1" xr2:uid="{4AA70174-426D-4AFC-A4A2-D44F86E75661}"/>
  </bookViews>
  <sheets>
    <sheet name="Datos" sheetId="1" r:id="rId1"/>
    <sheet name="D_est" sheetId="2" r:id="rId2"/>
    <sheet name="D_adm" sheetId="4" r:id="rId3"/>
    <sheet name="D_pro" sheetId="7" r:id="rId4"/>
    <sheet name="Hoja3" sheetId="3" r:id="rId5"/>
    <sheet name="Hoja5" sheetId="5" r:id="rId6"/>
    <sheet name="Hoja6" sheetId="6" r:id="rId7"/>
    <sheet name="Hoja1"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 i="2" l="1"/>
  <c r="F4" i="2"/>
  <c r="F3" i="2"/>
  <c r="F2" i="2"/>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8" i="7"/>
  <c r="M29" i="7"/>
  <c r="M30" i="7"/>
  <c r="M31" i="7"/>
  <c r="M32" i="7"/>
  <c r="M33" i="7"/>
  <c r="M34" i="7"/>
  <c r="M35" i="7"/>
  <c r="M36" i="7"/>
  <c r="M37" i="7"/>
  <c r="M38" i="7"/>
  <c r="M39" i="7"/>
  <c r="M40" i="7"/>
  <c r="M41" i="7"/>
  <c r="M42" i="7"/>
  <c r="M43" i="7"/>
  <c r="M44" i="7"/>
  <c r="M45" i="7"/>
  <c r="M46" i="7"/>
  <c r="M47" i="7"/>
  <c r="M48" i="7"/>
  <c r="M49" i="7"/>
  <c r="M50" i="7"/>
  <c r="M27" i="7"/>
  <c r="E6" i="7"/>
  <c r="E4" i="7"/>
  <c r="E3" i="7"/>
  <c r="E2" i="7"/>
  <c r="J16" i="7"/>
  <c r="J13" i="7"/>
  <c r="J10" i="7"/>
  <c r="J7" i="7"/>
  <c r="J4" i="7"/>
  <c r="E287" i="7"/>
  <c r="E286" i="7"/>
  <c r="E285" i="7"/>
  <c r="E284" i="7"/>
  <c r="E283" i="7"/>
  <c r="E282" i="7"/>
  <c r="E281" i="7"/>
  <c r="E280" i="7"/>
  <c r="E279" i="7"/>
  <c r="E276" i="7"/>
  <c r="E275" i="7"/>
  <c r="E274" i="7"/>
  <c r="E273" i="7"/>
  <c r="E270" i="7"/>
  <c r="E269" i="7"/>
  <c r="E268" i="7"/>
  <c r="E267" i="7"/>
  <c r="E266" i="7"/>
  <c r="E265" i="7"/>
  <c r="E264" i="7"/>
  <c r="E263" i="7"/>
  <c r="E262" i="7"/>
  <c r="E259" i="7"/>
  <c r="E258" i="7"/>
  <c r="E257" i="7"/>
  <c r="E256" i="7"/>
  <c r="E253" i="7"/>
  <c r="E252" i="7"/>
  <c r="E251" i="7"/>
  <c r="E250" i="7"/>
  <c r="E249" i="7"/>
  <c r="E248" i="7"/>
  <c r="E247" i="7"/>
  <c r="E246" i="7"/>
  <c r="E245" i="7"/>
  <c r="E242" i="7"/>
  <c r="E241" i="7"/>
  <c r="E240" i="7"/>
  <c r="E239" i="7"/>
  <c r="E236" i="7"/>
  <c r="E235" i="7"/>
  <c r="E234" i="7"/>
  <c r="E233" i="7"/>
  <c r="E232" i="7"/>
  <c r="E231" i="7"/>
  <c r="E230" i="7"/>
  <c r="E229" i="7"/>
  <c r="E228" i="7"/>
  <c r="E225" i="7"/>
  <c r="E224" i="7"/>
  <c r="E223" i="7"/>
  <c r="E222" i="7"/>
  <c r="E219" i="7"/>
  <c r="E215" i="7"/>
  <c r="E216" i="7"/>
  <c r="E217" i="7"/>
  <c r="E218" i="7"/>
  <c r="E208" i="7"/>
  <c r="E207" i="7"/>
  <c r="E206" i="7"/>
  <c r="E205" i="7"/>
  <c r="E214" i="7"/>
  <c r="E213" i="7"/>
  <c r="E212" i="7"/>
  <c r="E211" i="7"/>
  <c r="E199" i="7"/>
  <c r="E198" i="7"/>
  <c r="E197" i="7"/>
  <c r="E196" i="7"/>
  <c r="E195" i="7"/>
  <c r="E194" i="7"/>
  <c r="E193" i="7"/>
  <c r="E192" i="7"/>
  <c r="E191" i="7"/>
  <c r="E190" i="7"/>
  <c r="E189" i="7"/>
  <c r="E188" i="7"/>
  <c r="E187" i="7"/>
  <c r="E185" i="7"/>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0" i="7"/>
  <c r="E149" i="7"/>
  <c r="E148" i="7"/>
  <c r="E147" i="7"/>
  <c r="E146" i="7"/>
  <c r="E145" i="7"/>
  <c r="E144" i="7"/>
  <c r="E143" i="7"/>
  <c r="E142" i="7"/>
  <c r="E141" i="7"/>
  <c r="E140" i="7"/>
  <c r="E139" i="7"/>
  <c r="E138" i="7"/>
  <c r="E137" i="7"/>
  <c r="E136" i="7"/>
  <c r="E135" i="7"/>
  <c r="E134" i="7"/>
  <c r="E133" i="7"/>
  <c r="E132" i="7"/>
  <c r="E131"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5" i="7"/>
  <c r="E94" i="7"/>
  <c r="E93" i="7"/>
  <c r="E92" i="7"/>
  <c r="E91" i="7"/>
  <c r="E90" i="7"/>
  <c r="E89" i="7"/>
  <c r="E88" i="7"/>
  <c r="E86" i="7"/>
  <c r="E85" i="7"/>
  <c r="E84" i="7"/>
  <c r="E83" i="7"/>
  <c r="E82" i="7"/>
  <c r="E81" i="7"/>
  <c r="E80" i="7"/>
  <c r="E79" i="7"/>
  <c r="E78" i="7"/>
  <c r="E77" i="7"/>
  <c r="E76" i="7"/>
  <c r="E75" i="7"/>
  <c r="E74" i="7"/>
  <c r="E73" i="7"/>
  <c r="E71" i="7"/>
  <c r="E70" i="7"/>
  <c r="E69" i="7"/>
  <c r="E68" i="7"/>
  <c r="E67" i="7"/>
  <c r="E66" i="7"/>
  <c r="E65" i="7"/>
  <c r="E64" i="7"/>
  <c r="E63" i="7"/>
  <c r="E62" i="7"/>
  <c r="E61" i="7"/>
  <c r="E60" i="7"/>
  <c r="E59" i="7"/>
  <c r="E58" i="7"/>
  <c r="E57" i="7"/>
  <c r="E56" i="7"/>
  <c r="E55" i="7"/>
  <c r="E54" i="7"/>
  <c r="E53" i="7"/>
  <c r="E52" i="7"/>
  <c r="E50" i="7"/>
  <c r="E49" i="7"/>
  <c r="E48" i="7"/>
  <c r="E47" i="7"/>
  <c r="E46" i="7"/>
  <c r="E45" i="7"/>
  <c r="E44" i="7"/>
  <c r="E43" i="7"/>
  <c r="E42" i="7"/>
  <c r="E41" i="7"/>
  <c r="E40" i="7"/>
  <c r="E39" i="7"/>
  <c r="E38" i="7"/>
  <c r="E37" i="7"/>
  <c r="E36" i="7"/>
  <c r="E35" i="7"/>
  <c r="E34" i="7"/>
  <c r="E33" i="7"/>
  <c r="E32" i="7"/>
  <c r="E31" i="7"/>
  <c r="E30" i="7"/>
  <c r="E29" i="7"/>
  <c r="E28" i="7"/>
  <c r="E27" i="7"/>
  <c r="E25" i="7"/>
  <c r="E24" i="7"/>
  <c r="E23" i="7"/>
  <c r="E22" i="7"/>
  <c r="E21" i="7"/>
  <c r="E20" i="7"/>
  <c r="E19" i="7"/>
  <c r="E18" i="7"/>
  <c r="E17" i="7"/>
  <c r="E16" i="7"/>
  <c r="E15" i="7"/>
  <c r="E14" i="7"/>
  <c r="E13" i="7"/>
  <c r="E12" i="7"/>
  <c r="E11" i="7"/>
  <c r="E10" i="7"/>
  <c r="E9" i="7"/>
  <c r="E8" i="7"/>
  <c r="E210" i="7" s="1"/>
  <c r="E7" i="7"/>
  <c r="E209" i="7" s="1"/>
  <c r="E5" i="7"/>
  <c r="J1" i="7"/>
  <c r="F6" i="4"/>
  <c r="F4" i="4"/>
  <c r="F102" i="4" s="1"/>
  <c r="F3" i="4"/>
  <c r="F101" i="4" s="1"/>
  <c r="F2" i="4"/>
  <c r="F103" i="4"/>
  <c r="F100" i="4"/>
  <c r="F5" i="4"/>
  <c r="F7" i="4"/>
  <c r="F274" i="4" s="1"/>
  <c r="C26" i="6"/>
  <c r="C20" i="6"/>
  <c r="C14" i="6"/>
  <c r="C8" i="6"/>
  <c r="C2" i="6"/>
  <c r="C128" i="6"/>
  <c r="C122" i="6"/>
  <c r="C116" i="6"/>
  <c r="C110" i="6"/>
  <c r="C104" i="6"/>
  <c r="C98" i="6"/>
  <c r="C92" i="6"/>
  <c r="C86" i="6"/>
  <c r="C80" i="6"/>
  <c r="C74" i="6"/>
  <c r="C68" i="6"/>
  <c r="C62" i="6"/>
  <c r="C56" i="6"/>
  <c r="C50" i="6"/>
  <c r="C44" i="6"/>
  <c r="C38" i="6"/>
  <c r="C32" i="6"/>
  <c r="Q44" i="6"/>
  <c r="Q37" i="6"/>
  <c r="Q38" i="6"/>
  <c r="Q41" i="6"/>
  <c r="Q43" i="6"/>
  <c r="Q45" i="6"/>
  <c r="Q47" i="6"/>
  <c r="Q49" i="6"/>
  <c r="Q50" i="6"/>
  <c r="Q51" i="6"/>
  <c r="Q52" i="6"/>
  <c r="Q53" i="6"/>
  <c r="Q55" i="6"/>
  <c r="Q56" i="6"/>
  <c r="Q57" i="6"/>
  <c r="Q59" i="6"/>
  <c r="Q61" i="6"/>
  <c r="Q62" i="6"/>
  <c r="Q63" i="6"/>
  <c r="Q65" i="6"/>
  <c r="Q67" i="6"/>
  <c r="Q68" i="6"/>
  <c r="Q69" i="6"/>
  <c r="Q71" i="6"/>
  <c r="Q73" i="6"/>
  <c r="Q74" i="6"/>
  <c r="Q75" i="6"/>
  <c r="Q76" i="6"/>
  <c r="Q77" i="6"/>
  <c r="Q79" i="6"/>
  <c r="Q80" i="6"/>
  <c r="Q83" i="6"/>
  <c r="Q85" i="6"/>
  <c r="Q86" i="6"/>
  <c r="Q88" i="6"/>
  <c r="Q89" i="6"/>
  <c r="Q91" i="6"/>
  <c r="Q92" i="6"/>
  <c r="Q93" i="6"/>
  <c r="Q95" i="6"/>
  <c r="Q97" i="6"/>
  <c r="Q98" i="6"/>
  <c r="Q99" i="6"/>
  <c r="Q100" i="6"/>
  <c r="Q101" i="6"/>
  <c r="Q103" i="6"/>
  <c r="Q104" i="6"/>
  <c r="Q107" i="6"/>
  <c r="Q109" i="6"/>
  <c r="Q110" i="6"/>
  <c r="Q111" i="6"/>
  <c r="Q113" i="6"/>
  <c r="Q115" i="6"/>
  <c r="Q116" i="6"/>
  <c r="Q117" i="6"/>
  <c r="Q119" i="6"/>
  <c r="Q121" i="6"/>
  <c r="Q122" i="6"/>
  <c r="Q123" i="6"/>
  <c r="Q125" i="6"/>
  <c r="Q127" i="6"/>
  <c r="Q128" i="6"/>
  <c r="Q131" i="6"/>
  <c r="D130" i="6"/>
  <c r="F129" i="6"/>
  <c r="F130" i="6" s="1"/>
  <c r="Q130" i="6" s="1"/>
  <c r="D124" i="6"/>
  <c r="F123" i="6"/>
  <c r="F124" i="6" s="1"/>
  <c r="Q124" i="6" s="1"/>
  <c r="D118" i="6"/>
  <c r="Q118" i="6" s="1"/>
  <c r="F117" i="6"/>
  <c r="F118" i="6" s="1"/>
  <c r="D112" i="6"/>
  <c r="Q112" i="6" s="1"/>
  <c r="F111" i="6"/>
  <c r="F112" i="6" s="1"/>
  <c r="D106" i="6"/>
  <c r="Q106" i="6" s="1"/>
  <c r="F105" i="6"/>
  <c r="F106" i="6" s="1"/>
  <c r="D100" i="6"/>
  <c r="F99" i="6"/>
  <c r="F100" i="6" s="1"/>
  <c r="D94" i="6"/>
  <c r="Q94" i="6" s="1"/>
  <c r="F93" i="6"/>
  <c r="F94" i="6" s="1"/>
  <c r="D88" i="6"/>
  <c r="F87" i="6"/>
  <c r="F88" i="6" s="1"/>
  <c r="D82" i="6"/>
  <c r="Q82" i="6" s="1"/>
  <c r="F81" i="6"/>
  <c r="F82" i="6" s="1"/>
  <c r="D76" i="6"/>
  <c r="F75" i="6"/>
  <c r="F76" i="6" s="1"/>
  <c r="D70" i="6"/>
  <c r="Q70" i="6" s="1"/>
  <c r="F69" i="6"/>
  <c r="F70" i="6" s="1"/>
  <c r="D64" i="6"/>
  <c r="Q64" i="6" s="1"/>
  <c r="F63" i="6"/>
  <c r="F64" i="6" s="1"/>
  <c r="D58" i="6"/>
  <c r="Q58" i="6" s="1"/>
  <c r="F57" i="6"/>
  <c r="F58" i="6" s="1"/>
  <c r="D52" i="6"/>
  <c r="F51" i="6"/>
  <c r="F52" i="6" s="1"/>
  <c r="D46" i="6"/>
  <c r="Q46" i="6" s="1"/>
  <c r="F45" i="6"/>
  <c r="F46" i="6" s="1"/>
  <c r="D40" i="6"/>
  <c r="Q40" i="6" s="1"/>
  <c r="F39" i="6"/>
  <c r="F40" i="6" s="1"/>
  <c r="Q32" i="6"/>
  <c r="Q2" i="6"/>
  <c r="Q5" i="6"/>
  <c r="Q7" i="6"/>
  <c r="Q8" i="6"/>
  <c r="Q11" i="6"/>
  <c r="Q13" i="6"/>
  <c r="Q14" i="6"/>
  <c r="Q17" i="6"/>
  <c r="Q19" i="6"/>
  <c r="Q20" i="6"/>
  <c r="Q23" i="6"/>
  <c r="Q25" i="6"/>
  <c r="Q26" i="6"/>
  <c r="Q29" i="6"/>
  <c r="Q31" i="6"/>
  <c r="Q35" i="6"/>
  <c r="Q1" i="6"/>
  <c r="D34" i="6"/>
  <c r="F33" i="6"/>
  <c r="F34" i="6" s="1"/>
  <c r="D28" i="6"/>
  <c r="F27" i="6"/>
  <c r="F28" i="6" s="1"/>
  <c r="D22" i="6"/>
  <c r="F21" i="6"/>
  <c r="F22" i="6" s="1"/>
  <c r="D16" i="6"/>
  <c r="F15" i="6"/>
  <c r="F16" i="6" s="1"/>
  <c r="D10" i="6"/>
  <c r="F9" i="6"/>
  <c r="F10" i="6" s="1"/>
  <c r="F3" i="6"/>
  <c r="Q3" i="6" s="1"/>
  <c r="D4" i="6"/>
  <c r="D1" i="5"/>
  <c r="G1" i="5"/>
  <c r="B34" i="5"/>
  <c r="B35" i="5" s="1"/>
  <c r="G33" i="5"/>
  <c r="D33" i="5"/>
  <c r="B30" i="5"/>
  <c r="B31" i="5" s="1"/>
  <c r="G29" i="5"/>
  <c r="D29" i="5"/>
  <c r="D30" i="5" s="1"/>
  <c r="D31" i="5" s="1"/>
  <c r="B26" i="5"/>
  <c r="B27" i="5" s="1"/>
  <c r="G25" i="5"/>
  <c r="D25" i="5"/>
  <c r="D26" i="5" s="1"/>
  <c r="D27" i="5" s="1"/>
  <c r="B22" i="5"/>
  <c r="B23" i="5" s="1"/>
  <c r="G21" i="5"/>
  <c r="D21" i="5"/>
  <c r="D22" i="5" s="1"/>
  <c r="B18" i="5"/>
  <c r="B19" i="5" s="1"/>
  <c r="G17" i="5"/>
  <c r="D17" i="5"/>
  <c r="D18" i="5" s="1"/>
  <c r="D19" i="5" s="1"/>
  <c r="B14" i="5"/>
  <c r="B15" i="5" s="1"/>
  <c r="G13" i="5"/>
  <c r="D13" i="5"/>
  <c r="D14" i="5" s="1"/>
  <c r="B10" i="5"/>
  <c r="B11" i="5" s="1"/>
  <c r="G9" i="5"/>
  <c r="D9" i="5"/>
  <c r="D10" i="5" s="1"/>
  <c r="D11" i="5" s="1"/>
  <c r="G5" i="5"/>
  <c r="D5" i="5"/>
  <c r="D6" i="5" s="1"/>
  <c r="D7" i="5" s="1"/>
  <c r="B6" i="5"/>
  <c r="B7" i="5" s="1"/>
  <c r="B2" i="5"/>
  <c r="B3" i="5" s="1"/>
  <c r="I9" i="4"/>
  <c r="I8" i="4"/>
  <c r="I7" i="4"/>
  <c r="F305" i="2"/>
  <c r="F354" i="2"/>
  <c r="F5" i="2"/>
  <c r="F7" i="2"/>
  <c r="F133" i="2" s="1"/>
  <c r="J49" i="4"/>
  <c r="J46" i="4"/>
  <c r="J43" i="4"/>
  <c r="J40" i="4"/>
  <c r="J37" i="4"/>
  <c r="J34" i="4"/>
  <c r="J31" i="4"/>
  <c r="J28" i="4"/>
  <c r="J25" i="4"/>
  <c r="J22" i="4"/>
  <c r="J19" i="4"/>
  <c r="J16" i="4"/>
  <c r="J13" i="4"/>
  <c r="J10" i="4"/>
  <c r="J7" i="4"/>
  <c r="J4" i="4"/>
  <c r="J1" i="4"/>
  <c r="F309" i="4"/>
  <c r="F308" i="4"/>
  <c r="F307" i="4"/>
  <c r="F306" i="4"/>
  <c r="F305" i="4"/>
  <c r="F304" i="4"/>
  <c r="F295" i="4"/>
  <c r="F294" i="4"/>
  <c r="F293" i="4"/>
  <c r="F292" i="4"/>
  <c r="F291" i="4"/>
  <c r="F280" i="4"/>
  <c r="F276" i="4"/>
  <c r="F277" i="4"/>
  <c r="F278" i="4"/>
  <c r="F279" i="4"/>
  <c r="F281" i="4"/>
  <c r="F267" i="4"/>
  <c r="F266" i="4"/>
  <c r="F265" i="4"/>
  <c r="F264" i="4"/>
  <c r="F263" i="4"/>
  <c r="F254" i="4"/>
  <c r="F253" i="4"/>
  <c r="F252" i="4"/>
  <c r="F251" i="4"/>
  <c r="F250" i="4"/>
  <c r="F26" i="4"/>
  <c r="F25" i="4"/>
  <c r="F24" i="4"/>
  <c r="F8" i="4"/>
  <c r="F303" i="4" s="1"/>
  <c r="F161" i="4"/>
  <c r="M72" i="4"/>
  <c r="F160" i="4" s="1"/>
  <c r="L72" i="4"/>
  <c r="F192" i="4" s="1"/>
  <c r="K72" i="4"/>
  <c r="F174" i="4" s="1"/>
  <c r="J72" i="4"/>
  <c r="F128" i="4" s="1"/>
  <c r="F64" i="4"/>
  <c r="F63" i="4"/>
  <c r="F62" i="4"/>
  <c r="F61" i="4"/>
  <c r="F60" i="4"/>
  <c r="F59" i="4"/>
  <c r="F58" i="4"/>
  <c r="F57" i="4"/>
  <c r="F56" i="4"/>
  <c r="F55" i="4"/>
  <c r="F54" i="4"/>
  <c r="F52" i="4"/>
  <c r="F51" i="4"/>
  <c r="F50" i="4"/>
  <c r="F49" i="4"/>
  <c r="F48" i="4"/>
  <c r="F47" i="4"/>
  <c r="F46" i="4"/>
  <c r="J52" i="4"/>
  <c r="F45" i="4"/>
  <c r="F42" i="4"/>
  <c r="F41" i="4"/>
  <c r="F40" i="4"/>
  <c r="F39" i="4"/>
  <c r="F38" i="4"/>
  <c r="F37" i="4"/>
  <c r="F36" i="4"/>
  <c r="F35" i="4"/>
  <c r="F34" i="4"/>
  <c r="F33" i="4"/>
  <c r="F31" i="4"/>
  <c r="F30" i="4"/>
  <c r="F29" i="4"/>
  <c r="F28" i="4"/>
  <c r="F27" i="4"/>
  <c r="F23" i="4"/>
  <c r="F22" i="4"/>
  <c r="F21" i="4"/>
  <c r="F20" i="4"/>
  <c r="F18" i="4"/>
  <c r="F17" i="4"/>
  <c r="F16" i="4"/>
  <c r="F15" i="4"/>
  <c r="F14" i="4"/>
  <c r="F13" i="4"/>
  <c r="F12" i="4"/>
  <c r="F11" i="4"/>
  <c r="F10" i="4"/>
  <c r="F9" i="4"/>
  <c r="F301" i="4"/>
  <c r="F287" i="4"/>
  <c r="F299" i="4"/>
  <c r="F270" i="4"/>
  <c r="J145" i="2"/>
  <c r="F199" i="2" s="1"/>
  <c r="M145" i="2"/>
  <c r="L145" i="2"/>
  <c r="K145" i="2"/>
  <c r="F164" i="2" s="1"/>
  <c r="I7" i="2"/>
  <c r="F8" i="2"/>
  <c r="F134" i="2" s="1"/>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1" i="3"/>
  <c r="J52" i="2"/>
  <c r="J49" i="2"/>
  <c r="J46" i="2"/>
  <c r="J43" i="2"/>
  <c r="J40" i="2"/>
  <c r="J37" i="2"/>
  <c r="J34" i="2"/>
  <c r="J31" i="2"/>
  <c r="J28" i="2"/>
  <c r="J25" i="2"/>
  <c r="J22" i="2"/>
  <c r="J19" i="2"/>
  <c r="J16" i="2"/>
  <c r="J13" i="2"/>
  <c r="J10" i="2"/>
  <c r="J7" i="2"/>
  <c r="J4" i="2"/>
  <c r="J1" i="2"/>
  <c r="F312" i="2"/>
  <c r="F311" i="2"/>
  <c r="F310" i="2"/>
  <c r="F309" i="2"/>
  <c r="F308" i="2"/>
  <c r="F304" i="2"/>
  <c r="F303" i="2"/>
  <c r="F377" i="2"/>
  <c r="F376" i="2"/>
  <c r="F375" i="2"/>
  <c r="F374" i="2"/>
  <c r="F373" i="2"/>
  <c r="F370" i="2"/>
  <c r="F369" i="2"/>
  <c r="F368" i="2"/>
  <c r="F364" i="2"/>
  <c r="F363" i="2"/>
  <c r="F362" i="2"/>
  <c r="F361" i="2"/>
  <c r="F360" i="2"/>
  <c r="F357" i="2"/>
  <c r="F356" i="2"/>
  <c r="F355" i="2"/>
  <c r="F351" i="2"/>
  <c r="F350" i="2"/>
  <c r="F349" i="2"/>
  <c r="F348" i="2"/>
  <c r="F347" i="2"/>
  <c r="F344" i="2"/>
  <c r="F343" i="2"/>
  <c r="F342" i="2"/>
  <c r="F338" i="2"/>
  <c r="F337" i="2"/>
  <c r="F336" i="2"/>
  <c r="F335" i="2"/>
  <c r="F334" i="2"/>
  <c r="F331" i="2"/>
  <c r="F330" i="2"/>
  <c r="F329" i="2"/>
  <c r="F325" i="2"/>
  <c r="F324" i="2"/>
  <c r="F323" i="2"/>
  <c r="F322" i="2"/>
  <c r="F321" i="2"/>
  <c r="F318" i="2"/>
  <c r="F317" i="2"/>
  <c r="F316" i="2"/>
  <c r="F299" i="2"/>
  <c r="F298" i="2"/>
  <c r="F297" i="2"/>
  <c r="F296" i="2"/>
  <c r="F295" i="2"/>
  <c r="F292" i="2"/>
  <c r="F291" i="2"/>
  <c r="F290" i="2"/>
  <c r="F286" i="2"/>
  <c r="F285" i="2"/>
  <c r="F284" i="2"/>
  <c r="F283" i="2"/>
  <c r="F282" i="2"/>
  <c r="F279" i="2"/>
  <c r="F278" i="2"/>
  <c r="F277" i="2"/>
  <c r="F263" i="2"/>
  <c r="F262" i="2"/>
  <c r="F261" i="2"/>
  <c r="F246" i="2"/>
  <c r="F245" i="2"/>
  <c r="F244" i="2"/>
  <c r="F239" i="2"/>
  <c r="F229" i="2"/>
  <c r="F228" i="2"/>
  <c r="F227" i="2"/>
  <c r="F212" i="2"/>
  <c r="F211" i="2"/>
  <c r="F210" i="2"/>
  <c r="F195" i="2"/>
  <c r="F194" i="2"/>
  <c r="F193" i="2"/>
  <c r="F178" i="2"/>
  <c r="F177" i="2"/>
  <c r="F176" i="2"/>
  <c r="F161" i="2"/>
  <c r="F160" i="2"/>
  <c r="F159" i="2"/>
  <c r="F144" i="2"/>
  <c r="F143" i="2"/>
  <c r="F142" i="2"/>
  <c r="F132" i="2"/>
  <c r="F131" i="2"/>
  <c r="F130" i="2"/>
  <c r="F137" i="2"/>
  <c r="F136" i="2"/>
  <c r="F135" i="2"/>
  <c r="F77" i="2"/>
  <c r="F76" i="2"/>
  <c r="F75" i="2"/>
  <c r="F73" i="2"/>
  <c r="F72" i="2"/>
  <c r="F71" i="2"/>
  <c r="F70" i="2"/>
  <c r="F69" i="2"/>
  <c r="F68" i="2"/>
  <c r="F67" i="2"/>
  <c r="F9" i="2"/>
  <c r="F42" i="2"/>
  <c r="F81" i="2"/>
  <c r="F79" i="2"/>
  <c r="F78"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8" i="2"/>
  <c r="F87" i="2"/>
  <c r="F86" i="2"/>
  <c r="F85" i="2"/>
  <c r="F84" i="2"/>
  <c r="F83" i="2"/>
  <c r="F82" i="2"/>
  <c r="F64" i="2"/>
  <c r="F63" i="2"/>
  <c r="F62" i="2"/>
  <c r="F60" i="2"/>
  <c r="F59" i="2"/>
  <c r="F58" i="2"/>
  <c r="F56" i="2"/>
  <c r="F55" i="2"/>
  <c r="F54" i="2"/>
  <c r="F53" i="2"/>
  <c r="F52" i="2"/>
  <c r="F50" i="2"/>
  <c r="F49" i="2"/>
  <c r="F48" i="2"/>
  <c r="F47" i="2"/>
  <c r="F46" i="2"/>
  <c r="F45" i="2"/>
  <c r="F44" i="2"/>
  <c r="F43" i="2"/>
  <c r="F39" i="2"/>
  <c r="F38" i="2"/>
  <c r="F37" i="2"/>
  <c r="F36" i="2"/>
  <c r="F35" i="2"/>
  <c r="F34" i="2"/>
  <c r="F33" i="2"/>
  <c r="F32" i="2"/>
  <c r="F31" i="2"/>
  <c r="F30" i="2"/>
  <c r="F28" i="2"/>
  <c r="F27" i="2"/>
  <c r="F26" i="2"/>
  <c r="F25" i="2"/>
  <c r="F24" i="2"/>
  <c r="F23" i="2"/>
  <c r="F22" i="2"/>
  <c r="F21" i="2"/>
  <c r="F20" i="2"/>
  <c r="F18" i="2"/>
  <c r="F17" i="2"/>
  <c r="F16" i="2"/>
  <c r="F15" i="2"/>
  <c r="F14" i="2"/>
  <c r="F13" i="2"/>
  <c r="F12" i="2"/>
  <c r="F11" i="2"/>
  <c r="F10" i="2"/>
  <c r="J5" i="7" l="1"/>
  <c r="J2" i="2"/>
  <c r="E277" i="7"/>
  <c r="E278" i="7"/>
  <c r="E260" i="7"/>
  <c r="E261" i="7"/>
  <c r="E243" i="7"/>
  <c r="E244" i="7"/>
  <c r="E226" i="7"/>
  <c r="E227" i="7"/>
  <c r="J2" i="7"/>
  <c r="Q129" i="6"/>
  <c r="Q105" i="6"/>
  <c r="Q87" i="6"/>
  <c r="Q81" i="6"/>
  <c r="Q39" i="6"/>
  <c r="Q16" i="6"/>
  <c r="Q10" i="6"/>
  <c r="Q9" i="6"/>
  <c r="Q22" i="6"/>
  <c r="Q21" i="6"/>
  <c r="Q34" i="6"/>
  <c r="Q28" i="6"/>
  <c r="Q33" i="6"/>
  <c r="Q27" i="6"/>
  <c r="Q15" i="6"/>
  <c r="F4" i="6"/>
  <c r="Q4" i="6" s="1"/>
  <c r="M11" i="5"/>
  <c r="M1" i="5"/>
  <c r="M33" i="5"/>
  <c r="D2" i="5"/>
  <c r="M17" i="5"/>
  <c r="M19" i="5"/>
  <c r="M7" i="5"/>
  <c r="D34" i="5"/>
  <c r="D35" i="5" s="1"/>
  <c r="M35" i="5" s="1"/>
  <c r="M31" i="5"/>
  <c r="M29" i="5"/>
  <c r="M25" i="5"/>
  <c r="M27" i="5"/>
  <c r="M26" i="5"/>
  <c r="M9" i="5"/>
  <c r="M10" i="5"/>
  <c r="M5" i="5"/>
  <c r="M6" i="5"/>
  <c r="M30" i="5"/>
  <c r="D23" i="5"/>
  <c r="M23" i="5" s="1"/>
  <c r="M22" i="5"/>
  <c r="M21" i="5"/>
  <c r="M18" i="5"/>
  <c r="D15" i="5"/>
  <c r="M15" i="5" s="1"/>
  <c r="M14" i="5"/>
  <c r="M13" i="5"/>
  <c r="F289" i="2"/>
  <c r="F341" i="2"/>
  <c r="F110" i="4"/>
  <c r="F109" i="4"/>
  <c r="F112" i="4"/>
  <c r="F108" i="4"/>
  <c r="F113" i="4"/>
  <c r="F111" i="4"/>
  <c r="F107" i="4"/>
  <c r="F106" i="4"/>
  <c r="F104" i="4"/>
  <c r="F105" i="4"/>
  <c r="J2" i="4"/>
  <c r="F272" i="4"/>
  <c r="F300" i="4"/>
  <c r="F259" i="4"/>
  <c r="F215" i="4"/>
  <c r="F199" i="4"/>
  <c r="F273" i="4"/>
  <c r="F231" i="4"/>
  <c r="F247" i="4"/>
  <c r="F288" i="4"/>
  <c r="F285" i="4"/>
  <c r="F197" i="4"/>
  <c r="F213" i="4"/>
  <c r="F229" i="4"/>
  <c r="F245" i="4"/>
  <c r="F257" i="4"/>
  <c r="F271" i="4"/>
  <c r="F286" i="4"/>
  <c r="F298" i="4"/>
  <c r="F196" i="4"/>
  <c r="F212" i="4"/>
  <c r="F228" i="4"/>
  <c r="F244" i="4"/>
  <c r="F260" i="4"/>
  <c r="F198" i="4"/>
  <c r="F214" i="4"/>
  <c r="F230" i="4"/>
  <c r="F246" i="4"/>
  <c r="F258" i="4"/>
  <c r="F302" i="4"/>
  <c r="F289" i="4"/>
  <c r="F290" i="4"/>
  <c r="F275" i="4"/>
  <c r="F262" i="4"/>
  <c r="F261" i="4"/>
  <c r="F248" i="4"/>
  <c r="F238" i="4"/>
  <c r="F249" i="4"/>
  <c r="F241" i="4"/>
  <c r="F237" i="4"/>
  <c r="F240" i="4"/>
  <c r="F236" i="4"/>
  <c r="F239" i="4"/>
  <c r="F235" i="4"/>
  <c r="F234" i="4"/>
  <c r="F232" i="4"/>
  <c r="F222" i="4"/>
  <c r="F233" i="4"/>
  <c r="F225" i="4"/>
  <c r="F221" i="4"/>
  <c r="F224" i="4"/>
  <c r="F220" i="4"/>
  <c r="F223" i="4"/>
  <c r="F219" i="4"/>
  <c r="F206" i="4"/>
  <c r="F218" i="4"/>
  <c r="F208" i="4"/>
  <c r="F204" i="4"/>
  <c r="F209" i="4"/>
  <c r="F205" i="4"/>
  <c r="F207" i="4"/>
  <c r="F203" i="4"/>
  <c r="F202" i="4"/>
  <c r="F217" i="4"/>
  <c r="F201" i="4"/>
  <c r="F186" i="4"/>
  <c r="F216" i="4"/>
  <c r="F200" i="4"/>
  <c r="F71" i="4"/>
  <c r="F135" i="4"/>
  <c r="F181" i="4"/>
  <c r="F85" i="4"/>
  <c r="F149" i="4"/>
  <c r="F117" i="4"/>
  <c r="F167" i="4"/>
  <c r="F171" i="4"/>
  <c r="F185" i="4"/>
  <c r="F129" i="4"/>
  <c r="F89" i="4"/>
  <c r="F153" i="4"/>
  <c r="F75" i="4"/>
  <c r="F93" i="4"/>
  <c r="F121" i="4"/>
  <c r="F139" i="4"/>
  <c r="F157" i="4"/>
  <c r="F175" i="4"/>
  <c r="F79" i="4"/>
  <c r="F97" i="4"/>
  <c r="F125" i="4"/>
  <c r="F143" i="4"/>
  <c r="F68" i="4"/>
  <c r="F72" i="4"/>
  <c r="F76" i="4"/>
  <c r="F80" i="4"/>
  <c r="F86" i="4"/>
  <c r="F90" i="4"/>
  <c r="F94" i="4"/>
  <c r="F118" i="4"/>
  <c r="F122" i="4"/>
  <c r="F126" i="4"/>
  <c r="F132" i="4"/>
  <c r="F136" i="4"/>
  <c r="F140" i="4"/>
  <c r="F144" i="4"/>
  <c r="F150" i="4"/>
  <c r="F154" i="4"/>
  <c r="F158" i="4"/>
  <c r="F164" i="4"/>
  <c r="F168" i="4"/>
  <c r="F172" i="4"/>
  <c r="F176" i="4"/>
  <c r="F182" i="4"/>
  <c r="F190" i="4"/>
  <c r="F189" i="4"/>
  <c r="F193" i="4"/>
  <c r="F69" i="4"/>
  <c r="F73" i="4"/>
  <c r="F77" i="4"/>
  <c r="F81" i="4"/>
  <c r="F87" i="4"/>
  <c r="F91" i="4"/>
  <c r="F95" i="4"/>
  <c r="F119" i="4"/>
  <c r="F123" i="4"/>
  <c r="F127" i="4"/>
  <c r="F133" i="4"/>
  <c r="F137" i="4"/>
  <c r="F141" i="4"/>
  <c r="F145" i="4"/>
  <c r="F151" i="4"/>
  <c r="F155" i="4"/>
  <c r="F159" i="4"/>
  <c r="F165" i="4"/>
  <c r="F169" i="4"/>
  <c r="F173" i="4"/>
  <c r="F177" i="4"/>
  <c r="F183" i="4"/>
  <c r="F187" i="4"/>
  <c r="F191" i="4"/>
  <c r="F70" i="4"/>
  <c r="F74" i="4"/>
  <c r="F78" i="4"/>
  <c r="F84" i="4"/>
  <c r="F88" i="4"/>
  <c r="F92" i="4"/>
  <c r="F96" i="4"/>
  <c r="F116" i="4"/>
  <c r="F120" i="4"/>
  <c r="F124" i="4"/>
  <c r="F134" i="4"/>
  <c r="F138" i="4"/>
  <c r="F142" i="4"/>
  <c r="F148" i="4"/>
  <c r="F152" i="4"/>
  <c r="F156" i="4"/>
  <c r="F166" i="4"/>
  <c r="F170" i="4"/>
  <c r="F180" i="4"/>
  <c r="F184" i="4"/>
  <c r="F188" i="4"/>
  <c r="F367" i="2"/>
  <c r="F129" i="2"/>
  <c r="J5" i="2" s="1"/>
  <c r="F141" i="2"/>
  <c r="F158" i="2"/>
  <c r="F175" i="2"/>
  <c r="F192" i="2"/>
  <c r="F209" i="2"/>
  <c r="F226" i="2"/>
  <c r="F328" i="2"/>
  <c r="F302" i="2"/>
  <c r="F315" i="2"/>
  <c r="F243" i="2"/>
  <c r="F260" i="2"/>
  <c r="F276" i="2"/>
  <c r="F202" i="2"/>
  <c r="F201" i="2"/>
  <c r="F148" i="2"/>
  <c r="F198" i="2"/>
  <c r="F205" i="2"/>
  <c r="F204" i="2"/>
  <c r="F200" i="2"/>
  <c r="F203" i="2"/>
  <c r="F235" i="2"/>
  <c r="F238" i="2"/>
  <c r="F234" i="2"/>
  <c r="F236" i="2"/>
  <c r="F237" i="2"/>
  <c r="F233" i="2"/>
  <c r="F273" i="2"/>
  <c r="F232" i="2"/>
  <c r="F253" i="2"/>
  <c r="F256" i="2"/>
  <c r="F252" i="2"/>
  <c r="F255" i="2"/>
  <c r="F251" i="2"/>
  <c r="F254" i="2"/>
  <c r="F250" i="2"/>
  <c r="F270" i="2"/>
  <c r="F269" i="2"/>
  <c r="F249" i="2"/>
  <c r="F272" i="2"/>
  <c r="F268" i="2"/>
  <c r="F271" i="2"/>
  <c r="F267" i="2"/>
  <c r="F266" i="2"/>
  <c r="F222" i="2"/>
  <c r="F219" i="2"/>
  <c r="F218" i="2"/>
  <c r="F188" i="2"/>
  <c r="F221" i="2"/>
  <c r="F217" i="2"/>
  <c r="F220" i="2"/>
  <c r="F216" i="2"/>
  <c r="F185" i="2"/>
  <c r="F184" i="2"/>
  <c r="F215" i="2"/>
  <c r="F187" i="2"/>
  <c r="F183" i="2"/>
  <c r="F186" i="2"/>
  <c r="F182" i="2"/>
  <c r="F181" i="2"/>
  <c r="F171" i="2"/>
  <c r="F168" i="2"/>
  <c r="F167" i="2"/>
  <c r="F170" i="2"/>
  <c r="F166" i="2"/>
  <c r="F169" i="2"/>
  <c r="F165" i="2"/>
  <c r="F152" i="2"/>
  <c r="F151" i="2"/>
  <c r="F147" i="2"/>
  <c r="F154" i="2"/>
  <c r="F150" i="2"/>
  <c r="F153" i="2"/>
  <c r="F149" i="2"/>
  <c r="F306" i="2"/>
  <c r="F307" i="2"/>
  <c r="F372" i="2"/>
  <c r="F371" i="2"/>
  <c r="F358" i="2"/>
  <c r="F359" i="2"/>
  <c r="F345" i="2"/>
  <c r="F346" i="2"/>
  <c r="F332" i="2"/>
  <c r="F333" i="2"/>
  <c r="F319" i="2"/>
  <c r="F320" i="2"/>
  <c r="F293" i="2"/>
  <c r="F294" i="2"/>
  <c r="F281" i="2"/>
  <c r="F280" i="2"/>
  <c r="F264" i="2"/>
  <c r="F265" i="2"/>
  <c r="F247" i="2"/>
  <c r="F248" i="2"/>
  <c r="F230" i="2"/>
  <c r="F231" i="2"/>
  <c r="F213" i="2"/>
  <c r="F214" i="2"/>
  <c r="F196" i="2"/>
  <c r="F197" i="2"/>
  <c r="F179" i="2"/>
  <c r="F180" i="2"/>
  <c r="F162" i="2"/>
  <c r="F163" i="2"/>
  <c r="F146" i="2"/>
  <c r="F145" i="2"/>
  <c r="J17" i="7" l="1"/>
  <c r="J14" i="7"/>
  <c r="J8" i="7"/>
  <c r="J11" i="7"/>
  <c r="M34" i="5"/>
  <c r="M2" i="5"/>
  <c r="D3" i="5"/>
  <c r="M3" i="5" s="1"/>
  <c r="J50" i="4"/>
  <c r="J44" i="4"/>
  <c r="J41" i="4"/>
  <c r="J47" i="4"/>
  <c r="J29" i="4"/>
  <c r="J38" i="4"/>
  <c r="J35" i="4"/>
  <c r="J32" i="4"/>
  <c r="J26" i="4"/>
  <c r="J23" i="4"/>
  <c r="J20" i="4"/>
  <c r="J17" i="4"/>
  <c r="J14" i="4"/>
  <c r="J11" i="4"/>
  <c r="J8" i="4"/>
  <c r="J5" i="4"/>
  <c r="J53" i="4"/>
  <c r="J8" i="2"/>
  <c r="J32" i="2"/>
  <c r="J53" i="2"/>
  <c r="J50" i="2"/>
  <c r="J47" i="2"/>
  <c r="J44" i="2"/>
  <c r="J41" i="2"/>
  <c r="J38" i="2"/>
  <c r="J35" i="2"/>
  <c r="J29" i="2"/>
  <c r="J26" i="2"/>
  <c r="J23" i="2"/>
  <c r="J20" i="2"/>
  <c r="J17" i="2"/>
  <c r="J14" i="2"/>
  <c r="J11" i="2"/>
</calcChain>
</file>

<file path=xl/sharedStrings.xml><?xml version="1.0" encoding="utf-8"?>
<sst xmlns="http://schemas.openxmlformats.org/spreadsheetml/2006/main" count="6436" uniqueCount="1277">
  <si>
    <t>juliana.agudelo@ucp.edu.co</t>
  </si>
  <si>
    <t>santiago.cabrales@ucp.edu.co</t>
  </si>
  <si>
    <t>alexandra.gutierrez@ucp.edu.co</t>
  </si>
  <si>
    <t>alejandro1.ocampo@ucp.edu.co</t>
  </si>
  <si>
    <t>valentina2.betancur@ucp.edu.co</t>
  </si>
  <si>
    <t>dahiana.navia@ucp.edu.co</t>
  </si>
  <si>
    <t>maria1.castano@ucp.edu.co</t>
  </si>
  <si>
    <t>juanita.moreno@ucp.edu.co</t>
  </si>
  <si>
    <t>esteban.salgado@ucp.edu.co</t>
  </si>
  <si>
    <t>manuela3.grisales@ucp.edu.co</t>
  </si>
  <si>
    <t>maria2.vargas@ucp.edu.co</t>
  </si>
  <si>
    <t>sofia.arenas@ucp.edu.co</t>
  </si>
  <si>
    <t>nicolle.tamayo@ucp.edu.co</t>
  </si>
  <si>
    <t>engie.gonzalez@ucp.edu.co</t>
  </si>
  <si>
    <t>manuela4.lopez@ucp.edu.co</t>
  </si>
  <si>
    <t>sofia.quintero@ucp.edu.co</t>
  </si>
  <si>
    <t>michelle.vargas@ucp.edu.co</t>
  </si>
  <si>
    <t>yenny.idarraga@ucp.edu.co</t>
  </si>
  <si>
    <t>carolinarestrepo3010@gmail.com</t>
  </si>
  <si>
    <t>angie.jimenez@ucp.edu.co</t>
  </si>
  <si>
    <t>londonomanuela474@gmail.com</t>
  </si>
  <si>
    <t>maria2.rojas@ucp.edu.co</t>
  </si>
  <si>
    <t>mariafernandap1245@gmail.com</t>
  </si>
  <si>
    <t>dylan.ruiz@ucp.edu.co</t>
  </si>
  <si>
    <t>natalia1.moreno@ucp.edu.co</t>
  </si>
  <si>
    <t>valeriamarti81@gmail.com</t>
  </si>
  <si>
    <t>mafecortes0629@gmail.com</t>
  </si>
  <si>
    <t>esmeralda.garay@ucp.edu.co</t>
  </si>
  <si>
    <t>scastanedarodas@gmail.com</t>
  </si>
  <si>
    <t>dayana.tovar@ucp.edu.co</t>
  </si>
  <si>
    <t>manuela2.rios@ucp.edu.co</t>
  </si>
  <si>
    <t>jorge.burbano@ucp.edu.co</t>
  </si>
  <si>
    <t>kelly.sanchez@ucp.edu.co</t>
  </si>
  <si>
    <t>manuela3.arroyave@ucp.edu.co</t>
  </si>
  <si>
    <t>camila.cuartas@gmail.com</t>
  </si>
  <si>
    <t>alejandra.forero@ucp.edu.co</t>
  </si>
  <si>
    <t>valentina2.correa@ucp.edu.co</t>
  </si>
  <si>
    <t>simonsalgado26@gmail.com</t>
  </si>
  <si>
    <t>paula.angel@ucp.edu.co</t>
  </si>
  <si>
    <t>lgrajalesmartinez@gmail.com</t>
  </si>
  <si>
    <t>pperdo02@gmail.com</t>
  </si>
  <si>
    <t>mariana.galviz@ucp.edu.co</t>
  </si>
  <si>
    <t>sarahgarciaaguirre@gmail.com</t>
  </si>
  <si>
    <t>manuel_galindo97@hotmail.com</t>
  </si>
  <si>
    <t>mafesanmeji@gmail.com</t>
  </si>
  <si>
    <t>juliana2.rojas@ucp.edu.co</t>
  </si>
  <si>
    <t>sara1.rivera@ucp.edu.co</t>
  </si>
  <si>
    <t>alexandracs13@hotmail.com</t>
  </si>
  <si>
    <t>sofiavalenciarive@gmail.com</t>
  </si>
  <si>
    <t>catalinapenagos7@gmail.com</t>
  </si>
  <si>
    <t>ignacio.rojas@ucp.edu.co</t>
  </si>
  <si>
    <t>luisa.timana@ucp.edu.co</t>
  </si>
  <si>
    <t>daniela2.vasquez@ucp.edu.co</t>
  </si>
  <si>
    <t>juan9.cardona@ucp.edu.co</t>
  </si>
  <si>
    <t>mayyeliaska@hotmail.com</t>
  </si>
  <si>
    <t>kevin1.grialdo@ucp.edu.co</t>
  </si>
  <si>
    <t>karina.rozo@ucp.edu.co</t>
  </si>
  <si>
    <t>valeria.tabares@ucp.edu.co</t>
  </si>
  <si>
    <t>andrea.obando@ucp.edu.co</t>
  </si>
  <si>
    <t>juanmangom176@gmail.com</t>
  </si>
  <si>
    <t>boteropalacioj@gmail.com</t>
  </si>
  <si>
    <t>juan11.giraldo@ucp.edu.co</t>
  </si>
  <si>
    <t>vinyqllz@hotmail.com</t>
  </si>
  <si>
    <t>samuel.camacho@ucp.edu.co</t>
  </si>
  <si>
    <t>vanessa1.gonzalez@ucp.edu.co</t>
  </si>
  <si>
    <t>sofi-laura2004@hotmail.com</t>
  </si>
  <si>
    <t>checho17lokis@gmail.com</t>
  </si>
  <si>
    <t>juan4.acevedo@ucp.edu.co</t>
  </si>
  <si>
    <t>salomon.gil@ucp.edu.co</t>
  </si>
  <si>
    <t>santiago1.mejia@ucp.edu.co</t>
  </si>
  <si>
    <t>laura2.morales@ucp.edu.co</t>
  </si>
  <si>
    <t>henaoleonj@gmail.com</t>
  </si>
  <si>
    <t>sofhia.vega@ucp.edu.co</t>
  </si>
  <si>
    <t>danielavasquezfranco@gmail.com</t>
  </si>
  <si>
    <t>esteban.fernandez@ucp.edu.co</t>
  </si>
  <si>
    <t>santiagotrejos099@gmail.com</t>
  </si>
  <si>
    <t>diego2.vargas@ucp.edu.co</t>
  </si>
  <si>
    <t>alejandra23012003@gmail.com</t>
  </si>
  <si>
    <t>vanessa1.acevedo@ucp.edu.co</t>
  </si>
  <si>
    <t>mariana.granada@ucp.edu.co</t>
  </si>
  <si>
    <t>ana1.orozco@ucp.edu.co</t>
  </si>
  <si>
    <t>violeta.rendon@ucp.edu.co</t>
  </si>
  <si>
    <t>juan3.alzate@ucp.edu.co</t>
  </si>
  <si>
    <t>juan.pescador@ucp.edu.co</t>
  </si>
  <si>
    <t>silvana.castaneda@ucp.edu.co</t>
  </si>
  <si>
    <t>luisa.guevara@ucp.edu.co</t>
  </si>
  <si>
    <t>juliana.zabala@ucp.edu.co</t>
  </si>
  <si>
    <t>maria.arce@ucp.edu.co</t>
  </si>
  <si>
    <t>sofia2.corrales@ucp.edu.co</t>
  </si>
  <si>
    <t>juan13.lopez@ucp.edu.co</t>
  </si>
  <si>
    <t>karen.tobaria@ucp.edu.co</t>
  </si>
  <si>
    <t>Valeriarouse2004@gmail.com</t>
  </si>
  <si>
    <t>emanuelo03411@gmail.com</t>
  </si>
  <si>
    <t>sofia.cortes@ucp.edu.co</t>
  </si>
  <si>
    <t>joseeliasg001@gmail.com</t>
  </si>
  <si>
    <t>saracardxna@gmail.com</t>
  </si>
  <si>
    <t>sararodriguezn02@gmail.com</t>
  </si>
  <si>
    <t>manuela2.martinez@ucp.edu.co</t>
  </si>
  <si>
    <t>sebastian1.gil@ucp.edu.co</t>
  </si>
  <si>
    <t>isabella.pineda@ucp.edu.co</t>
  </si>
  <si>
    <t>mariacamilava23@gmail.com</t>
  </si>
  <si>
    <t>vanesamarcelesgarcia2907@gmail.com</t>
  </si>
  <si>
    <t>marianacaceresarias@gmail.com</t>
  </si>
  <si>
    <t>joelvb1403@gmail.com</t>
  </si>
  <si>
    <t>juansebastiandimasduarte242@gmail.com</t>
  </si>
  <si>
    <t>juan6.henao@ucp.edu.co</t>
  </si>
  <si>
    <t>emiliano.echeverri@ucp.edu.co</t>
  </si>
  <si>
    <t>kelsey.camacho@ucp.edu.co</t>
  </si>
  <si>
    <t>angelica.delgado@ucp.edu.co</t>
  </si>
  <si>
    <t>luciana.rua@ucp.edu.co</t>
  </si>
  <si>
    <t>juan.sarmiento@ucp.edu.co</t>
  </si>
  <si>
    <t>jacobo.giraldo@ucp.edu.co</t>
  </si>
  <si>
    <t>franklin.gomez@ucp.edu.co</t>
  </si>
  <si>
    <t>valeria.pla@ucp.edu.co</t>
  </si>
  <si>
    <t>carlos2.perez@ucp.edu.co</t>
  </si>
  <si>
    <t>isabela.murillo@ucp.edu.co</t>
  </si>
  <si>
    <t>laura2.arango@ucp.edu.co</t>
  </si>
  <si>
    <t>maylin.quintero@ucp.edu.co</t>
  </si>
  <si>
    <t>miguel1.restrepo@ucp.edu.co</t>
  </si>
  <si>
    <t>hanirys.rivera@ucp.edu.co</t>
  </si>
  <si>
    <t>sharon.gonzalez@ucp.edu.co</t>
  </si>
  <si>
    <t>mariana1.cardenas@ucp.edu.co</t>
  </si>
  <si>
    <t>oscar.marin@ucp.edu.co</t>
  </si>
  <si>
    <t>estefania.londono@ucp.edu.co</t>
  </si>
  <si>
    <t>mateo.trujillo@ucp.edu.co</t>
  </si>
  <si>
    <t>santiago1.florez@ucp.edu.co</t>
  </si>
  <si>
    <t>luz.orrego@ucp.edu.co</t>
  </si>
  <si>
    <t>juan3.velez@ucp.edu.co</t>
  </si>
  <si>
    <t>tatiana.rodriguez@ucp.edu.co</t>
  </si>
  <si>
    <t>maria.gonzalez@ucp.edu.co</t>
  </si>
  <si>
    <t>juanangel19064@gmail.com</t>
  </si>
  <si>
    <t>juan12.lopez@gmail.com</t>
  </si>
  <si>
    <t>andres.salas@ucp.edu.co</t>
  </si>
  <si>
    <t>marcela.gomez@ucp.edu.co</t>
  </si>
  <si>
    <t>lina1.sanchez@ucp.edu.co</t>
  </si>
  <si>
    <t>camilo.arango@ucp.edu.co</t>
  </si>
  <si>
    <t>Emmanuel.chisco@ucp.edu.co</t>
  </si>
  <si>
    <t>camila.abreu@ucp.edu.co</t>
  </si>
  <si>
    <t>juanita.tapiero0251@gmail.com</t>
  </si>
  <si>
    <t>juan.tamayo@ucp.edu.co</t>
  </si>
  <si>
    <t>daniel.barco@ucp.edu.co</t>
  </si>
  <si>
    <t>santiago.orozco@ucp.edu.co</t>
  </si>
  <si>
    <t>lissenmichyjmm@gmail.com</t>
  </si>
  <si>
    <t>sofia.rincon@ucp.edu.co</t>
  </si>
  <si>
    <t>madridluis152@gmail.com</t>
  </si>
  <si>
    <t>cristian.ordonez@ucp.edu.co</t>
  </si>
  <si>
    <t>camiga1990@gmail.com</t>
  </si>
  <si>
    <t>valentina.botero@ucp.edu.co</t>
  </si>
  <si>
    <t>ssmuel.medina@ucp.edu.co</t>
  </si>
  <si>
    <t>valeria.hidalgo@ucp.edu.co</t>
  </si>
  <si>
    <t>Juanita.martinez@ucp.edu.co</t>
  </si>
  <si>
    <t>juan.arevalo@ucp.edu.co</t>
  </si>
  <si>
    <t>luisa.arteaga@ucp.edu.co</t>
  </si>
  <si>
    <t>valeria071003@gmail.com</t>
  </si>
  <si>
    <t>gerilyn.carmona@ucp.edu.co</t>
  </si>
  <si>
    <t>jared.bautista@ucp.edu.co</t>
  </si>
  <si>
    <t>gadios2306@gmail.com</t>
  </si>
  <si>
    <t>liseth.cano@ucp.edu.co</t>
  </si>
  <si>
    <t>Valentina2.cano@ucp.edu.co</t>
  </si>
  <si>
    <t>luisa.varela@ucp.edu.co</t>
  </si>
  <si>
    <t>santiago4.quintero@ucp.edu.co</t>
  </si>
  <si>
    <t>nathalia.piedrahita@ucp.edu.co</t>
  </si>
  <si>
    <t>Alexia.restrepo@ucp.edu.co</t>
  </si>
  <si>
    <t>zapatamiguel047@gmail.com</t>
  </si>
  <si>
    <t>marco.hurtado@ucp.edu.co</t>
  </si>
  <si>
    <t>juan.mojica@ucp.edu.co</t>
  </si>
  <si>
    <t>samuel.montes@ucp.edu.co</t>
  </si>
  <si>
    <t>juanandrespiedrahita1@gmail.com</t>
  </si>
  <si>
    <t>restrepolopezsofia@gmail.com</t>
  </si>
  <si>
    <t>laura6.ramirez@ucp.edu.co</t>
  </si>
  <si>
    <t>lucianovasquez2002@gmail.com</t>
  </si>
  <si>
    <t>maria1.galvis@ucp.edu.co</t>
  </si>
  <si>
    <t>manuela.sierra@ucp.edu.co</t>
  </si>
  <si>
    <t>daniel.garzon@ucp.edu.co</t>
  </si>
  <si>
    <t>elkin.lopez@ucp.edu.co</t>
  </si>
  <si>
    <t>karen.ceballos@ucp.edu.co</t>
  </si>
  <si>
    <t>erika.munoz@ucp.edu.co</t>
  </si>
  <si>
    <t>valeria.miranda@ucp.edu.co</t>
  </si>
  <si>
    <t>valeria.colorado@ucp.edu.co</t>
  </si>
  <si>
    <t>danyjnavarro@gmail.com</t>
  </si>
  <si>
    <t>alejotolosa777@gmail.com</t>
  </si>
  <si>
    <t>daniel.euse@ucp.edu.co</t>
  </si>
  <si>
    <t>ana.quintero@ucp.edu.co</t>
  </si>
  <si>
    <t>tatiana.ganan@ucp.edu.co</t>
  </si>
  <si>
    <t>andresgomez_87@hotmail.com</t>
  </si>
  <si>
    <t>nathalia.ospina@ucp.edu.co</t>
  </si>
  <si>
    <t>jefferson.guejia@ucp.edu.co</t>
  </si>
  <si>
    <t>maria.arcila@ucp.edu.co</t>
  </si>
  <si>
    <t>francisco.tabares@ucp.edu.co</t>
  </si>
  <si>
    <t>melva.quintero@ucp.edu</t>
  </si>
  <si>
    <t>natalialoaizscardona02@gmail.com</t>
  </si>
  <si>
    <t>david.pulido@ucp.edu.co</t>
  </si>
  <si>
    <t>johnatan.heredia@ucp.edu.co</t>
  </si>
  <si>
    <t>gina.valenzuela@ucp.edu.co</t>
  </si>
  <si>
    <t>lizette.padilla@ucp.edu.co</t>
  </si>
  <si>
    <t>yenny.gamboa@ucp.edu.co</t>
  </si>
  <si>
    <t>jennifermontoya2034@hotmail.com</t>
  </si>
  <si>
    <t>ymaristizabak@dosquebradas.gov.co</t>
  </si>
  <si>
    <t>julie.sua@ucp.edu.co</t>
  </si>
  <si>
    <t>claudia.campino@ucp.edu.co</t>
  </si>
  <si>
    <t>libia.alape@ucp.edu.co</t>
  </si>
  <si>
    <t>geovanny.calvo@ucp.edu.co</t>
  </si>
  <si>
    <t>duvan.marin@ucp.edu.co</t>
  </si>
  <si>
    <t>lorenarios10@hotmail.com</t>
  </si>
  <si>
    <t>estefany.scarpetta@ucp.edu.co</t>
  </si>
  <si>
    <t>claudia.marin@ucp.edu.co</t>
  </si>
  <si>
    <t>angelica2.henao@ucp.edu.co</t>
  </si>
  <si>
    <t>katherine.loaiza@ucp.edu.co</t>
  </si>
  <si>
    <t>jhovany.alvarez@ucp.edu.co</t>
  </si>
  <si>
    <t>luisa.acosta@ucp.edu.co</t>
  </si>
  <si>
    <t>alejandra2.gomez@ucp.edu.co</t>
  </si>
  <si>
    <t>zoraida.zarate@ucp.edu.co</t>
  </si>
  <si>
    <t>paula.lopez@ucp.edu.co</t>
  </si>
  <si>
    <t>katherine.robledo@ucp.edu.co</t>
  </si>
  <si>
    <t>luz1.lopez@ucp.edu.co</t>
  </si>
  <si>
    <t>sandra.castaneda@ucp.edu.co</t>
  </si>
  <si>
    <t xml:space="preserve">Juliana </t>
  </si>
  <si>
    <t>Santiago</t>
  </si>
  <si>
    <t>Alexandra</t>
  </si>
  <si>
    <t>Alejandro</t>
  </si>
  <si>
    <t xml:space="preserve">Valentina </t>
  </si>
  <si>
    <t>Dahiana Stefany</t>
  </si>
  <si>
    <t>María Camila</t>
  </si>
  <si>
    <t>Juanita</t>
  </si>
  <si>
    <t xml:space="preserve">Esteban </t>
  </si>
  <si>
    <t>Manuela (Aslan)</t>
  </si>
  <si>
    <t>Maria Luisa</t>
  </si>
  <si>
    <t xml:space="preserve">Sofía </t>
  </si>
  <si>
    <t>Nicolle Dahiana</t>
  </si>
  <si>
    <t xml:space="preserve">Engie Dahiana </t>
  </si>
  <si>
    <t xml:space="preserve">Manuela </t>
  </si>
  <si>
    <t xml:space="preserve">Sofia </t>
  </si>
  <si>
    <t>Michelle</t>
  </si>
  <si>
    <t xml:space="preserve">Yenny </t>
  </si>
  <si>
    <t xml:space="preserve">Angie Carolina </t>
  </si>
  <si>
    <t>Angie Ximena</t>
  </si>
  <si>
    <t>Manuela</t>
  </si>
  <si>
    <t>María Alexandra</t>
  </si>
  <si>
    <t>María Fernanda</t>
  </si>
  <si>
    <t>Dylan David</t>
  </si>
  <si>
    <t>Natalia</t>
  </si>
  <si>
    <t>Valeria</t>
  </si>
  <si>
    <t xml:space="preserve">María Fernanda </t>
  </si>
  <si>
    <t>esmeralda</t>
  </si>
  <si>
    <t xml:space="preserve">Sara juliana </t>
  </si>
  <si>
    <t xml:space="preserve">Dayana Alejandra </t>
  </si>
  <si>
    <t xml:space="preserve">Jorge Luis </t>
  </si>
  <si>
    <t xml:space="preserve">Kelly Johana </t>
  </si>
  <si>
    <t xml:space="preserve">Camila </t>
  </si>
  <si>
    <t>Alejandra</t>
  </si>
  <si>
    <t>Valentina</t>
  </si>
  <si>
    <t>Simon</t>
  </si>
  <si>
    <t xml:space="preserve">Paula Marcela </t>
  </si>
  <si>
    <t>Luisa</t>
  </si>
  <si>
    <t>Felipe</t>
  </si>
  <si>
    <t>Mariana</t>
  </si>
  <si>
    <t>sara</t>
  </si>
  <si>
    <t>Manuel</t>
  </si>
  <si>
    <t xml:space="preserve">juliana </t>
  </si>
  <si>
    <t xml:space="preserve">Sara </t>
  </si>
  <si>
    <t xml:space="preserve">Alexandra </t>
  </si>
  <si>
    <t>sofia</t>
  </si>
  <si>
    <t xml:space="preserve">Catalina </t>
  </si>
  <si>
    <t>Ignacio</t>
  </si>
  <si>
    <t>Luisa Fernanda</t>
  </si>
  <si>
    <t xml:space="preserve">Daniela </t>
  </si>
  <si>
    <t>Juan Esteban</t>
  </si>
  <si>
    <t xml:space="preserve">ashly maybeth </t>
  </si>
  <si>
    <t xml:space="preserve">kevin </t>
  </si>
  <si>
    <t>Karina</t>
  </si>
  <si>
    <t xml:space="preserve">Andrea </t>
  </si>
  <si>
    <t>juan manuel</t>
  </si>
  <si>
    <t>Juan José</t>
  </si>
  <si>
    <t xml:space="preserve">Juan Sebastian </t>
  </si>
  <si>
    <t>Marco Vinicio</t>
  </si>
  <si>
    <t>Samuel</t>
  </si>
  <si>
    <t xml:space="preserve">Vanessa </t>
  </si>
  <si>
    <t xml:space="preserve">Laura Sofia </t>
  </si>
  <si>
    <t>Sergio Andres</t>
  </si>
  <si>
    <t xml:space="preserve">Juan Manuel </t>
  </si>
  <si>
    <t>Salomon</t>
  </si>
  <si>
    <t>laura</t>
  </si>
  <si>
    <t>Juan Pablo</t>
  </si>
  <si>
    <t>sofhia</t>
  </si>
  <si>
    <t>Daniela</t>
  </si>
  <si>
    <t>Esteban</t>
  </si>
  <si>
    <t>Nicolas</t>
  </si>
  <si>
    <t xml:space="preserve">Alejandra </t>
  </si>
  <si>
    <t>Vanessa</t>
  </si>
  <si>
    <t xml:space="preserve">Mariana </t>
  </si>
  <si>
    <t>Ana Carolina</t>
  </si>
  <si>
    <t xml:space="preserve">violeta </t>
  </si>
  <si>
    <t>juan diego</t>
  </si>
  <si>
    <t>Silvana</t>
  </si>
  <si>
    <t>Luisa Maria</t>
  </si>
  <si>
    <t>Juliana</t>
  </si>
  <si>
    <t xml:space="preserve">Maria Fernanda </t>
  </si>
  <si>
    <t xml:space="preserve">Karen Sofia </t>
  </si>
  <si>
    <t>Emanuel</t>
  </si>
  <si>
    <t>Sofia</t>
  </si>
  <si>
    <t xml:space="preserve">José Elías </t>
  </si>
  <si>
    <t>Sara</t>
  </si>
  <si>
    <t>Sebastián</t>
  </si>
  <si>
    <t xml:space="preserve">Isabella </t>
  </si>
  <si>
    <t>Maria Camila</t>
  </si>
  <si>
    <t xml:space="preserve">mariana </t>
  </si>
  <si>
    <t>Joel Andrey</t>
  </si>
  <si>
    <t>Juan sebastian</t>
  </si>
  <si>
    <t>juan jose</t>
  </si>
  <si>
    <t>Emiliano</t>
  </si>
  <si>
    <t>Kelsey</t>
  </si>
  <si>
    <t xml:space="preserve">Angelica Nathalia </t>
  </si>
  <si>
    <t>Luciana Isabel</t>
  </si>
  <si>
    <t>Juan Felipe</t>
  </si>
  <si>
    <t>jacobo</t>
  </si>
  <si>
    <t xml:space="preserve">Franklin </t>
  </si>
  <si>
    <t xml:space="preserve">Valeria </t>
  </si>
  <si>
    <t>Carlos Santiago</t>
  </si>
  <si>
    <t xml:space="preserve">Isabela </t>
  </si>
  <si>
    <t>Laura</t>
  </si>
  <si>
    <t>Maylin Andrea</t>
  </si>
  <si>
    <t>Miguel Angel</t>
  </si>
  <si>
    <t xml:space="preserve">hanirys saray </t>
  </si>
  <si>
    <t xml:space="preserve">Sharon </t>
  </si>
  <si>
    <t>Daniel</t>
  </si>
  <si>
    <t>Estefania</t>
  </si>
  <si>
    <t>Mateo</t>
  </si>
  <si>
    <t xml:space="preserve">santiago </t>
  </si>
  <si>
    <t>Luz clarita</t>
  </si>
  <si>
    <t xml:space="preserve">juan jose </t>
  </si>
  <si>
    <t xml:space="preserve">Tatiana </t>
  </si>
  <si>
    <t xml:space="preserve">Maria Paula </t>
  </si>
  <si>
    <t xml:space="preserve">Juan Ángel </t>
  </si>
  <si>
    <t>Juan Andres</t>
  </si>
  <si>
    <t>Andres Felipe</t>
  </si>
  <si>
    <t>Marcela</t>
  </si>
  <si>
    <t xml:space="preserve">Lina </t>
  </si>
  <si>
    <t xml:space="preserve">Camilo </t>
  </si>
  <si>
    <t>Emmanue</t>
  </si>
  <si>
    <t>Camila</t>
  </si>
  <si>
    <t xml:space="preserve">Juanita </t>
  </si>
  <si>
    <t xml:space="preserve">Daniel </t>
  </si>
  <si>
    <t>Juana</t>
  </si>
  <si>
    <t>Luis José</t>
  </si>
  <si>
    <t xml:space="preserve">cristian camilo </t>
  </si>
  <si>
    <t>dolly lucia</t>
  </si>
  <si>
    <t>Juan camilo</t>
  </si>
  <si>
    <t xml:space="preserve">Luisa Fernanda </t>
  </si>
  <si>
    <t>Gerilyn</t>
  </si>
  <si>
    <t>Jared Saray</t>
  </si>
  <si>
    <t>Gabriela</t>
  </si>
  <si>
    <t>liseth gabriela</t>
  </si>
  <si>
    <t xml:space="preserve">luisa </t>
  </si>
  <si>
    <t>Nathalia</t>
  </si>
  <si>
    <t xml:space="preserve">Alexia </t>
  </si>
  <si>
    <t xml:space="preserve">Miguel Ángel </t>
  </si>
  <si>
    <t>marco yoanis</t>
  </si>
  <si>
    <t>Juan Manuel</t>
  </si>
  <si>
    <t>samuel</t>
  </si>
  <si>
    <t>Laura Sofia</t>
  </si>
  <si>
    <t>Luciano</t>
  </si>
  <si>
    <t>Daniel Alejandro</t>
  </si>
  <si>
    <t>Elkin camilo</t>
  </si>
  <si>
    <t>Karen Liceth</t>
  </si>
  <si>
    <t>Erika</t>
  </si>
  <si>
    <t>Daniel Jose</t>
  </si>
  <si>
    <t>Daniel julian</t>
  </si>
  <si>
    <t>ANA MARIA</t>
  </si>
  <si>
    <t xml:space="preserve">Andrés </t>
  </si>
  <si>
    <t xml:space="preserve">Nathalia </t>
  </si>
  <si>
    <t xml:space="preserve">Jeffersson </t>
  </si>
  <si>
    <t>Maria Alejandra</t>
  </si>
  <si>
    <t>Francisco</t>
  </si>
  <si>
    <t xml:space="preserve">Melva </t>
  </si>
  <si>
    <t xml:space="preserve">Natalia </t>
  </si>
  <si>
    <t xml:space="preserve">David Alejandro </t>
  </si>
  <si>
    <t>JOHNATAN ESTIBEN</t>
  </si>
  <si>
    <t xml:space="preserve">gina paola </t>
  </si>
  <si>
    <t xml:space="preserve">Lizette Geraldine </t>
  </si>
  <si>
    <t xml:space="preserve">YENNY </t>
  </si>
  <si>
    <t>yennifer</t>
  </si>
  <si>
    <t xml:space="preserve">Yaneth de las Mercedes </t>
  </si>
  <si>
    <t>Julie Andrea</t>
  </si>
  <si>
    <t>Claudia Sneda</t>
  </si>
  <si>
    <t>Libia</t>
  </si>
  <si>
    <t xml:space="preserve">Geovanny </t>
  </si>
  <si>
    <t>Duvan Mauricio</t>
  </si>
  <si>
    <t>Diana Lorena</t>
  </si>
  <si>
    <t>Estefany</t>
  </si>
  <si>
    <t xml:space="preserve">Claudia Viviana </t>
  </si>
  <si>
    <t>Angélica Maria</t>
  </si>
  <si>
    <t>Katherine</t>
  </si>
  <si>
    <t>JHOVANNY</t>
  </si>
  <si>
    <t xml:space="preserve">Luisa Stefanny </t>
  </si>
  <si>
    <t>Alejandra Maria</t>
  </si>
  <si>
    <t xml:space="preserve">Zoraida </t>
  </si>
  <si>
    <t xml:space="preserve">Paula Andrea </t>
  </si>
  <si>
    <t xml:space="preserve">luz karime </t>
  </si>
  <si>
    <t>SANDRA MILENA</t>
  </si>
  <si>
    <t>Agudelo Pineda</t>
  </si>
  <si>
    <t>cabrales</t>
  </si>
  <si>
    <t>Gutierrez Salinas</t>
  </si>
  <si>
    <t>Ocampo</t>
  </si>
  <si>
    <t xml:space="preserve">Betancur Andrade </t>
  </si>
  <si>
    <t>Navia Garzón</t>
  </si>
  <si>
    <t>Castaño Jaramillo</t>
  </si>
  <si>
    <t>Moreno Ramírez</t>
  </si>
  <si>
    <t xml:space="preserve">Salgado Escobar </t>
  </si>
  <si>
    <t>Grisales Ospina</t>
  </si>
  <si>
    <t>Vargas Velásquez</t>
  </si>
  <si>
    <t>Arenas Arango</t>
  </si>
  <si>
    <t>Tamayo Arenas</t>
  </si>
  <si>
    <t xml:space="preserve">Gonzalez Muñoz </t>
  </si>
  <si>
    <t xml:space="preserve">López Osorio </t>
  </si>
  <si>
    <t xml:space="preserve">Quintero Moreno </t>
  </si>
  <si>
    <t>Vargas Galeano</t>
  </si>
  <si>
    <t>Idarraga</t>
  </si>
  <si>
    <t xml:space="preserve">Restrepo Quiroz </t>
  </si>
  <si>
    <t>Jimenez Agudelo</t>
  </si>
  <si>
    <t>Valencia</t>
  </si>
  <si>
    <t>Rojas Batista</t>
  </si>
  <si>
    <t>Mendieta Pinzón</t>
  </si>
  <si>
    <t>Ruiz Madrid</t>
  </si>
  <si>
    <t>Moreno Sierra</t>
  </si>
  <si>
    <t>Martinez Dominguez</t>
  </si>
  <si>
    <t xml:space="preserve">Cortés Tabarquino </t>
  </si>
  <si>
    <t>garay cantor</t>
  </si>
  <si>
    <t xml:space="preserve">Castañeda rodas </t>
  </si>
  <si>
    <t xml:space="preserve">Tovar Marulanda </t>
  </si>
  <si>
    <t xml:space="preserve">Ríos Marín </t>
  </si>
  <si>
    <t>Burbano Estupiñán</t>
  </si>
  <si>
    <t>Sanchez Mejia</t>
  </si>
  <si>
    <t>Arroyave Alvarez</t>
  </si>
  <si>
    <t>Cuartas Cardona</t>
  </si>
  <si>
    <t>Forero Calderon</t>
  </si>
  <si>
    <t>Correa Acosta</t>
  </si>
  <si>
    <t xml:space="preserve">Salgado Giraldo </t>
  </si>
  <si>
    <t>Angel Herrera</t>
  </si>
  <si>
    <t>Grajales Martínez</t>
  </si>
  <si>
    <t>Perdomo Buitrago</t>
  </si>
  <si>
    <t>Galviz Cortes</t>
  </si>
  <si>
    <t>garcia aguirre</t>
  </si>
  <si>
    <t>Galindo</t>
  </si>
  <si>
    <t>Sánchez mejía</t>
  </si>
  <si>
    <t>rojas</t>
  </si>
  <si>
    <t xml:space="preserve">Rivera Otalora </t>
  </si>
  <si>
    <t xml:space="preserve">Castañeda Suarez </t>
  </si>
  <si>
    <t>valencia rivera</t>
  </si>
  <si>
    <t>Penagos Lopez</t>
  </si>
  <si>
    <t>Rojas Estrada</t>
  </si>
  <si>
    <t>Timana Castro</t>
  </si>
  <si>
    <t xml:space="preserve">Vásquez </t>
  </si>
  <si>
    <t>Cardona Moceton</t>
  </si>
  <si>
    <t xml:space="preserve">herrera primero </t>
  </si>
  <si>
    <t>giraldo becerra</t>
  </si>
  <si>
    <t>Rozo Ramirez</t>
  </si>
  <si>
    <t>Tabares Rico</t>
  </si>
  <si>
    <t xml:space="preserve">Obando </t>
  </si>
  <si>
    <t>gomez ramirez</t>
  </si>
  <si>
    <t>Botero Palacio</t>
  </si>
  <si>
    <t xml:space="preserve">Giraldo Pelaez </t>
  </si>
  <si>
    <t>Quintero Lopez</t>
  </si>
  <si>
    <t>Camacho Uribe</t>
  </si>
  <si>
    <t>Gonzalez Morales</t>
  </si>
  <si>
    <t>Gomez Arango</t>
  </si>
  <si>
    <t>Cardona Parra</t>
  </si>
  <si>
    <t xml:space="preserve">Acevedo Arias </t>
  </si>
  <si>
    <t>Gil Valderrama</t>
  </si>
  <si>
    <t>Mejía Restrepo</t>
  </si>
  <si>
    <t>Morales Ortiz</t>
  </si>
  <si>
    <t>Henao León</t>
  </si>
  <si>
    <t>vega valencia</t>
  </si>
  <si>
    <t>Vásquez Franco</t>
  </si>
  <si>
    <t>Fernandez Soto</t>
  </si>
  <si>
    <t>Trejos Villada</t>
  </si>
  <si>
    <t>Vargas Arteaga</t>
  </si>
  <si>
    <t>Trujillo Jaramillo</t>
  </si>
  <si>
    <t>Acevedo</t>
  </si>
  <si>
    <t>Granada Osorio</t>
  </si>
  <si>
    <t xml:space="preserve">Orozco Holguin </t>
  </si>
  <si>
    <t xml:space="preserve">Rendón Tamayo </t>
  </si>
  <si>
    <t>Alzate Hincapié</t>
  </si>
  <si>
    <t>pescador pineda</t>
  </si>
  <si>
    <t>Castañeda Acosta</t>
  </si>
  <si>
    <t xml:space="preserve">Guevara Betancourth </t>
  </si>
  <si>
    <t>Zabala Hernandez</t>
  </si>
  <si>
    <t xml:space="preserve">Arce Diaz </t>
  </si>
  <si>
    <t xml:space="preserve">Corrales Molina </t>
  </si>
  <si>
    <t>López Gamero</t>
  </si>
  <si>
    <t>Tobaria España</t>
  </si>
  <si>
    <t>Yepes Márquez</t>
  </si>
  <si>
    <t>Ocampo García</t>
  </si>
  <si>
    <t>Cortés Velasco</t>
  </si>
  <si>
    <t xml:space="preserve">Gonzales González </t>
  </si>
  <si>
    <t>Cardona</t>
  </si>
  <si>
    <t>Rodríguez Nuñez</t>
  </si>
  <si>
    <t>Martínez Rendón</t>
  </si>
  <si>
    <t>Gil Barrera</t>
  </si>
  <si>
    <t xml:space="preserve">Pineda Becerra </t>
  </si>
  <si>
    <t>Valencia Cardona</t>
  </si>
  <si>
    <t xml:space="preserve">Calvache García </t>
  </si>
  <si>
    <t>caceres arias</t>
  </si>
  <si>
    <t>Ventero Barrera</t>
  </si>
  <si>
    <t>Dimas duarte</t>
  </si>
  <si>
    <t>henao bedoya</t>
  </si>
  <si>
    <t>Echeverri Cardona</t>
  </si>
  <si>
    <t>Camacho Bustos</t>
  </si>
  <si>
    <t>Delgado Charfuelan</t>
  </si>
  <si>
    <t>Rua Mina</t>
  </si>
  <si>
    <t>Sarmiento Bocanegra</t>
  </si>
  <si>
    <t>giraldo moreno</t>
  </si>
  <si>
    <t>Gomez Avila</t>
  </si>
  <si>
    <t>Pla</t>
  </si>
  <si>
    <t>Pérez Alzate</t>
  </si>
  <si>
    <t>Murillo Narvaez</t>
  </si>
  <si>
    <t>Arango</t>
  </si>
  <si>
    <t>Quintero Obando</t>
  </si>
  <si>
    <t>Restrepo Osorio</t>
  </si>
  <si>
    <t xml:space="preserve">rivera botia </t>
  </si>
  <si>
    <t>González</t>
  </si>
  <si>
    <t xml:space="preserve">Cárdenas Correa </t>
  </si>
  <si>
    <t xml:space="preserve">Marin Manrique </t>
  </si>
  <si>
    <t>Londoño Escobar</t>
  </si>
  <si>
    <t xml:space="preserve">Trujillo Clavijo </t>
  </si>
  <si>
    <t xml:space="preserve">florez Gonzalez </t>
  </si>
  <si>
    <t>Orrego Hernández</t>
  </si>
  <si>
    <t>velez mejia</t>
  </si>
  <si>
    <t>Rodriguez Gallego</t>
  </si>
  <si>
    <t>Gonzalez</t>
  </si>
  <si>
    <t xml:space="preserve">Salazar Losada </t>
  </si>
  <si>
    <t>Lopez Acevedo</t>
  </si>
  <si>
    <t>Salas Garcia</t>
  </si>
  <si>
    <t>Gómez</t>
  </si>
  <si>
    <t xml:space="preserve">Sanchez Eslait </t>
  </si>
  <si>
    <t>Arango Pelaez</t>
  </si>
  <si>
    <t>Chisco Marulanda</t>
  </si>
  <si>
    <t>Abreu</t>
  </si>
  <si>
    <t xml:space="preserve">Tapiero peñaranda </t>
  </si>
  <si>
    <t>Tamayo Ayala</t>
  </si>
  <si>
    <t xml:space="preserve">Barco Cardona </t>
  </si>
  <si>
    <t>Orozco bedoya</t>
  </si>
  <si>
    <t>Marín Echeverri</t>
  </si>
  <si>
    <t xml:space="preserve">Rincón Ramírez </t>
  </si>
  <si>
    <t>Barbosa Madrid</t>
  </si>
  <si>
    <t>ordoñez gallego</t>
  </si>
  <si>
    <t>garcia</t>
  </si>
  <si>
    <t>Botero Zapata</t>
  </si>
  <si>
    <t>Medina Naranjo</t>
  </si>
  <si>
    <t>Hidalgo</t>
  </si>
  <si>
    <t>Martinez Varon</t>
  </si>
  <si>
    <t xml:space="preserve">Arévalo Echeverri </t>
  </si>
  <si>
    <t>Arteaga Holguin</t>
  </si>
  <si>
    <t>Montoya Cano</t>
  </si>
  <si>
    <t xml:space="preserve">Carmona Montes </t>
  </si>
  <si>
    <t xml:space="preserve">Bautista Bustamante </t>
  </si>
  <si>
    <t>Díaz Ospina</t>
  </si>
  <si>
    <t>cano gomez</t>
  </si>
  <si>
    <t xml:space="preserve">Cano Grisales </t>
  </si>
  <si>
    <t>varela camacho</t>
  </si>
  <si>
    <t>Quintero Ceballos</t>
  </si>
  <si>
    <t xml:space="preserve">Piedrahita Osorio </t>
  </si>
  <si>
    <t xml:space="preserve">Restrepo Bedoya </t>
  </si>
  <si>
    <t xml:space="preserve">Zapata arias </t>
  </si>
  <si>
    <t>hurtado restrepo</t>
  </si>
  <si>
    <t>Mojica Avila</t>
  </si>
  <si>
    <t>Montes Gómez</t>
  </si>
  <si>
    <t>Piedrahita</t>
  </si>
  <si>
    <t>Restrepo Lopez</t>
  </si>
  <si>
    <t>Ramirez Bautista</t>
  </si>
  <si>
    <t xml:space="preserve">Vásquez Ibarra </t>
  </si>
  <si>
    <t>Galvis Garcia</t>
  </si>
  <si>
    <t>Sierra Uribe</t>
  </si>
  <si>
    <t>Garzon Zamora</t>
  </si>
  <si>
    <t xml:space="preserve">López Jaramillo </t>
  </si>
  <si>
    <t xml:space="preserve">Ceballos Castaño </t>
  </si>
  <si>
    <t>Muñoz Gonzalez</t>
  </si>
  <si>
    <t>Miranda Cabral</t>
  </si>
  <si>
    <t>Colorado</t>
  </si>
  <si>
    <t>Navarro Herrera</t>
  </si>
  <si>
    <t>Tolosa Chavarriaga</t>
  </si>
  <si>
    <t>Euse lloreda</t>
  </si>
  <si>
    <t>QUINTERO ECHEVERRY</t>
  </si>
  <si>
    <t>Gañan Rengifo</t>
  </si>
  <si>
    <t>Gómez Navarro</t>
  </si>
  <si>
    <t>Ospina Quintero</t>
  </si>
  <si>
    <t>Güejia Campo</t>
  </si>
  <si>
    <t xml:space="preserve">Arcila morales </t>
  </si>
  <si>
    <t>Tabares Puerta</t>
  </si>
  <si>
    <t>Quintero Rios</t>
  </si>
  <si>
    <t>Loaiza Cardona</t>
  </si>
  <si>
    <t>Pulido Romero</t>
  </si>
  <si>
    <t>HEREDIA GUAPACHA</t>
  </si>
  <si>
    <t>valenzuela castaño</t>
  </si>
  <si>
    <t xml:space="preserve">Padilla Bastidas </t>
  </si>
  <si>
    <t>GAMBOA PALACIOS</t>
  </si>
  <si>
    <t>montoya cardenas</t>
  </si>
  <si>
    <t>Aristizabal Rios</t>
  </si>
  <si>
    <t>Sua Guerrero</t>
  </si>
  <si>
    <t>Campiño Arias</t>
  </si>
  <si>
    <t>Alape Calderón</t>
  </si>
  <si>
    <t>Calvo Cardona</t>
  </si>
  <si>
    <t>Marín Lasprilla</t>
  </si>
  <si>
    <t>Rios Rios</t>
  </si>
  <si>
    <t>Scarpetta Torres</t>
  </si>
  <si>
    <t>Marín Bermúdez</t>
  </si>
  <si>
    <t xml:space="preserve"> Henao Villegas</t>
  </si>
  <si>
    <t>Loaiza Uribe</t>
  </si>
  <si>
    <t>ALVAREZ GIRALDO</t>
  </si>
  <si>
    <t>Acosta Nieto</t>
  </si>
  <si>
    <t>Gomez Patiño</t>
  </si>
  <si>
    <t>Zárate Herrera</t>
  </si>
  <si>
    <t>López Salazar</t>
  </si>
  <si>
    <t>Robledo Gálvez</t>
  </si>
  <si>
    <t xml:space="preserve">lopez salazar </t>
  </si>
  <si>
    <t>CASTAÑEDA BENITEZ</t>
  </si>
  <si>
    <t xml:space="preserve">(NULL, </t>
  </si>
  <si>
    <t>`Correo`</t>
  </si>
  <si>
    <t xml:space="preserve">, </t>
  </si>
  <si>
    <t>'</t>
  </si>
  <si>
    <t>`Nombres`</t>
  </si>
  <si>
    <t>`Apellidos`</t>
  </si>
  <si>
    <t>`Documento`</t>
  </si>
  <si>
    <t>`Numero`</t>
  </si>
  <si>
    <t>`Programa`</t>
  </si>
  <si>
    <t>`Semestre`</t>
  </si>
  <si>
    <t>`Ciudad`</t>
  </si>
  <si>
    <t>`Habilidades_digitales`</t>
  </si>
  <si>
    <t>`Habilidades_texto`</t>
  </si>
  <si>
    <t>`Habilidades_calculo`</t>
  </si>
  <si>
    <t>`Habilidades_presentacion`</t>
  </si>
  <si>
    <t>`Habilidades_datos`</t>
  </si>
  <si>
    <t>`Habilidades_herramientas`</t>
  </si>
  <si>
    <t>`Habilidades_correo`</t>
  </si>
  <si>
    <t>`Habilidades_hardware`</t>
  </si>
  <si>
    <t>`Habilidades_software`</t>
  </si>
  <si>
    <t>`Otro_uno`</t>
  </si>
  <si>
    <t>`Habilidades_navegador`</t>
  </si>
  <si>
    <t>`Habilidades_buscadores`</t>
  </si>
  <si>
    <t>`Habilidades_correo_electronico`</t>
  </si>
  <si>
    <t>`Habilidades_seguridad`</t>
  </si>
  <si>
    <t>`Habilidades_redes_sociales`</t>
  </si>
  <si>
    <t>`Habilidades_foros`</t>
  </si>
  <si>
    <t>`Habilidades_blogs`</t>
  </si>
  <si>
    <t>`Habilidades_nube`</t>
  </si>
  <si>
    <t>`Habilidades_conferencias`</t>
  </si>
  <si>
    <t>`Otro_dos`</t>
  </si>
  <si>
    <t>`Habilidades_buscador`</t>
  </si>
  <si>
    <t>`Habilidades_correos`</t>
  </si>
  <si>
    <t>`Habilidades_calendario`</t>
  </si>
  <si>
    <t>`Habilidades_drive`</t>
  </si>
  <si>
    <t>`Habilidades_documentos`</t>
  </si>
  <si>
    <t>`Habilidades_calculos`</t>
  </si>
  <si>
    <t>`Habilidades_presentaciones`</t>
  </si>
  <si>
    <t>`Habilidades_formularios`</t>
  </si>
  <si>
    <t>`Otro_tres`</t>
  </si>
  <si>
    <t>`Otro_cuatro`</t>
  </si>
  <si>
    <t>`Servicios_ucp`</t>
  </si>
  <si>
    <t>`Scopus`</t>
  </si>
  <si>
    <t>`Sage`</t>
  </si>
  <si>
    <t>`Ebsco`</t>
  </si>
  <si>
    <t>`Legiscomex`</t>
  </si>
  <si>
    <t>`Redalyc`</t>
  </si>
  <si>
    <t>`Scielo`</t>
  </si>
  <si>
    <t>`Dialnet`</t>
  </si>
  <si>
    <t>`Science`</t>
  </si>
  <si>
    <t>`Otro_cinco`</t>
  </si>
  <si>
    <t>`Zootero`</t>
  </si>
  <si>
    <t>`Mendeley`</t>
  </si>
  <si>
    <t>`Refworks`</t>
  </si>
  <si>
    <t>`Spss`</t>
  </si>
  <si>
    <t>`Otro_sies`</t>
  </si>
  <si>
    <t>`Researchgate`</t>
  </si>
  <si>
    <t>`Google_academico`</t>
  </si>
  <si>
    <t>`Cvlac`</t>
  </si>
  <si>
    <t>`Otro_siete`</t>
  </si>
  <si>
    <t>`Ebooks`</t>
  </si>
  <si>
    <t>`Ribuc`</t>
  </si>
  <si>
    <t>`BiblioTechnia`</t>
  </si>
  <si>
    <t>`Otro_ocho`</t>
  </si>
  <si>
    <t>`Herramienta_biblioteca`</t>
  </si>
  <si>
    <t>`Whatsapp`</t>
  </si>
  <si>
    <t>`Facebook`</t>
  </si>
  <si>
    <t>`Youtube`</t>
  </si>
  <si>
    <t>`Instagram`</t>
  </si>
  <si>
    <t>`Twitter`</t>
  </si>
  <si>
    <t>`Linkedin`</t>
  </si>
  <si>
    <t>`Tiktok`</t>
  </si>
  <si>
    <t>`Otra_nueve`</t>
  </si>
  <si>
    <t>`Uso_redes_sociales`</t>
  </si>
  <si>
    <t>`Criterios`</t>
  </si>
  <si>
    <t>`Privasidad`</t>
  </si>
  <si>
    <t>`Derechos`</t>
  </si>
  <si>
    <t>`Norma`</t>
  </si>
  <si>
    <t>`Normas`</t>
  </si>
  <si>
    <t>`Netiqueta`</t>
  </si>
  <si>
    <t>`Trato`</t>
  </si>
  <si>
    <t>`Ignorar`</t>
  </si>
  <si>
    <t>`Breve`</t>
  </si>
  <si>
    <t>`Preocupacion`</t>
  </si>
  <si>
    <t>`Demas`</t>
  </si>
  <si>
    <t>`Respeto`</t>
  </si>
  <si>
    <t>`Mucho_texto`</t>
  </si>
  <si>
    <t>`Opiniones`</t>
  </si>
  <si>
    <t>`Pre1`</t>
  </si>
  <si>
    <t>`Pre2`</t>
  </si>
  <si>
    <t>`Pre3`</t>
  </si>
  <si>
    <t>`Pre4`</t>
  </si>
  <si>
    <t>`Pre5`</t>
  </si>
  <si>
    <t>`Pre6`</t>
  </si>
  <si>
    <t>`Pre7`</t>
  </si>
  <si>
    <t>`Pre8`</t>
  </si>
  <si>
    <t>`Pre9`</t>
  </si>
  <si>
    <t>`Pre10`</t>
  </si>
  <si>
    <t>`Pre11`</t>
  </si>
  <si>
    <t>`Pre12`</t>
  </si>
  <si>
    <t>`Pre13`</t>
  </si>
  <si>
    <t>`Pre14`</t>
  </si>
  <si>
    <t>`Pre15`</t>
  </si>
  <si>
    <t>`Pre16`</t>
  </si>
  <si>
    <t>`Pre17`</t>
  </si>
  <si>
    <t>`Pre18`</t>
  </si>
  <si>
    <t>`Pre19`</t>
  </si>
  <si>
    <t>`Pre20`</t>
  </si>
  <si>
    <t>`Pre21`</t>
  </si>
  <si>
    <t>`Pre22`</t>
  </si>
  <si>
    <t>`Pre23`</t>
  </si>
  <si>
    <t>`Pre24`</t>
  </si>
  <si>
    <t>`Pre25`</t>
  </si>
  <si>
    <t>`Pre26`</t>
  </si>
  <si>
    <t>`Pre27`</t>
  </si>
  <si>
    <t>`Pre28`</t>
  </si>
  <si>
    <t>`Pre29`</t>
  </si>
  <si>
    <t>`Pre30`</t>
  </si>
  <si>
    <t>`Pre31`</t>
  </si>
  <si>
    <t>`Pre32`</t>
  </si>
  <si>
    <t>`Pre33`</t>
  </si>
  <si>
    <t>`Pre34`</t>
  </si>
  <si>
    <t>`Pre35`</t>
  </si>
  <si>
    <t>`Pre36`</t>
  </si>
  <si>
    <t>) VALUES</t>
  </si>
  <si>
    <t>) ;</t>
  </si>
  <si>
    <t>`Habilidades_keep`</t>
  </si>
  <si>
    <t>`Habilidades_jamboard`</t>
  </si>
  <si>
    <t>`Atlasti`</t>
  </si>
  <si>
    <t xml:space="preserve">INSERT INTO `1.0_Estudiantes` (`ID`, </t>
  </si>
  <si>
    <t>`Autodidacta`</t>
  </si>
  <si>
    <t>`Curso`</t>
  </si>
  <si>
    <t>`Otra`</t>
  </si>
  <si>
    <t xml:space="preserve">INSERT INTO `1.1_Conocimiento_adquirido` (`ID`, </t>
  </si>
  <si>
    <t xml:space="preserve">INSERT INTO `1.2_Moodle` (`ID`, </t>
  </si>
  <si>
    <t>`Op1`</t>
  </si>
  <si>
    <t>`Op2`</t>
  </si>
  <si>
    <t>`Op3`</t>
  </si>
  <si>
    <t>`Op4`</t>
  </si>
  <si>
    <t>`Op5`</t>
  </si>
  <si>
    <t>`Op6`</t>
  </si>
  <si>
    <t>`Op7`</t>
  </si>
  <si>
    <t>`Op8`</t>
  </si>
  <si>
    <t xml:space="preserve">INSERT INTO `1.9_Libros` (`ID`, </t>
  </si>
  <si>
    <t xml:space="preserve">INSERT INTO `1.8_Publicaciones` (`ID`, </t>
  </si>
  <si>
    <t xml:space="preserve">INSERT INTO `1.7_Repositorio` (`ID`, </t>
  </si>
  <si>
    <t xml:space="preserve">INSERT INTO `1.6_Catalogo` (`ID`, </t>
  </si>
  <si>
    <t xml:space="preserve">INSERT INTO `1.5_Bases_datos` (`ID`, </t>
  </si>
  <si>
    <t xml:space="preserve">INSERT INTO `1.4_Solicitudes` (`ID`, </t>
  </si>
  <si>
    <t xml:space="preserve">INSERT INTO `1.3_Portal_estudiantil` (`ID`, </t>
  </si>
  <si>
    <t xml:space="preserve">INSERT INTO `1.10_Guardar` (`ID`, </t>
  </si>
  <si>
    <t xml:space="preserve">INSERT INTO `1.11_Contrastar` (`ID`, </t>
  </si>
  <si>
    <t xml:space="preserve">INSERT INTO `1.17_Operaciones` (`ID`, </t>
  </si>
  <si>
    <t xml:space="preserve">INSERT INTO `1.16_Ciudadania` (`ID`, </t>
  </si>
  <si>
    <t xml:space="preserve">INSERT INTO `1.15_Pensamiento` (`ID`, </t>
  </si>
  <si>
    <t xml:space="preserve">INSERT INTO `1.14_Investigacion` (`ID`, </t>
  </si>
  <si>
    <t xml:space="preserve">INSERT INTO `1.13_Comunicacion` (`ID`, </t>
  </si>
  <si>
    <t xml:space="preserve">INSERT INTO `1.12_Creatividad` (`ID`, </t>
  </si>
  <si>
    <t>Facultad de Arquitectura y Diseño</t>
  </si>
  <si>
    <t>Arquitectura</t>
  </si>
  <si>
    <t>Diseño Industrial</t>
  </si>
  <si>
    <t>Facultad de Ciencias Humanas, Sociales y de la Educación</t>
  </si>
  <si>
    <t>Comunicación Social - Periodismo</t>
  </si>
  <si>
    <t>Psicología</t>
  </si>
  <si>
    <t>Licenciatura en Educación Religiosa</t>
  </si>
  <si>
    <t>Facultad de Ciencias Económicas y Administrativas</t>
  </si>
  <si>
    <t>Negocios Internacionales</t>
  </si>
  <si>
    <t>Administración de empresas</t>
  </si>
  <si>
    <t>Economía</t>
  </si>
  <si>
    <t>Mercadeo</t>
  </si>
  <si>
    <t>Tecnología en Mercadeo</t>
  </si>
  <si>
    <t>Técnica Profesional en Operación y Logística de Empresas Agroindustriales</t>
  </si>
  <si>
    <t>Tecnología en Gestión de Empresas Agroindustriales</t>
  </si>
  <si>
    <t>Facultad de Ciencias Básicas e Ingeniería</t>
  </si>
  <si>
    <t>Ingeniería de Sistemas y Telecomunicaciones</t>
  </si>
  <si>
    <t>Ingeniería Industrial</t>
  </si>
  <si>
    <t>Tecnología en Desarrollo de Software</t>
  </si>
  <si>
    <t>Maestría en Arquitectura y Urbanismo</t>
  </si>
  <si>
    <t>Especialización en Arquitectura y Urbanismo Bioclimático</t>
  </si>
  <si>
    <t>Especialización en Gestión de Proyectos e Innovación</t>
  </si>
  <si>
    <t>Maestría en Pedagogía y Desarrollo Humano</t>
  </si>
  <si>
    <t>Maestría en Estudios Culturales</t>
  </si>
  <si>
    <t>Especialización en Pedagogía y Desarrollo Humano</t>
  </si>
  <si>
    <t>Especialización en Edumática Innovación de los procesos educativos a través de herramientas multimediales</t>
  </si>
  <si>
    <t>Especialización en Gerencia de la Comunicación Corporativa</t>
  </si>
  <si>
    <t>Especialización en Psicología Clínica con énfasis en psicoterapia con niños y adolescentes</t>
  </si>
  <si>
    <t>Especialización en Intervenciones Psicosociales para la Reducción del Consumo de Sustancias Psicoactivas</t>
  </si>
  <si>
    <t>Especialización en Psicología Social Comunitaria y Acción Psicosocial</t>
  </si>
  <si>
    <t>Especialización en Gestión Humana en las Organizaciones</t>
  </si>
  <si>
    <t>Maestría en Gestión del Desarrollo Regional</t>
  </si>
  <si>
    <t>Especialización en Finanzas</t>
  </si>
  <si>
    <t>Especialización en Economía Pública y Gestión Territorial</t>
  </si>
  <si>
    <t>Especialización Tecnológica en Empresas Agroindustriales</t>
  </si>
  <si>
    <t>Especialización en Desarrollo del Software</t>
  </si>
  <si>
    <t>Especialización en Producción con Calidad Total</t>
  </si>
  <si>
    <t>Departamento de Humanidades</t>
  </si>
  <si>
    <t>Departamento de Ciencias Básicas</t>
  </si>
  <si>
    <t>CIUC</t>
  </si>
  <si>
    <t>&lt;option value=</t>
  </si>
  <si>
    <t>&gt;</t>
  </si>
  <si>
    <t>&lt;/option&gt;</t>
  </si>
  <si>
    <t>Si</t>
  </si>
  <si>
    <t>No</t>
  </si>
  <si>
    <t>`Cargo`</t>
  </si>
  <si>
    <t>`Habilidades_web2`</t>
  </si>
  <si>
    <t>`Habilidades_web3`</t>
  </si>
  <si>
    <t>`Habilidades_web4`</t>
  </si>
  <si>
    <t xml:space="preserve">INSERT INTO `2.0_Administrativos` (`ID`, </t>
  </si>
  <si>
    <t xml:space="preserve">INSERT INTO `2.1_Moodle` (`ID`, </t>
  </si>
  <si>
    <t xml:space="preserve">INSERT INTO `2.2_Sistema_academico` (`ID`, </t>
  </si>
  <si>
    <t xml:space="preserve">INSERT INTO `2.3_Bases_datos` (`ID`, </t>
  </si>
  <si>
    <t xml:space="preserve">INSERT INTO `2.4_Catalogo` (`ID`, </t>
  </si>
  <si>
    <t xml:space="preserve">INSERT INTO `2.5_Repositorio` (`ID`, </t>
  </si>
  <si>
    <t xml:space="preserve">INSERT INTO `2.6_Publicaciones` (`ID`, </t>
  </si>
  <si>
    <t xml:space="preserve">INSERT INTO `2.7_Libros` (`ID`, </t>
  </si>
  <si>
    <t xml:space="preserve">INSERT INTO `2.8_Yeminus` (`ID`, </t>
  </si>
  <si>
    <t xml:space="preserve">INSERT INTO `2.9_Intranet` (`ID`, </t>
  </si>
  <si>
    <t xml:space="preserve">INSERT INTO `2.10_Sevenet` (`ID`, </t>
  </si>
  <si>
    <t xml:space="preserve">INSERT INTO `2.11_Sar` (`ID`, </t>
  </si>
  <si>
    <t xml:space="preserve">INSERT INTO `2.12_Guardar` (`ID`, </t>
  </si>
  <si>
    <t xml:space="preserve">INSERT INTO `2.13_Contrastar` (`ID`, </t>
  </si>
  <si>
    <t xml:space="preserve">INSERT INTO `2.14_Aprendizaje` (`ID`, </t>
  </si>
  <si>
    <t xml:space="preserve">INSERT INTO `2.15_Necesidad` (`ID`, </t>
  </si>
  <si>
    <t xml:space="preserve">INSERT INTO `2.16_Contenido` (`ID`, </t>
  </si>
  <si>
    <t>$result</t>
  </si>
  <si>
    <t>="SELECT count($columna) as total</t>
  </si>
  <si>
    <t>";</t>
  </si>
  <si>
    <t>=mysqli_query($cn,$sql</t>
  </si>
  <si>
    <t>=mysqli_fetch_assoc($result</t>
  </si>
  <si>
    <t>);</t>
  </si>
  <si>
    <t>$sql</t>
  </si>
  <si>
    <t>$data</t>
  </si>
  <si>
    <t xml:space="preserve">FROM `2.0_Administrativos` WHERE Programa = </t>
  </si>
  <si>
    <t xml:space="preserve"> </t>
  </si>
  <si>
    <t xml:space="preserve">  </t>
  </si>
  <si>
    <t>Acompañamiento académico</t>
  </si>
  <si>
    <t>Administración de Empresas</t>
  </si>
  <si>
    <t>Admisiones y registro</t>
  </si>
  <si>
    <t>Almacén</t>
  </si>
  <si>
    <t>Biblioteca Cardenal Darío Castrillón Hoyos</t>
  </si>
  <si>
    <t>Bienestar Social</t>
  </si>
  <si>
    <t>Centro de Actividades Culturales</t>
  </si>
  <si>
    <t>Centro de Atención Psicológica (CPSI)</t>
  </si>
  <si>
    <t>Centro de Familia</t>
  </si>
  <si>
    <t>Centro de Graduados</t>
  </si>
  <si>
    <t>Centro de Idiomas (CIUC)</t>
  </si>
  <si>
    <t>Centro de Innovación Educativa</t>
  </si>
  <si>
    <t>Centro de Medios</t>
  </si>
  <si>
    <t>Comunicación Social – Periodismo</t>
  </si>
  <si>
    <t>Comunicaciones</t>
  </si>
  <si>
    <t>Departamento Financiero</t>
  </si>
  <si>
    <t>Desarrollo Humano</t>
  </si>
  <si>
    <t>Dirección Administrativa y Financiera</t>
  </si>
  <si>
    <t>Dirección de Investigación e Innovación</t>
  </si>
  <si>
    <t>Diseño Audiovisual</t>
  </si>
  <si>
    <t>Doctorado en Educación en Desarrollo Humano</t>
  </si>
  <si>
    <t>Especialización en Ciberasesoría Financiera</t>
  </si>
  <si>
    <t>Especialización en Desarrollo de Software</t>
  </si>
  <si>
    <t>Especialización en Edumática</t>
  </si>
  <si>
    <t>Especialización en Gestión de la Construcción Sostenible</t>
  </si>
  <si>
    <t>Especialización en Gestión de Proyectos de Diseño e Innovación</t>
  </si>
  <si>
    <t>Especialización en intervenciones Psicosociales para la Reducción del Consumo de Sustancias Psicoactivas</t>
  </si>
  <si>
    <t>Especialización en Psicología Clínica</t>
  </si>
  <si>
    <t>Especialización Psicología Clínica con Énfasis en Psicoterapia con Niños</t>
  </si>
  <si>
    <t>Facultad de Ciencias Humanas Sociales y de la Educación</t>
  </si>
  <si>
    <t>Gestión del Campus</t>
  </si>
  <si>
    <t>Gestión Humana</t>
  </si>
  <si>
    <t>Gestión Tecnológica</t>
  </si>
  <si>
    <t>Ingenería Industrial</t>
  </si>
  <si>
    <t>Internacionalización y Relaciones Interinstitucionales</t>
  </si>
  <si>
    <t>Logistica y Servicios Generales</t>
  </si>
  <si>
    <t>Maestría en Finanzas</t>
  </si>
  <si>
    <t>Maestría en Gestión de la Innovación</t>
  </si>
  <si>
    <t>Maestría en Gestión de Proyectos</t>
  </si>
  <si>
    <t>Maestría en Gestión del Desrrollo Regional</t>
  </si>
  <si>
    <t>Maestría en Innovación Educativa</t>
  </si>
  <si>
    <t>Maestría en Memoria y Escenarios Transicionales</t>
  </si>
  <si>
    <t>Maestría en Mercadeo</t>
  </si>
  <si>
    <t>Oficina de Mercadeo</t>
  </si>
  <si>
    <t>Pastoral Universitaria</t>
  </si>
  <si>
    <t>Planeación</t>
  </si>
  <si>
    <t>Practicas Académicas</t>
  </si>
  <si>
    <t>Programa de Mercadeo</t>
  </si>
  <si>
    <t>Proyección Social</t>
  </si>
  <si>
    <t>Punto de Bolsa Laboratorio de Econometría y Finanzas</t>
  </si>
  <si>
    <t>Recreación y Deporte</t>
  </si>
  <si>
    <t>Rectoría</t>
  </si>
  <si>
    <t>Secretaría General</t>
  </si>
  <si>
    <t>Técnico profesional en video DJ y sonido</t>
  </si>
  <si>
    <t>Tecnología en Gestión de Empresas AgroIndustriales</t>
  </si>
  <si>
    <t>Tecnología en producción de imagen y sonido</t>
  </si>
  <si>
    <t>Tecnología en Sistemas</t>
  </si>
  <si>
    <t>Vicerrectoría Académica</t>
  </si>
  <si>
    <t>Vicerrectoría de Proyecto de Vida</t>
  </si>
  <si>
    <t>&lt;tr&gt;</t>
  </si>
  <si>
    <t>&lt;td&gt;</t>
  </si>
  <si>
    <t>&lt;/tr&gt;</t>
  </si>
  <si>
    <t>&lt;/td&gt;</t>
  </si>
  <si>
    <t>&lt;?php echo $data</t>
  </si>
  <si>
    <t>['total</t>
  </si>
  <si>
    <t>'];?&gt;&lt;/td&gt;</t>
  </si>
  <si>
    <t>&lt;?php echo round(($data</t>
  </si>
  <si>
    <t>']/$data['total'])*100,2);?&gt;</t>
  </si>
  <si>
    <t xml:space="preserve">    </t>
  </si>
  <si>
    <t>`Contratacion`</t>
  </si>
  <si>
    <t>`Habilidades_texto_a`</t>
  </si>
  <si>
    <t>`Habilidades_texto_b`</t>
  </si>
  <si>
    <t>`Habilidades_calculo_a`</t>
  </si>
  <si>
    <t>`Habilidades_calculo_b`</t>
  </si>
  <si>
    <t>`Habilidades_presentacion_a`</t>
  </si>
  <si>
    <t>`Habilidades_presentacion_b`</t>
  </si>
  <si>
    <t>`Habilidades_datos_a`</t>
  </si>
  <si>
    <t>`Habilidades_datos_b`</t>
  </si>
  <si>
    <t>`Habilidades_herramientas_a`</t>
  </si>
  <si>
    <t>`Habilidades_herramientas_b`</t>
  </si>
  <si>
    <t>`Habilidades_correo_a`</t>
  </si>
  <si>
    <t>`Habilidades_correo_b`</t>
  </si>
  <si>
    <t>`Habilidades_hardware_a`</t>
  </si>
  <si>
    <t>`Habilidades_hardware_b`</t>
  </si>
  <si>
    <t>`Habilidades_software_a`</t>
  </si>
  <si>
    <t>`Habilidades_software_b`</t>
  </si>
  <si>
    <t>`Habilidades_buscadores_a`</t>
  </si>
  <si>
    <t>`Habilidades_buscadores_b`</t>
  </si>
  <si>
    <t>`Habilidades_correo_electronico_a`</t>
  </si>
  <si>
    <t>`Habilidades_correo_electronico_b`</t>
  </si>
  <si>
    <t>`Habilidades_seguridad_a`</t>
  </si>
  <si>
    <t>`Habilidades_seguridad_b`</t>
  </si>
  <si>
    <t>`Habilidades_redes_sociales_a`</t>
  </si>
  <si>
    <t>`Habilidades_redes_sociales_b`</t>
  </si>
  <si>
    <t>`Habilidades_foros_a`</t>
  </si>
  <si>
    <t>`Habilidades_foros_b`</t>
  </si>
  <si>
    <t>`Habilidades_blogs_a`</t>
  </si>
  <si>
    <t>`Habilidades_blogs_b`</t>
  </si>
  <si>
    <t>`Habilidades_nube_a`</t>
  </si>
  <si>
    <t>`Habilidades_nube_b`</t>
  </si>
  <si>
    <t>`Habilidades_conferencias_a`</t>
  </si>
  <si>
    <t>`Habilidades_conferencias_b`</t>
  </si>
  <si>
    <t>`Habilidades_web2_a`</t>
  </si>
  <si>
    <t>`Habilidades_web2_b`</t>
  </si>
  <si>
    <t>`Habilidades_web3_a`</t>
  </si>
  <si>
    <t>`Habilidades_web3_b`</t>
  </si>
  <si>
    <t>`Habilidades_web4_a`</t>
  </si>
  <si>
    <t>`Habilidades_web4_b`</t>
  </si>
  <si>
    <t>`Habilidades_buscador_a`</t>
  </si>
  <si>
    <t>`Habilidades_buscador_b`</t>
  </si>
  <si>
    <t>`Habilidades_correos_a`</t>
  </si>
  <si>
    <t>`Habilidades_correos_b`</t>
  </si>
  <si>
    <t>`Habilidades_calendario_a`</t>
  </si>
  <si>
    <t>`Habilidades_calendario_b`</t>
  </si>
  <si>
    <t>`Habilidades_documentos_a`</t>
  </si>
  <si>
    <t>`Habilidades_documentos_b`</t>
  </si>
  <si>
    <t>`Habilidades_calculos_a`</t>
  </si>
  <si>
    <t>`Habilidades_calculos_b`</t>
  </si>
  <si>
    <t>`Habilidades_presentaciones_a`</t>
  </si>
  <si>
    <t>`Habilidades_presentaciones_b`</t>
  </si>
  <si>
    <t>`Habilidades_formularios_a`</t>
  </si>
  <si>
    <t>`Habilidades_formularios_b`</t>
  </si>
  <si>
    <t>`Habilidades_keep_a`</t>
  </si>
  <si>
    <t>`Habilidades_keep_b`</t>
  </si>
  <si>
    <t>`Habilidades_tareas_a`</t>
  </si>
  <si>
    <t>`Habilidades_tareas_b`</t>
  </si>
  <si>
    <t>`Whatsapp_a`</t>
  </si>
  <si>
    <t>`Whatsapp_b`</t>
  </si>
  <si>
    <t>`Facebook_a`</t>
  </si>
  <si>
    <t>`Facebook_b`</t>
  </si>
  <si>
    <t>`Youtube_a`</t>
  </si>
  <si>
    <t>`Youtube_b`</t>
  </si>
  <si>
    <t>`Instagram_a`</t>
  </si>
  <si>
    <t>`Instagram_b`</t>
  </si>
  <si>
    <t>`Twitter_a`</t>
  </si>
  <si>
    <t>`Twitter_b`</t>
  </si>
  <si>
    <t>`Linkedin_a`</t>
  </si>
  <si>
    <t>`Linkedin_b`</t>
  </si>
  <si>
    <t>`Tiktok_a`</t>
  </si>
  <si>
    <t>`Tiktok_b`</t>
  </si>
  <si>
    <t>`Docs_a`</t>
  </si>
  <si>
    <t>`Docs_b`</t>
  </si>
  <si>
    <t>`Kahoot_a`</t>
  </si>
  <si>
    <t>`Kahoot_b`</t>
  </si>
  <si>
    <t>`Moodle_a`</t>
  </si>
  <si>
    <t>`Moodle_b`</t>
  </si>
  <si>
    <t>`Classroom_a`</t>
  </si>
  <si>
    <t>`Classroom_b`</t>
  </si>
  <si>
    <t>`Slideshare_a`</t>
  </si>
  <si>
    <t>`Slideshare_b`</t>
  </si>
  <si>
    <t>`Prezi_a`</t>
  </si>
  <si>
    <t>`Prezi_b`</t>
  </si>
  <si>
    <t>`Blogger_a`</t>
  </si>
  <si>
    <t>`Blogger_b`</t>
  </si>
  <si>
    <t>`Edmodo_a`</t>
  </si>
  <si>
    <t>`Edmodo_b`</t>
  </si>
  <si>
    <t>`Sites_a`</t>
  </si>
  <si>
    <t>`Sites_b`</t>
  </si>
  <si>
    <t>`Powtoon_a`</t>
  </si>
  <si>
    <t>`Powtoon_b`</t>
  </si>
  <si>
    <t>`Khan_a`</t>
  </si>
  <si>
    <t>`Khan_b`</t>
  </si>
  <si>
    <t>`Mindjet_a`</t>
  </si>
  <si>
    <t>`Mindjet_b`</t>
  </si>
  <si>
    <t>`Onenote_a`</t>
  </si>
  <si>
    <t>`Onenote_b`</t>
  </si>
  <si>
    <t>`Cam_a`</t>
  </si>
  <si>
    <t>`Cam_b`</t>
  </si>
  <si>
    <t>`Dropbox_a`</t>
  </si>
  <si>
    <t>`Dropbox_b`</t>
  </si>
  <si>
    <t>`Expediciones_a`</t>
  </si>
  <si>
    <t>`Expediciones_b`</t>
  </si>
  <si>
    <t>`Wix_a`</t>
  </si>
  <si>
    <t>`Wix_b`</t>
  </si>
  <si>
    <t>`Vyond_a`</t>
  </si>
  <si>
    <t>`Vyond_b`</t>
  </si>
  <si>
    <t>`Intranet_a`</t>
  </si>
  <si>
    <t>`Intranet_b`</t>
  </si>
  <si>
    <t>`Portal_docente_a`</t>
  </si>
  <si>
    <t>`Portal_docente_b`</t>
  </si>
  <si>
    <t>`Escalafon_a`</t>
  </si>
  <si>
    <t>`Escalafon_b`</t>
  </si>
  <si>
    <t>`Publicaciones_a`</t>
  </si>
  <si>
    <t>`Publicaciones_b`</t>
  </si>
  <si>
    <t>`Moodle_ucp_a`</t>
  </si>
  <si>
    <t>`Moodle_ucp_b`</t>
  </si>
  <si>
    <t>`Datos_a`</t>
  </si>
  <si>
    <t>`Datos_b`</t>
  </si>
  <si>
    <t>`Catalogo_a`</t>
  </si>
  <si>
    <t>`Catalogo_b`</t>
  </si>
  <si>
    <t>`Repositorio_a`</t>
  </si>
  <si>
    <t>`Repositorio_b`</t>
  </si>
  <si>
    <t>`Libros_a`</t>
  </si>
  <si>
    <t>`Libros_b`</t>
  </si>
  <si>
    <t>`Gestion_a`</t>
  </si>
  <si>
    <t>`Gestion_b`</t>
  </si>
  <si>
    <t>`Scopus_a`</t>
  </si>
  <si>
    <t>`Scopus_b`</t>
  </si>
  <si>
    <t>`Sage_a`</t>
  </si>
  <si>
    <t>`Sage_b`</t>
  </si>
  <si>
    <t>`Ebsco_a`</t>
  </si>
  <si>
    <t>`Ebsco_b`</t>
  </si>
  <si>
    <t>`Legiscomex_a`</t>
  </si>
  <si>
    <t>`Legiscomex_b`</t>
  </si>
  <si>
    <t>`Redalyc_a`</t>
  </si>
  <si>
    <t>`Redalyc_b`</t>
  </si>
  <si>
    <t>`Scielo_a`</t>
  </si>
  <si>
    <t>`Scielo_b`</t>
  </si>
  <si>
    <t>`Dialnet_a`</t>
  </si>
  <si>
    <t>`Dialnet_b`</t>
  </si>
  <si>
    <t>`Science_a`</t>
  </si>
  <si>
    <t>`Science_b`</t>
  </si>
  <si>
    <t>`Zootero_a`</t>
  </si>
  <si>
    <t>`Zootero_b`</t>
  </si>
  <si>
    <t>`Mendeley_a`</t>
  </si>
  <si>
    <t>`Mendeley_b`</t>
  </si>
  <si>
    <t>`Refworks_a`</t>
  </si>
  <si>
    <t>`Refworks_b`</t>
  </si>
  <si>
    <t>`Atlasti_a`</t>
  </si>
  <si>
    <t>`Atlasti_b`</t>
  </si>
  <si>
    <t>`Spss_a`</t>
  </si>
  <si>
    <t>`Spss_b`</t>
  </si>
  <si>
    <t>`Turnitin_a`</t>
  </si>
  <si>
    <t>`Turnitin_b`</t>
  </si>
  <si>
    <t>`Plagium_a`</t>
  </si>
  <si>
    <t>`Plagium_b`</t>
  </si>
  <si>
    <t>`Plagtracker_a`</t>
  </si>
  <si>
    <t>`Plagtracker_b`</t>
  </si>
  <si>
    <t>`Researchgate_a`</t>
  </si>
  <si>
    <t>`Researchgate_b`</t>
  </si>
  <si>
    <t>`Google_academico_a`</t>
  </si>
  <si>
    <t>`Google_academico_b`</t>
  </si>
  <si>
    <t>`Cvlac_a`</t>
  </si>
  <si>
    <t>`Cvlac_b`</t>
  </si>
  <si>
    <t>`Ebooks_a`</t>
  </si>
  <si>
    <t>`Ebooks_b`</t>
  </si>
  <si>
    <t>`Ribuc_a`</t>
  </si>
  <si>
    <t>`Ribuc_b`</t>
  </si>
  <si>
    <t>`BiblioTechnia_a`</t>
  </si>
  <si>
    <t>`BiblioTechnia_b`</t>
  </si>
  <si>
    <t>`Otro_dies`</t>
  </si>
  <si>
    <t>`Opiniones2`</t>
  </si>
  <si>
    <t>`Evernote_a`</t>
  </si>
  <si>
    <t>`Evernote_b`</t>
  </si>
  <si>
    <t>`Canva_a`</t>
  </si>
  <si>
    <t>`Canva_b`</t>
  </si>
  <si>
    <t>`Socrative_a`</t>
  </si>
  <si>
    <t>`Socrative_b`</t>
  </si>
  <si>
    <t>`Op9`</t>
  </si>
  <si>
    <t xml:space="preserve">INSERT INTO `3.1_Tecnologica` (`ID`, </t>
  </si>
  <si>
    <t xml:space="preserve">INSERT INTO `3.3_Comunicativa` (`ID`, </t>
  </si>
  <si>
    <t xml:space="preserve">INSERT INTO `3.2_Pedagogica` (`ID`, </t>
  </si>
  <si>
    <t xml:space="preserve">INSERT INTO `3.4_Gestion` (`ID`, </t>
  </si>
  <si>
    <t xml:space="preserve">INSERT INTO `3.5_Investigativa` (`ID`, </t>
  </si>
  <si>
    <t>`Habilidades_navegador_a`</t>
  </si>
  <si>
    <t>`Habilidades_navegador_b`</t>
  </si>
  <si>
    <t>`Habilidades_drive_a`</t>
  </si>
  <si>
    <t>`Habilidades_drive_b`</t>
  </si>
  <si>
    <t xml:space="preserve">INSERT INTO `3.0_Profesores`  (`ID`, </t>
  </si>
  <si>
    <t>`Otro_nueve`</t>
  </si>
  <si>
    <t>$columnaa = "</t>
  </si>
  <si>
    <t>$columnab = "</t>
  </si>
  <si>
    <t>Habilidades_navegador_a</t>
  </si>
  <si>
    <t>Habilidades_navegador_b</t>
  </si>
  <si>
    <t>Habilidades_buscadores_a</t>
  </si>
  <si>
    <t>Habilidades_buscadores_b</t>
  </si>
  <si>
    <t>Habilidades_correo_electronico_a</t>
  </si>
  <si>
    <t>Habilidades_correo_electronico_b</t>
  </si>
  <si>
    <t>Habilidades_seguridad_a</t>
  </si>
  <si>
    <t>Habilidades_seguridad_b</t>
  </si>
  <si>
    <t>Habilidades_redes_sociales_a</t>
  </si>
  <si>
    <t>Habilidades_redes_sociales_b</t>
  </si>
  <si>
    <t>Habilidades_foros_a</t>
  </si>
  <si>
    <t>Habilidades_foros_b</t>
  </si>
  <si>
    <t>Habilidades_blogs_a</t>
  </si>
  <si>
    <t>Habilidades_blogs_b</t>
  </si>
  <si>
    <t>Habilidades_nube_a</t>
  </si>
  <si>
    <t>Habilidades_nube_b</t>
  </si>
  <si>
    <t>Habilidades_conferencias_a</t>
  </si>
  <si>
    <t>Habilidades_conferencias_b</t>
  </si>
  <si>
    <t>Habilidades_web2_a</t>
  </si>
  <si>
    <t>Habilidades_web2_b</t>
  </si>
  <si>
    <t>Habilidades_web3_a</t>
  </si>
  <si>
    <t>Habilidades_web3_b</t>
  </si>
  <si>
    <t>Habilidades_web4_a</t>
  </si>
  <si>
    <t>Habilidades_web4_b</t>
  </si>
  <si>
    <t>Habilidades_buscador_a</t>
  </si>
  <si>
    <t>Habilidades_buscador_b</t>
  </si>
  <si>
    <t>Habilidades_correos_a</t>
  </si>
  <si>
    <t>Habilidades_correos_b</t>
  </si>
  <si>
    <t>Habilidades_calendario_a</t>
  </si>
  <si>
    <t>Habilidades_calendario_b</t>
  </si>
  <si>
    <t>Habilidades_drive_a</t>
  </si>
  <si>
    <t>Habilidades_drive_b</t>
  </si>
  <si>
    <t>Habilidades_documentos_a</t>
  </si>
  <si>
    <t>Habilidades_documentos_b</t>
  </si>
  <si>
    <t>Habilidades_calculos_a</t>
  </si>
  <si>
    <t>Habilidades_calculos_b</t>
  </si>
  <si>
    <t>Habilidades_presentaciones_a</t>
  </si>
  <si>
    <t>Habilidades_presentaciones_b</t>
  </si>
  <si>
    <t>Habilidades_formularios_a</t>
  </si>
  <si>
    <t>Habilidades_formularios_b</t>
  </si>
  <si>
    <t>Habilidades_keep_a</t>
  </si>
  <si>
    <t>Habilidades_keep_b</t>
  </si>
  <si>
    <t>Habilidades_tareas_a</t>
  </si>
  <si>
    <t>Habilidades_tareas_b</t>
  </si>
  <si>
    <t>Whatsapp_a</t>
  </si>
  <si>
    <t>Whatsapp_b</t>
  </si>
  <si>
    <t>Facebook_a</t>
  </si>
  <si>
    <t>Facebook_b</t>
  </si>
  <si>
    <t>Youtube_a</t>
  </si>
  <si>
    <t>Youtube_b</t>
  </si>
  <si>
    <t>Instagram_a</t>
  </si>
  <si>
    <t>Instagram_b</t>
  </si>
  <si>
    <t>Twitter_a</t>
  </si>
  <si>
    <t>Twitter_b</t>
  </si>
  <si>
    <t>Linkedin_a</t>
  </si>
  <si>
    <t>Linkedin_b</t>
  </si>
  <si>
    <t>Tiktok_a</t>
  </si>
  <si>
    <t>Tiktok_b</t>
  </si>
  <si>
    <t>Docs_a</t>
  </si>
  <si>
    <t>Docs_b</t>
  </si>
  <si>
    <t>Kahoot_a</t>
  </si>
  <si>
    <t>Kahoot_b</t>
  </si>
  <si>
    <t>Moodle_a</t>
  </si>
  <si>
    <t>Moodle_b</t>
  </si>
  <si>
    <t>Classroom_a</t>
  </si>
  <si>
    <t>Classroom_b</t>
  </si>
  <si>
    <t>Evernote_a</t>
  </si>
  <si>
    <t>Evernote_b</t>
  </si>
  <si>
    <t>Slideshare_a</t>
  </si>
  <si>
    <t>Slideshare_b</t>
  </si>
  <si>
    <t>Prezi_a</t>
  </si>
  <si>
    <t>Prezi_b</t>
  </si>
  <si>
    <t>Blogger_a</t>
  </si>
  <si>
    <t>Blogger_b</t>
  </si>
  <si>
    <t>Edmodo_a</t>
  </si>
  <si>
    <t>Edmodo_b</t>
  </si>
  <si>
    <t>Sites_a</t>
  </si>
  <si>
    <t>Sites_b</t>
  </si>
  <si>
    <t>Powtoon_a</t>
  </si>
  <si>
    <t>Powtoon_b</t>
  </si>
  <si>
    <t>Khan_a</t>
  </si>
  <si>
    <t>Khan_b</t>
  </si>
  <si>
    <t>Mindjet_a</t>
  </si>
  <si>
    <t>Mindjet_b</t>
  </si>
  <si>
    <t>Onenote_a</t>
  </si>
  <si>
    <t>Onenote_b</t>
  </si>
  <si>
    <t>Cam_a</t>
  </si>
  <si>
    <t>Cam_b</t>
  </si>
  <si>
    <t>Canva_a</t>
  </si>
  <si>
    <t>Canva_b</t>
  </si>
  <si>
    <t>Dropbox_a</t>
  </si>
  <si>
    <t>Dropbox_b</t>
  </si>
  <si>
    <t>Socrative_a</t>
  </si>
  <si>
    <t>Socrative_b</t>
  </si>
  <si>
    <t>Expediciones_a</t>
  </si>
  <si>
    <t>Expediciones_b</t>
  </si>
  <si>
    <t>Wix_a</t>
  </si>
  <si>
    <t>Wix_b</t>
  </si>
  <si>
    <t>Vyond_a</t>
  </si>
  <si>
    <t>Vyond_b</t>
  </si>
  <si>
    <t>Intranet_a</t>
  </si>
  <si>
    <t>Intranet_b</t>
  </si>
  <si>
    <t>Portal_docente_a</t>
  </si>
  <si>
    <t>Portal_docente_b</t>
  </si>
  <si>
    <t>Escalafon_a</t>
  </si>
  <si>
    <t>Escalafon_b</t>
  </si>
  <si>
    <t>Publicaciones_a</t>
  </si>
  <si>
    <t>Publicaciones_b</t>
  </si>
  <si>
    <t>Moodle_ucp_a</t>
  </si>
  <si>
    <t>Moodle_ucp_b</t>
  </si>
  <si>
    <t>Datos_a</t>
  </si>
  <si>
    <t>Datos_b</t>
  </si>
  <si>
    <t>Catalogo_a</t>
  </si>
  <si>
    <t>Catalogo_b</t>
  </si>
  <si>
    <t>Repositorio_a</t>
  </si>
  <si>
    <t>Repositorio_b</t>
  </si>
  <si>
    <t>Libros_a</t>
  </si>
  <si>
    <t>Libros_b</t>
  </si>
  <si>
    <t>Gestion_a</t>
  </si>
  <si>
    <t>Gestion_b</t>
  </si>
  <si>
    <t>Scopus_a</t>
  </si>
  <si>
    <t>Scopus_b</t>
  </si>
  <si>
    <t>Sage_a</t>
  </si>
  <si>
    <t>Sage_b</t>
  </si>
  <si>
    <t>Ebsco_a</t>
  </si>
  <si>
    <t>Ebsco_b</t>
  </si>
  <si>
    <t>Legiscomex_a</t>
  </si>
  <si>
    <t>Legiscomex_b</t>
  </si>
  <si>
    <t>Redalyc_a</t>
  </si>
  <si>
    <t>Redalyc_b</t>
  </si>
  <si>
    <t>Scielo_a</t>
  </si>
  <si>
    <t>Scielo_b</t>
  </si>
  <si>
    <t>Dialnet_a</t>
  </si>
  <si>
    <t>Dialnet_b</t>
  </si>
  <si>
    <t>Science_a</t>
  </si>
  <si>
    <t>Science_b</t>
  </si>
  <si>
    <t>Otro_siete</t>
  </si>
  <si>
    <t>Zootero_a</t>
  </si>
  <si>
    <t>Zootero_b</t>
  </si>
  <si>
    <t>Mendeley_a</t>
  </si>
  <si>
    <t>Mendeley_b</t>
  </si>
  <si>
    <t>Refworks_a</t>
  </si>
  <si>
    <t>Refworks_b</t>
  </si>
  <si>
    <t>Atlasti_a</t>
  </si>
  <si>
    <t>Atlasti_b</t>
  </si>
  <si>
    <t>Spss_a</t>
  </si>
  <si>
    <t>Spss_b</t>
  </si>
  <si>
    <t>Turnitin_a</t>
  </si>
  <si>
    <t>Turnitin_b</t>
  </si>
  <si>
    <t>Plagium_a</t>
  </si>
  <si>
    <t>Plagium_b</t>
  </si>
  <si>
    <t>Plagtracker_a</t>
  </si>
  <si>
    <t>Plagtracker_b</t>
  </si>
  <si>
    <t>Researchgate_a</t>
  </si>
  <si>
    <t>Researchgate_b</t>
  </si>
  <si>
    <t>Google_academico_a</t>
  </si>
  <si>
    <t>Google_academico_b</t>
  </si>
  <si>
    <t>Cvlac_a</t>
  </si>
  <si>
    <t>Cvlac_b</t>
  </si>
  <si>
    <t>Ebooks_a</t>
  </si>
  <si>
    <t>Ebooks_b</t>
  </si>
  <si>
    <t>Ribuc_a</t>
  </si>
  <si>
    <t>Ribuc_b</t>
  </si>
  <si>
    <t>BiblioTechnia_a</t>
  </si>
  <si>
    <t>BiblioTechnia_b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</si>
</sst>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000000"/>
      <name val="Arial"/>
      <family val="2"/>
    </font>
  </fonts>
  <fills count="4">
    <fill>
      <patternFill patternType="none"/>
    </fill>
    <fill>
      <patternFill patternType="gray125"/>
    </fill>
    <fill>
      <patternFill patternType="solid">
        <fgColor rgb="FF0070C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Font="1"/>
    <xf numFmtId="0" fontId="0" fillId="2" borderId="0" xfId="0" applyFill="1"/>
    <xf numFmtId="0" fontId="0" fillId="0" borderId="0" xfId="0" quotePrefix="1"/>
    <xf numFmtId="0" fontId="0" fillId="3"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797FB-D14E-4350-BF93-4B6125B9BDB3}">
  <dimension ref="A3:D218"/>
  <sheetViews>
    <sheetView zoomScale="75" zoomScaleNormal="75" workbookViewId="0">
      <selection activeCell="A3" sqref="A3:D50"/>
    </sheetView>
  </sheetViews>
  <sheetFormatPr baseColWidth="10" defaultRowHeight="15" x14ac:dyDescent="0.25"/>
  <cols>
    <col min="1" max="1" width="41.28515625" bestFit="1" customWidth="1"/>
    <col min="2" max="2" width="23.140625" bestFit="1" customWidth="1"/>
    <col min="3" max="3" width="21.140625" bestFit="1" customWidth="1"/>
    <col min="4" max="4" width="13.85546875" bestFit="1" customWidth="1"/>
  </cols>
  <sheetData>
    <row r="3" spans="1:4" x14ac:dyDescent="0.25">
      <c r="A3" s="6" t="s">
        <v>0</v>
      </c>
      <c r="B3" s="6" t="s">
        <v>216</v>
      </c>
      <c r="C3" s="6" t="s">
        <v>399</v>
      </c>
      <c r="D3" s="6">
        <v>1193570529</v>
      </c>
    </row>
    <row r="4" spans="1:4" x14ac:dyDescent="0.25">
      <c r="A4" s="6" t="s">
        <v>1</v>
      </c>
      <c r="B4" s="6" t="s">
        <v>217</v>
      </c>
      <c r="C4" s="6" t="s">
        <v>400</v>
      </c>
      <c r="D4" s="6">
        <v>1088828972</v>
      </c>
    </row>
    <row r="5" spans="1:4" x14ac:dyDescent="0.25">
      <c r="A5" s="6" t="s">
        <v>2</v>
      </c>
      <c r="B5" s="6" t="s">
        <v>218</v>
      </c>
      <c r="C5" s="6" t="s">
        <v>401</v>
      </c>
      <c r="D5" s="6">
        <v>1113859317</v>
      </c>
    </row>
    <row r="6" spans="1:4" x14ac:dyDescent="0.25">
      <c r="A6" s="6" t="s">
        <v>3</v>
      </c>
      <c r="B6" s="6" t="s">
        <v>219</v>
      </c>
      <c r="C6" s="6" t="s">
        <v>402</v>
      </c>
      <c r="D6" s="6">
        <v>1034285149</v>
      </c>
    </row>
    <row r="7" spans="1:4" x14ac:dyDescent="0.25">
      <c r="A7" s="6" t="s">
        <v>4</v>
      </c>
      <c r="B7" s="6" t="s">
        <v>220</v>
      </c>
      <c r="C7" s="6" t="s">
        <v>403</v>
      </c>
      <c r="D7" s="6">
        <v>1126804521</v>
      </c>
    </row>
    <row r="8" spans="1:4" x14ac:dyDescent="0.25">
      <c r="A8" s="6" t="s">
        <v>5</v>
      </c>
      <c r="B8" s="6" t="s">
        <v>221</v>
      </c>
      <c r="C8" s="6" t="s">
        <v>404</v>
      </c>
      <c r="D8" s="6">
        <v>1004519791</v>
      </c>
    </row>
    <row r="9" spans="1:4" x14ac:dyDescent="0.25">
      <c r="A9" s="6" t="s">
        <v>6</v>
      </c>
      <c r="B9" s="6" t="s">
        <v>222</v>
      </c>
      <c r="C9" s="6" t="s">
        <v>405</v>
      </c>
      <c r="D9" s="6">
        <v>1004701762</v>
      </c>
    </row>
    <row r="10" spans="1:4" x14ac:dyDescent="0.25">
      <c r="A10" s="6" t="s">
        <v>7</v>
      </c>
      <c r="B10" s="6" t="s">
        <v>223</v>
      </c>
      <c r="C10" s="6" t="s">
        <v>406</v>
      </c>
      <c r="D10" s="6">
        <v>1004685122</v>
      </c>
    </row>
    <row r="11" spans="1:4" x14ac:dyDescent="0.25">
      <c r="A11" s="6" t="s">
        <v>8</v>
      </c>
      <c r="B11" s="6" t="s">
        <v>224</v>
      </c>
      <c r="C11" s="6" t="s">
        <v>407</v>
      </c>
      <c r="D11" s="6">
        <v>1000597047</v>
      </c>
    </row>
    <row r="12" spans="1:4" x14ac:dyDescent="0.25">
      <c r="A12" s="6" t="s">
        <v>9</v>
      </c>
      <c r="B12" s="6" t="s">
        <v>225</v>
      </c>
      <c r="C12" s="6" t="s">
        <v>408</v>
      </c>
      <c r="D12" s="6">
        <v>1004699867</v>
      </c>
    </row>
    <row r="13" spans="1:4" x14ac:dyDescent="0.25">
      <c r="A13" s="6" t="s">
        <v>10</v>
      </c>
      <c r="B13" s="6" t="s">
        <v>226</v>
      </c>
      <c r="C13" s="6" t="s">
        <v>409</v>
      </c>
      <c r="D13" s="6">
        <v>1089096064</v>
      </c>
    </row>
    <row r="14" spans="1:4" x14ac:dyDescent="0.25">
      <c r="A14" s="6" t="s">
        <v>11</v>
      </c>
      <c r="B14" s="6" t="s">
        <v>227</v>
      </c>
      <c r="C14" s="6" t="s">
        <v>410</v>
      </c>
      <c r="D14" s="6">
        <v>1010147175</v>
      </c>
    </row>
    <row r="15" spans="1:4" x14ac:dyDescent="0.25">
      <c r="A15" s="6" t="s">
        <v>12</v>
      </c>
      <c r="B15" s="6" t="s">
        <v>228</v>
      </c>
      <c r="C15" s="6" t="s">
        <v>411</v>
      </c>
      <c r="D15" s="6">
        <v>1002636087</v>
      </c>
    </row>
    <row r="16" spans="1:4" x14ac:dyDescent="0.25">
      <c r="A16" s="6" t="s">
        <v>13</v>
      </c>
      <c r="B16" s="6" t="s">
        <v>229</v>
      </c>
      <c r="C16" s="6" t="s">
        <v>412</v>
      </c>
      <c r="D16" s="6">
        <v>1089598637</v>
      </c>
    </row>
    <row r="17" spans="1:4" x14ac:dyDescent="0.25">
      <c r="A17" s="6" t="s">
        <v>14</v>
      </c>
      <c r="B17" s="6" t="s">
        <v>230</v>
      </c>
      <c r="C17" s="6" t="s">
        <v>413</v>
      </c>
      <c r="D17" s="6">
        <v>1010122296</v>
      </c>
    </row>
    <row r="18" spans="1:4" x14ac:dyDescent="0.25">
      <c r="A18" s="6" t="s">
        <v>15</v>
      </c>
      <c r="B18" s="6" t="s">
        <v>231</v>
      </c>
      <c r="C18" s="6" t="s">
        <v>414</v>
      </c>
      <c r="D18" s="6">
        <v>1193355524</v>
      </c>
    </row>
    <row r="19" spans="1:4" x14ac:dyDescent="0.25">
      <c r="A19" s="6" t="s">
        <v>16</v>
      </c>
      <c r="B19" s="6" t="s">
        <v>232</v>
      </c>
      <c r="C19" s="6" t="s">
        <v>415</v>
      </c>
      <c r="D19" s="6">
        <v>1004699946</v>
      </c>
    </row>
    <row r="20" spans="1:4" x14ac:dyDescent="0.25">
      <c r="A20" s="6" t="s">
        <v>17</v>
      </c>
      <c r="B20" s="6" t="s">
        <v>233</v>
      </c>
      <c r="C20" s="6" t="s">
        <v>416</v>
      </c>
      <c r="D20" s="6">
        <v>1088296518</v>
      </c>
    </row>
    <row r="21" spans="1:4" x14ac:dyDescent="0.25">
      <c r="A21" s="6" t="s">
        <v>18</v>
      </c>
      <c r="B21" s="6" t="s">
        <v>234</v>
      </c>
      <c r="C21" s="6" t="s">
        <v>417</v>
      </c>
      <c r="D21" s="6">
        <v>1004702596</v>
      </c>
    </row>
    <row r="22" spans="1:4" x14ac:dyDescent="0.25">
      <c r="A22" s="6" t="s">
        <v>19</v>
      </c>
      <c r="B22" s="6" t="s">
        <v>235</v>
      </c>
      <c r="C22" s="6" t="s">
        <v>418</v>
      </c>
      <c r="D22" s="6">
        <v>1093227086</v>
      </c>
    </row>
    <row r="23" spans="1:4" x14ac:dyDescent="0.25">
      <c r="A23" s="6" t="s">
        <v>20</v>
      </c>
      <c r="B23" s="6" t="s">
        <v>236</v>
      </c>
      <c r="C23" s="6" t="s">
        <v>419</v>
      </c>
      <c r="D23" s="6">
        <v>1089930779</v>
      </c>
    </row>
    <row r="24" spans="1:4" x14ac:dyDescent="0.25">
      <c r="A24" s="6" t="s">
        <v>21</v>
      </c>
      <c r="B24" s="6" t="s">
        <v>237</v>
      </c>
      <c r="C24" s="6" t="s">
        <v>420</v>
      </c>
      <c r="D24" s="6">
        <v>1010151080</v>
      </c>
    </row>
    <row r="25" spans="1:4" x14ac:dyDescent="0.25">
      <c r="A25" s="6" t="s">
        <v>22</v>
      </c>
      <c r="B25" s="6" t="s">
        <v>238</v>
      </c>
      <c r="C25" s="6" t="s">
        <v>421</v>
      </c>
      <c r="D25" s="6">
        <v>1013256237</v>
      </c>
    </row>
    <row r="26" spans="1:4" x14ac:dyDescent="0.25">
      <c r="A26" s="6" t="s">
        <v>23</v>
      </c>
      <c r="B26" s="6" t="s">
        <v>239</v>
      </c>
      <c r="C26" s="6" t="s">
        <v>422</v>
      </c>
      <c r="D26" s="6">
        <v>1088360441</v>
      </c>
    </row>
    <row r="27" spans="1:4" x14ac:dyDescent="0.25">
      <c r="A27" s="6" t="s">
        <v>24</v>
      </c>
      <c r="B27" s="6" t="s">
        <v>240</v>
      </c>
      <c r="C27" s="6" t="s">
        <v>423</v>
      </c>
      <c r="D27" s="6">
        <v>1006295041</v>
      </c>
    </row>
    <row r="28" spans="1:4" x14ac:dyDescent="0.25">
      <c r="A28" s="6" t="s">
        <v>25</v>
      </c>
      <c r="B28" s="6" t="s">
        <v>241</v>
      </c>
      <c r="C28" s="6" t="s">
        <v>424</v>
      </c>
      <c r="D28" s="6">
        <v>1110283940</v>
      </c>
    </row>
    <row r="29" spans="1:4" x14ac:dyDescent="0.25">
      <c r="A29" s="6" t="s">
        <v>26</v>
      </c>
      <c r="B29" s="6" t="s">
        <v>242</v>
      </c>
      <c r="C29" s="6" t="s">
        <v>425</v>
      </c>
      <c r="D29" s="6">
        <v>1004520702</v>
      </c>
    </row>
    <row r="30" spans="1:4" x14ac:dyDescent="0.25">
      <c r="A30" s="6" t="s">
        <v>27</v>
      </c>
      <c r="B30" s="6" t="s">
        <v>243</v>
      </c>
      <c r="C30" s="6" t="s">
        <v>426</v>
      </c>
      <c r="D30" s="6">
        <v>53088318</v>
      </c>
    </row>
    <row r="31" spans="1:4" x14ac:dyDescent="0.25">
      <c r="A31" s="6" t="s">
        <v>28</v>
      </c>
      <c r="B31" s="6" t="s">
        <v>244</v>
      </c>
      <c r="C31" s="6" t="s">
        <v>427</v>
      </c>
      <c r="D31" s="6">
        <v>1006292400</v>
      </c>
    </row>
    <row r="32" spans="1:4" x14ac:dyDescent="0.25">
      <c r="A32" s="6" t="s">
        <v>29</v>
      </c>
      <c r="B32" s="6" t="s">
        <v>245</v>
      </c>
      <c r="C32" s="6" t="s">
        <v>428</v>
      </c>
      <c r="D32" s="6">
        <v>1005133559</v>
      </c>
    </row>
    <row r="33" spans="1:4" x14ac:dyDescent="0.25">
      <c r="A33" s="6" t="s">
        <v>30</v>
      </c>
      <c r="B33" s="6" t="s">
        <v>230</v>
      </c>
      <c r="C33" s="6" t="s">
        <v>429</v>
      </c>
      <c r="D33" s="6">
        <v>1004683283</v>
      </c>
    </row>
    <row r="34" spans="1:4" x14ac:dyDescent="0.25">
      <c r="A34" s="6" t="s">
        <v>31</v>
      </c>
      <c r="B34" s="6" t="s">
        <v>246</v>
      </c>
      <c r="C34" s="6" t="s">
        <v>430</v>
      </c>
      <c r="D34" s="6">
        <v>1122784002</v>
      </c>
    </row>
    <row r="35" spans="1:4" x14ac:dyDescent="0.25">
      <c r="A35" s="6" t="s">
        <v>32</v>
      </c>
      <c r="B35" s="6" t="s">
        <v>247</v>
      </c>
      <c r="C35" s="6" t="s">
        <v>431</v>
      </c>
      <c r="D35" s="6">
        <v>1006292302</v>
      </c>
    </row>
    <row r="36" spans="1:4" x14ac:dyDescent="0.25">
      <c r="A36" s="6" t="s">
        <v>33</v>
      </c>
      <c r="B36" s="6" t="s">
        <v>236</v>
      </c>
      <c r="C36" s="6" t="s">
        <v>432</v>
      </c>
      <c r="D36" s="6">
        <v>1004779171</v>
      </c>
    </row>
    <row r="37" spans="1:4" x14ac:dyDescent="0.25">
      <c r="A37" s="6" t="s">
        <v>34</v>
      </c>
      <c r="B37" s="6" t="s">
        <v>248</v>
      </c>
      <c r="C37" s="6" t="s">
        <v>433</v>
      </c>
      <c r="D37" s="6">
        <v>1085716224</v>
      </c>
    </row>
    <row r="38" spans="1:4" x14ac:dyDescent="0.25">
      <c r="A38" s="6" t="s">
        <v>35</v>
      </c>
      <c r="B38" s="6" t="s">
        <v>249</v>
      </c>
      <c r="C38" s="6" t="s">
        <v>434</v>
      </c>
      <c r="D38" s="6">
        <v>1095788609</v>
      </c>
    </row>
    <row r="39" spans="1:4" x14ac:dyDescent="0.25">
      <c r="A39" s="6" t="s">
        <v>36</v>
      </c>
      <c r="B39" s="6" t="s">
        <v>250</v>
      </c>
      <c r="C39" s="6" t="s">
        <v>435</v>
      </c>
      <c r="D39" s="6">
        <v>1088343407</v>
      </c>
    </row>
    <row r="40" spans="1:4" x14ac:dyDescent="0.25">
      <c r="A40" s="6" t="s">
        <v>37</v>
      </c>
      <c r="B40" s="6" t="s">
        <v>251</v>
      </c>
      <c r="C40" s="6" t="s">
        <v>436</v>
      </c>
      <c r="D40" s="6">
        <v>1004719177</v>
      </c>
    </row>
    <row r="41" spans="1:4" x14ac:dyDescent="0.25">
      <c r="A41" s="6" t="s">
        <v>38</v>
      </c>
      <c r="B41" s="6" t="s">
        <v>252</v>
      </c>
      <c r="C41" s="6" t="s">
        <v>437</v>
      </c>
      <c r="D41" s="6">
        <v>1004682383</v>
      </c>
    </row>
    <row r="42" spans="1:4" x14ac:dyDescent="0.25">
      <c r="A42" s="6" t="s">
        <v>39</v>
      </c>
      <c r="B42" s="6" t="s">
        <v>253</v>
      </c>
      <c r="C42" s="6" t="s">
        <v>438</v>
      </c>
      <c r="D42" s="6">
        <v>1088347047</v>
      </c>
    </row>
    <row r="43" spans="1:4" x14ac:dyDescent="0.25">
      <c r="A43" s="6" t="s">
        <v>40</v>
      </c>
      <c r="B43" s="6" t="s">
        <v>254</v>
      </c>
      <c r="C43" s="6" t="s">
        <v>439</v>
      </c>
      <c r="D43" s="6">
        <v>1000150552</v>
      </c>
    </row>
    <row r="44" spans="1:4" x14ac:dyDescent="0.25">
      <c r="A44" s="6" t="s">
        <v>41</v>
      </c>
      <c r="B44" s="6" t="s">
        <v>255</v>
      </c>
      <c r="C44" s="6" t="s">
        <v>440</v>
      </c>
      <c r="D44" s="6">
        <v>1192733847</v>
      </c>
    </row>
    <row r="45" spans="1:4" x14ac:dyDescent="0.25">
      <c r="A45" s="6" t="s">
        <v>42</v>
      </c>
      <c r="B45" s="6" t="s">
        <v>256</v>
      </c>
      <c r="C45" s="6" t="s">
        <v>441</v>
      </c>
      <c r="D45" s="6">
        <v>1089930349</v>
      </c>
    </row>
    <row r="46" spans="1:4" x14ac:dyDescent="0.25">
      <c r="A46" s="6" t="s">
        <v>43</v>
      </c>
      <c r="B46" s="6" t="s">
        <v>257</v>
      </c>
      <c r="C46" s="6" t="s">
        <v>442</v>
      </c>
      <c r="D46" s="6">
        <v>1112789496</v>
      </c>
    </row>
    <row r="47" spans="1:4" x14ac:dyDescent="0.25">
      <c r="A47" s="6" t="s">
        <v>44</v>
      </c>
      <c r="B47" s="6" t="s">
        <v>238</v>
      </c>
      <c r="C47" s="6" t="s">
        <v>443</v>
      </c>
      <c r="D47" s="6">
        <v>1088335073</v>
      </c>
    </row>
    <row r="48" spans="1:4" x14ac:dyDescent="0.25">
      <c r="A48" s="6" t="s">
        <v>45</v>
      </c>
      <c r="B48" s="6" t="s">
        <v>258</v>
      </c>
      <c r="C48" s="6" t="s">
        <v>444</v>
      </c>
      <c r="D48" s="6">
        <v>1004719144</v>
      </c>
    </row>
    <row r="49" spans="1:4" x14ac:dyDescent="0.25">
      <c r="A49" s="6" t="s">
        <v>46</v>
      </c>
      <c r="B49" s="6" t="s">
        <v>259</v>
      </c>
      <c r="C49" s="6" t="s">
        <v>445</v>
      </c>
      <c r="D49" s="6">
        <v>1000337703</v>
      </c>
    </row>
    <row r="50" spans="1:4" x14ac:dyDescent="0.25">
      <c r="A50" s="6" t="s">
        <v>47</v>
      </c>
      <c r="B50" s="6" t="s">
        <v>260</v>
      </c>
      <c r="C50" s="6" t="s">
        <v>446</v>
      </c>
      <c r="D50" s="6">
        <v>1004670571</v>
      </c>
    </row>
    <row r="51" spans="1:4" x14ac:dyDescent="0.25">
      <c r="A51" s="6" t="s">
        <v>48</v>
      </c>
      <c r="B51" s="6" t="s">
        <v>261</v>
      </c>
      <c r="C51" s="6" t="s">
        <v>447</v>
      </c>
      <c r="D51" s="6">
        <v>1126584962</v>
      </c>
    </row>
    <row r="52" spans="1:4" x14ac:dyDescent="0.25">
      <c r="A52" s="6" t="s">
        <v>49</v>
      </c>
      <c r="B52" s="6" t="s">
        <v>262</v>
      </c>
      <c r="C52" s="6" t="s">
        <v>448</v>
      </c>
      <c r="D52" s="6">
        <v>1006464774</v>
      </c>
    </row>
    <row r="53" spans="1:4" x14ac:dyDescent="0.25">
      <c r="A53" t="s">
        <v>50</v>
      </c>
      <c r="B53" t="s">
        <v>263</v>
      </c>
      <c r="C53" t="s">
        <v>449</v>
      </c>
      <c r="D53">
        <v>1193107871</v>
      </c>
    </row>
    <row r="54" spans="1:4" x14ac:dyDescent="0.25">
      <c r="A54" t="s">
        <v>51</v>
      </c>
      <c r="B54" t="s">
        <v>264</v>
      </c>
      <c r="C54" t="s">
        <v>450</v>
      </c>
      <c r="D54">
        <v>1002778444</v>
      </c>
    </row>
    <row r="55" spans="1:4" x14ac:dyDescent="0.25">
      <c r="A55" t="s">
        <v>52</v>
      </c>
      <c r="B55" t="s">
        <v>265</v>
      </c>
      <c r="C55" t="s">
        <v>451</v>
      </c>
      <c r="D55">
        <v>1002655455</v>
      </c>
    </row>
    <row r="56" spans="1:4" x14ac:dyDescent="0.25">
      <c r="A56" t="s">
        <v>53</v>
      </c>
      <c r="B56" t="s">
        <v>266</v>
      </c>
      <c r="C56" t="s">
        <v>452</v>
      </c>
      <c r="D56">
        <v>1004680088</v>
      </c>
    </row>
    <row r="57" spans="1:4" x14ac:dyDescent="0.25">
      <c r="A57" t="s">
        <v>54</v>
      </c>
      <c r="B57" t="s">
        <v>267</v>
      </c>
      <c r="C57" t="s">
        <v>453</v>
      </c>
      <c r="D57">
        <v>1006593380</v>
      </c>
    </row>
    <row r="58" spans="1:4" x14ac:dyDescent="0.25">
      <c r="A58" t="s">
        <v>55</v>
      </c>
      <c r="B58" t="s">
        <v>268</v>
      </c>
      <c r="C58" t="s">
        <v>454</v>
      </c>
      <c r="D58">
        <v>1125618193</v>
      </c>
    </row>
    <row r="59" spans="1:4" x14ac:dyDescent="0.25">
      <c r="A59" t="s">
        <v>56</v>
      </c>
      <c r="B59" t="s">
        <v>269</v>
      </c>
      <c r="C59" t="s">
        <v>455</v>
      </c>
      <c r="D59">
        <v>1089378532</v>
      </c>
    </row>
    <row r="60" spans="1:4" x14ac:dyDescent="0.25">
      <c r="A60" t="s">
        <v>57</v>
      </c>
      <c r="B60" t="s">
        <v>241</v>
      </c>
      <c r="C60" t="s">
        <v>456</v>
      </c>
      <c r="D60">
        <v>1004718816</v>
      </c>
    </row>
    <row r="61" spans="1:4" x14ac:dyDescent="0.25">
      <c r="A61" t="s">
        <v>58</v>
      </c>
      <c r="B61" t="s">
        <v>270</v>
      </c>
      <c r="C61" t="s">
        <v>457</v>
      </c>
      <c r="D61">
        <v>1006293508</v>
      </c>
    </row>
    <row r="62" spans="1:4" x14ac:dyDescent="0.25">
      <c r="A62" t="s">
        <v>59</v>
      </c>
      <c r="B62" t="s">
        <v>271</v>
      </c>
      <c r="C62" t="s">
        <v>458</v>
      </c>
      <c r="D62">
        <v>1004520788</v>
      </c>
    </row>
    <row r="63" spans="1:4" x14ac:dyDescent="0.25">
      <c r="A63" t="s">
        <v>60</v>
      </c>
      <c r="B63" t="s">
        <v>272</v>
      </c>
      <c r="C63" t="s">
        <v>459</v>
      </c>
      <c r="D63">
        <v>1004702238</v>
      </c>
    </row>
    <row r="64" spans="1:4" x14ac:dyDescent="0.25">
      <c r="A64" t="s">
        <v>61</v>
      </c>
      <c r="B64" t="s">
        <v>273</v>
      </c>
      <c r="C64" t="s">
        <v>460</v>
      </c>
      <c r="D64">
        <v>1004685319</v>
      </c>
    </row>
    <row r="65" spans="1:4" x14ac:dyDescent="0.25">
      <c r="A65" t="s">
        <v>62</v>
      </c>
      <c r="B65" t="s">
        <v>274</v>
      </c>
      <c r="C65" t="s">
        <v>461</v>
      </c>
      <c r="D65">
        <v>1088294966</v>
      </c>
    </row>
    <row r="66" spans="1:4" x14ac:dyDescent="0.25">
      <c r="A66" t="s">
        <v>63</v>
      </c>
      <c r="B66" t="s">
        <v>275</v>
      </c>
      <c r="C66" t="s">
        <v>462</v>
      </c>
      <c r="D66">
        <v>1004737524</v>
      </c>
    </row>
    <row r="67" spans="1:4" x14ac:dyDescent="0.25">
      <c r="A67" t="s">
        <v>64</v>
      </c>
      <c r="B67" t="s">
        <v>276</v>
      </c>
      <c r="C67" t="s">
        <v>463</v>
      </c>
      <c r="D67">
        <v>1088828911</v>
      </c>
    </row>
    <row r="68" spans="1:4" x14ac:dyDescent="0.25">
      <c r="A68" t="s">
        <v>65</v>
      </c>
      <c r="B68" t="s">
        <v>277</v>
      </c>
      <c r="C68" t="s">
        <v>464</v>
      </c>
      <c r="D68">
        <v>1004520672</v>
      </c>
    </row>
    <row r="69" spans="1:4" x14ac:dyDescent="0.25">
      <c r="A69" t="s">
        <v>66</v>
      </c>
      <c r="B69" t="s">
        <v>278</v>
      </c>
      <c r="C69" t="s">
        <v>465</v>
      </c>
      <c r="D69">
        <v>1005752876</v>
      </c>
    </row>
    <row r="70" spans="1:4" x14ac:dyDescent="0.25">
      <c r="A70" t="s">
        <v>67</v>
      </c>
      <c r="B70" t="s">
        <v>279</v>
      </c>
      <c r="C70" t="s">
        <v>466</v>
      </c>
      <c r="D70">
        <v>1002545207</v>
      </c>
    </row>
    <row r="71" spans="1:4" x14ac:dyDescent="0.25">
      <c r="A71" t="s">
        <v>68</v>
      </c>
      <c r="B71" t="s">
        <v>280</v>
      </c>
      <c r="C71" t="s">
        <v>467</v>
      </c>
      <c r="D71">
        <v>1010080655</v>
      </c>
    </row>
    <row r="72" spans="1:4" x14ac:dyDescent="0.25">
      <c r="A72" t="s">
        <v>69</v>
      </c>
      <c r="B72" t="s">
        <v>217</v>
      </c>
      <c r="C72" t="s">
        <v>468</v>
      </c>
      <c r="D72">
        <v>1004753553</v>
      </c>
    </row>
    <row r="73" spans="1:4" x14ac:dyDescent="0.25">
      <c r="A73" t="s">
        <v>70</v>
      </c>
      <c r="B73" t="s">
        <v>281</v>
      </c>
      <c r="C73" t="s">
        <v>469</v>
      </c>
      <c r="D73">
        <v>1004719189</v>
      </c>
    </row>
    <row r="74" spans="1:4" x14ac:dyDescent="0.25">
      <c r="A74" t="s">
        <v>71</v>
      </c>
      <c r="B74" t="s">
        <v>282</v>
      </c>
      <c r="C74" t="s">
        <v>470</v>
      </c>
      <c r="D74">
        <v>1006230512</v>
      </c>
    </row>
    <row r="75" spans="1:4" x14ac:dyDescent="0.25">
      <c r="A75" t="s">
        <v>72</v>
      </c>
      <c r="B75" t="s">
        <v>283</v>
      </c>
      <c r="C75" t="s">
        <v>471</v>
      </c>
      <c r="D75">
        <v>1004700105</v>
      </c>
    </row>
    <row r="76" spans="1:4" x14ac:dyDescent="0.25">
      <c r="A76" t="s">
        <v>73</v>
      </c>
      <c r="B76" t="s">
        <v>284</v>
      </c>
      <c r="C76" t="s">
        <v>472</v>
      </c>
      <c r="D76">
        <v>1006371307</v>
      </c>
    </row>
    <row r="77" spans="1:4" x14ac:dyDescent="0.25">
      <c r="A77" t="s">
        <v>74</v>
      </c>
      <c r="B77" t="s">
        <v>285</v>
      </c>
      <c r="C77" t="s">
        <v>473</v>
      </c>
      <c r="D77">
        <v>1004777182</v>
      </c>
    </row>
    <row r="78" spans="1:4" x14ac:dyDescent="0.25">
      <c r="A78" t="s">
        <v>75</v>
      </c>
      <c r="B78" t="s">
        <v>217</v>
      </c>
      <c r="C78" t="s">
        <v>474</v>
      </c>
      <c r="D78">
        <v>1088356226</v>
      </c>
    </row>
    <row r="79" spans="1:4" x14ac:dyDescent="0.25">
      <c r="A79" t="s">
        <v>76</v>
      </c>
      <c r="B79" t="s">
        <v>286</v>
      </c>
      <c r="C79" t="s">
        <v>475</v>
      </c>
      <c r="D79">
        <v>1192740584</v>
      </c>
    </row>
    <row r="80" spans="1:4" x14ac:dyDescent="0.25">
      <c r="A80" t="s">
        <v>77</v>
      </c>
      <c r="B80" t="s">
        <v>287</v>
      </c>
      <c r="C80" t="s">
        <v>476</v>
      </c>
      <c r="D80">
        <v>1126595845</v>
      </c>
    </row>
    <row r="81" spans="1:4" x14ac:dyDescent="0.25">
      <c r="A81" t="s">
        <v>78</v>
      </c>
      <c r="B81" t="s">
        <v>288</v>
      </c>
      <c r="C81" t="s">
        <v>477</v>
      </c>
      <c r="D81">
        <v>1089598281</v>
      </c>
    </row>
    <row r="82" spans="1:4" x14ac:dyDescent="0.25">
      <c r="A82" t="s">
        <v>79</v>
      </c>
      <c r="B82" t="s">
        <v>289</v>
      </c>
      <c r="C82" t="s">
        <v>478</v>
      </c>
      <c r="D82">
        <v>1004755309</v>
      </c>
    </row>
    <row r="83" spans="1:4" x14ac:dyDescent="0.25">
      <c r="A83" t="s">
        <v>80</v>
      </c>
      <c r="B83" t="s">
        <v>290</v>
      </c>
      <c r="C83" t="s">
        <v>479</v>
      </c>
      <c r="D83">
        <v>25181694</v>
      </c>
    </row>
    <row r="84" spans="1:4" x14ac:dyDescent="0.25">
      <c r="A84" t="s">
        <v>81</v>
      </c>
      <c r="B84" t="s">
        <v>291</v>
      </c>
      <c r="C84" t="s">
        <v>480</v>
      </c>
      <c r="D84">
        <v>1004779200</v>
      </c>
    </row>
    <row r="85" spans="1:4" x14ac:dyDescent="0.25">
      <c r="A85" t="s">
        <v>82</v>
      </c>
      <c r="B85" t="s">
        <v>282</v>
      </c>
      <c r="C85" t="s">
        <v>481</v>
      </c>
      <c r="D85">
        <v>1004753810</v>
      </c>
    </row>
    <row r="86" spans="1:4" x14ac:dyDescent="0.25">
      <c r="A86" t="s">
        <v>83</v>
      </c>
      <c r="B86" t="s">
        <v>292</v>
      </c>
      <c r="C86" t="s">
        <v>482</v>
      </c>
      <c r="D86">
        <v>1089378055</v>
      </c>
    </row>
    <row r="87" spans="1:4" x14ac:dyDescent="0.25">
      <c r="A87" t="s">
        <v>84</v>
      </c>
      <c r="B87" t="s">
        <v>293</v>
      </c>
      <c r="C87" t="s">
        <v>483</v>
      </c>
      <c r="D87">
        <v>1006248146</v>
      </c>
    </row>
    <row r="88" spans="1:4" x14ac:dyDescent="0.25">
      <c r="A88" t="s">
        <v>85</v>
      </c>
      <c r="B88" t="s">
        <v>294</v>
      </c>
      <c r="C88" t="s">
        <v>484</v>
      </c>
      <c r="D88">
        <v>1007521293</v>
      </c>
    </row>
    <row r="89" spans="1:4" x14ac:dyDescent="0.25">
      <c r="A89" t="s">
        <v>86</v>
      </c>
      <c r="B89" t="s">
        <v>295</v>
      </c>
      <c r="C89" t="s">
        <v>485</v>
      </c>
      <c r="D89">
        <v>1004190434</v>
      </c>
    </row>
    <row r="90" spans="1:4" x14ac:dyDescent="0.25">
      <c r="A90" t="s">
        <v>87</v>
      </c>
      <c r="B90" t="s">
        <v>296</v>
      </c>
      <c r="C90" t="s">
        <v>486</v>
      </c>
      <c r="D90">
        <v>1004702513</v>
      </c>
    </row>
    <row r="91" spans="1:4" x14ac:dyDescent="0.25">
      <c r="A91" t="s">
        <v>88</v>
      </c>
      <c r="B91" t="s">
        <v>231</v>
      </c>
      <c r="C91" t="s">
        <v>487</v>
      </c>
      <c r="D91">
        <v>1054478776</v>
      </c>
    </row>
    <row r="92" spans="1:4" x14ac:dyDescent="0.25">
      <c r="A92" t="s">
        <v>89</v>
      </c>
      <c r="B92" t="s">
        <v>266</v>
      </c>
      <c r="C92" t="s">
        <v>488</v>
      </c>
      <c r="D92">
        <v>1059695017</v>
      </c>
    </row>
    <row r="93" spans="1:4" x14ac:dyDescent="0.25">
      <c r="A93" t="s">
        <v>90</v>
      </c>
      <c r="B93" t="s">
        <v>297</v>
      </c>
      <c r="C93" t="s">
        <v>489</v>
      </c>
      <c r="D93">
        <v>1006679992</v>
      </c>
    </row>
    <row r="94" spans="1:4" x14ac:dyDescent="0.25">
      <c r="A94" t="s">
        <v>91</v>
      </c>
      <c r="B94" t="s">
        <v>241</v>
      </c>
      <c r="C94" t="s">
        <v>490</v>
      </c>
      <c r="D94">
        <v>1089378761</v>
      </c>
    </row>
    <row r="95" spans="1:4" x14ac:dyDescent="0.25">
      <c r="A95" t="s">
        <v>92</v>
      </c>
      <c r="B95" t="s">
        <v>298</v>
      </c>
      <c r="C95" t="s">
        <v>491</v>
      </c>
      <c r="D95">
        <v>1004735182</v>
      </c>
    </row>
    <row r="96" spans="1:4" x14ac:dyDescent="0.25">
      <c r="A96" t="s">
        <v>93</v>
      </c>
      <c r="B96" t="s">
        <v>299</v>
      </c>
      <c r="C96" t="s">
        <v>492</v>
      </c>
      <c r="D96">
        <v>1126593910</v>
      </c>
    </row>
    <row r="97" spans="1:4" x14ac:dyDescent="0.25">
      <c r="A97" t="s">
        <v>94</v>
      </c>
      <c r="B97" t="s">
        <v>300</v>
      </c>
      <c r="C97" t="s">
        <v>493</v>
      </c>
      <c r="D97">
        <v>1004702585</v>
      </c>
    </row>
    <row r="98" spans="1:4" x14ac:dyDescent="0.25">
      <c r="A98" t="s">
        <v>95</v>
      </c>
      <c r="B98" t="s">
        <v>301</v>
      </c>
      <c r="C98" t="s">
        <v>494</v>
      </c>
      <c r="D98">
        <v>1126590249</v>
      </c>
    </row>
    <row r="99" spans="1:4" x14ac:dyDescent="0.25">
      <c r="A99" t="s">
        <v>96</v>
      </c>
      <c r="B99" t="s">
        <v>259</v>
      </c>
      <c r="C99" t="s">
        <v>495</v>
      </c>
      <c r="D99">
        <v>1089096215</v>
      </c>
    </row>
    <row r="100" spans="1:4" x14ac:dyDescent="0.25">
      <c r="A100" t="s">
        <v>97</v>
      </c>
      <c r="B100" t="s">
        <v>236</v>
      </c>
      <c r="C100" t="s">
        <v>496</v>
      </c>
      <c r="D100">
        <v>1004774599</v>
      </c>
    </row>
    <row r="101" spans="1:4" x14ac:dyDescent="0.25">
      <c r="A101" t="s">
        <v>98</v>
      </c>
      <c r="B101" t="s">
        <v>302</v>
      </c>
      <c r="C101" t="s">
        <v>497</v>
      </c>
      <c r="D101">
        <v>1004777733</v>
      </c>
    </row>
    <row r="102" spans="1:4" x14ac:dyDescent="0.25">
      <c r="A102" t="s">
        <v>99</v>
      </c>
      <c r="B102" t="s">
        <v>303</v>
      </c>
      <c r="C102" t="s">
        <v>498</v>
      </c>
      <c r="D102">
        <v>1114095898</v>
      </c>
    </row>
    <row r="103" spans="1:4" x14ac:dyDescent="0.25">
      <c r="A103" t="s">
        <v>100</v>
      </c>
      <c r="B103" t="s">
        <v>304</v>
      </c>
      <c r="C103" t="s">
        <v>499</v>
      </c>
      <c r="D103">
        <v>1004778962</v>
      </c>
    </row>
    <row r="104" spans="1:4" x14ac:dyDescent="0.25">
      <c r="A104" t="s">
        <v>101</v>
      </c>
      <c r="B104" t="s">
        <v>276</v>
      </c>
      <c r="C104" t="s">
        <v>500</v>
      </c>
      <c r="D104">
        <v>1004682946</v>
      </c>
    </row>
    <row r="105" spans="1:4" x14ac:dyDescent="0.25">
      <c r="A105" t="s">
        <v>102</v>
      </c>
      <c r="B105" t="s">
        <v>305</v>
      </c>
      <c r="C105" t="s">
        <v>501</v>
      </c>
      <c r="D105">
        <v>1007796354</v>
      </c>
    </row>
    <row r="106" spans="1:4" x14ac:dyDescent="0.25">
      <c r="A106" t="s">
        <v>103</v>
      </c>
      <c r="B106" t="s">
        <v>306</v>
      </c>
      <c r="C106" t="s">
        <v>502</v>
      </c>
      <c r="D106">
        <v>1007620247</v>
      </c>
    </row>
    <row r="107" spans="1:4" x14ac:dyDescent="0.25">
      <c r="A107" t="s">
        <v>104</v>
      </c>
      <c r="B107" t="s">
        <v>307</v>
      </c>
      <c r="C107" t="s">
        <v>503</v>
      </c>
      <c r="D107">
        <v>1001067928</v>
      </c>
    </row>
    <row r="108" spans="1:4" x14ac:dyDescent="0.25">
      <c r="A108" t="s">
        <v>105</v>
      </c>
      <c r="B108" t="s">
        <v>308</v>
      </c>
      <c r="C108" t="s">
        <v>504</v>
      </c>
      <c r="D108">
        <v>1004735514</v>
      </c>
    </row>
    <row r="109" spans="1:4" x14ac:dyDescent="0.25">
      <c r="A109" t="s">
        <v>106</v>
      </c>
      <c r="B109" t="s">
        <v>309</v>
      </c>
      <c r="C109" t="s">
        <v>505</v>
      </c>
      <c r="D109">
        <v>1004700326</v>
      </c>
    </row>
    <row r="110" spans="1:4" x14ac:dyDescent="0.25">
      <c r="A110" t="s">
        <v>107</v>
      </c>
      <c r="B110" t="s">
        <v>310</v>
      </c>
      <c r="C110" t="s">
        <v>506</v>
      </c>
      <c r="D110">
        <v>1034279725</v>
      </c>
    </row>
    <row r="111" spans="1:4" x14ac:dyDescent="0.25">
      <c r="A111" t="s">
        <v>108</v>
      </c>
      <c r="B111" t="s">
        <v>311</v>
      </c>
      <c r="C111" t="s">
        <v>507</v>
      </c>
      <c r="D111">
        <v>1004233812</v>
      </c>
    </row>
    <row r="112" spans="1:4" x14ac:dyDescent="0.25">
      <c r="A112" t="s">
        <v>109</v>
      </c>
      <c r="B112" t="s">
        <v>312</v>
      </c>
      <c r="C112" t="s">
        <v>508</v>
      </c>
      <c r="D112">
        <v>1006194056</v>
      </c>
    </row>
    <row r="113" spans="1:4" x14ac:dyDescent="0.25">
      <c r="A113" t="s">
        <v>110</v>
      </c>
      <c r="B113" t="s">
        <v>313</v>
      </c>
      <c r="C113" t="s">
        <v>509</v>
      </c>
      <c r="D113">
        <v>1193111175</v>
      </c>
    </row>
    <row r="114" spans="1:4" x14ac:dyDescent="0.25">
      <c r="A114" t="s">
        <v>111</v>
      </c>
      <c r="B114" t="s">
        <v>314</v>
      </c>
      <c r="C114" t="s">
        <v>510</v>
      </c>
      <c r="D114">
        <v>1007192350</v>
      </c>
    </row>
    <row r="115" spans="1:4" x14ac:dyDescent="0.25">
      <c r="A115" t="s">
        <v>112</v>
      </c>
      <c r="B115" t="s">
        <v>315</v>
      </c>
      <c r="C115" t="s">
        <v>511</v>
      </c>
      <c r="D115">
        <v>1004756607</v>
      </c>
    </row>
    <row r="116" spans="1:4" x14ac:dyDescent="0.25">
      <c r="A116" t="s">
        <v>113</v>
      </c>
      <c r="B116" t="s">
        <v>316</v>
      </c>
      <c r="C116" t="s">
        <v>512</v>
      </c>
      <c r="D116">
        <v>1004701102</v>
      </c>
    </row>
    <row r="117" spans="1:4" x14ac:dyDescent="0.25">
      <c r="A117" t="s">
        <v>114</v>
      </c>
      <c r="B117" t="s">
        <v>317</v>
      </c>
      <c r="C117" t="s">
        <v>513</v>
      </c>
      <c r="D117">
        <v>1004688585</v>
      </c>
    </row>
    <row r="118" spans="1:4" x14ac:dyDescent="0.25">
      <c r="A118" t="s">
        <v>115</v>
      </c>
      <c r="B118" t="s">
        <v>318</v>
      </c>
      <c r="C118" t="s">
        <v>514</v>
      </c>
      <c r="D118">
        <v>1054856128</v>
      </c>
    </row>
    <row r="119" spans="1:4" x14ac:dyDescent="0.25">
      <c r="A119" t="s">
        <v>116</v>
      </c>
      <c r="B119" t="s">
        <v>319</v>
      </c>
      <c r="C119" t="s">
        <v>515</v>
      </c>
      <c r="D119">
        <v>1004755757</v>
      </c>
    </row>
    <row r="120" spans="1:4" x14ac:dyDescent="0.25">
      <c r="A120" t="s">
        <v>117</v>
      </c>
      <c r="B120" t="s">
        <v>320</v>
      </c>
      <c r="C120" t="s">
        <v>516</v>
      </c>
      <c r="D120">
        <v>1004683204</v>
      </c>
    </row>
    <row r="121" spans="1:4" x14ac:dyDescent="0.25">
      <c r="A121" t="s">
        <v>118</v>
      </c>
      <c r="B121" t="s">
        <v>321</v>
      </c>
      <c r="C121" t="s">
        <v>517</v>
      </c>
      <c r="D121">
        <v>1004699676</v>
      </c>
    </row>
    <row r="122" spans="1:4" x14ac:dyDescent="0.25">
      <c r="A122" t="s">
        <v>119</v>
      </c>
      <c r="B122" t="s">
        <v>322</v>
      </c>
      <c r="C122" t="s">
        <v>518</v>
      </c>
      <c r="D122">
        <v>1006556427</v>
      </c>
    </row>
    <row r="123" spans="1:4" x14ac:dyDescent="0.25">
      <c r="A123" t="s">
        <v>120</v>
      </c>
      <c r="B123" t="s">
        <v>323</v>
      </c>
      <c r="C123" t="s">
        <v>519</v>
      </c>
      <c r="D123">
        <v>1004734330</v>
      </c>
    </row>
    <row r="124" spans="1:4" x14ac:dyDescent="0.25">
      <c r="A124" t="s">
        <v>121</v>
      </c>
      <c r="B124" t="s">
        <v>289</v>
      </c>
      <c r="C124" t="s">
        <v>520</v>
      </c>
      <c r="D124">
        <v>1055358016</v>
      </c>
    </row>
    <row r="125" spans="1:4" x14ac:dyDescent="0.25">
      <c r="A125" t="s">
        <v>122</v>
      </c>
      <c r="B125" t="s">
        <v>324</v>
      </c>
      <c r="C125" t="s">
        <v>521</v>
      </c>
      <c r="D125">
        <v>1004775831</v>
      </c>
    </row>
    <row r="126" spans="1:4" x14ac:dyDescent="0.25">
      <c r="A126" t="s">
        <v>123</v>
      </c>
      <c r="B126" t="s">
        <v>325</v>
      </c>
      <c r="C126" t="s">
        <v>522</v>
      </c>
      <c r="D126">
        <v>1002731089</v>
      </c>
    </row>
    <row r="127" spans="1:4" x14ac:dyDescent="0.25">
      <c r="A127" t="s">
        <v>124</v>
      </c>
      <c r="B127" t="s">
        <v>326</v>
      </c>
      <c r="C127" t="s">
        <v>523</v>
      </c>
      <c r="D127">
        <v>1004012451</v>
      </c>
    </row>
    <row r="128" spans="1:4" x14ac:dyDescent="0.25">
      <c r="A128" t="s">
        <v>125</v>
      </c>
      <c r="B128" t="s">
        <v>327</v>
      </c>
      <c r="C128" t="s">
        <v>524</v>
      </c>
      <c r="D128">
        <v>1004626625</v>
      </c>
    </row>
    <row r="129" spans="1:4" x14ac:dyDescent="0.25">
      <c r="A129" t="s">
        <v>126</v>
      </c>
      <c r="B129" t="s">
        <v>328</v>
      </c>
      <c r="C129" t="s">
        <v>525</v>
      </c>
      <c r="D129">
        <v>1112793491</v>
      </c>
    </row>
    <row r="130" spans="1:4" x14ac:dyDescent="0.25">
      <c r="A130" t="s">
        <v>127</v>
      </c>
      <c r="B130" t="s">
        <v>329</v>
      </c>
      <c r="C130" t="s">
        <v>526</v>
      </c>
      <c r="D130">
        <v>1007000895</v>
      </c>
    </row>
    <row r="131" spans="1:4" x14ac:dyDescent="0.25">
      <c r="A131" t="s">
        <v>128</v>
      </c>
      <c r="B131" t="s">
        <v>330</v>
      </c>
      <c r="C131" t="s">
        <v>527</v>
      </c>
      <c r="D131">
        <v>1004684111</v>
      </c>
    </row>
    <row r="132" spans="1:4" x14ac:dyDescent="0.25">
      <c r="A132" t="s">
        <v>129</v>
      </c>
      <c r="B132" t="s">
        <v>331</v>
      </c>
      <c r="C132" t="s">
        <v>528</v>
      </c>
      <c r="D132">
        <v>1014976953</v>
      </c>
    </row>
    <row r="133" spans="1:4" x14ac:dyDescent="0.25">
      <c r="A133" t="s">
        <v>130</v>
      </c>
      <c r="B133" t="s">
        <v>332</v>
      </c>
      <c r="C133" t="s">
        <v>529</v>
      </c>
      <c r="D133">
        <v>1117487607</v>
      </c>
    </row>
    <row r="134" spans="1:4" x14ac:dyDescent="0.25">
      <c r="A134" t="s">
        <v>131</v>
      </c>
      <c r="B134" t="s">
        <v>333</v>
      </c>
      <c r="C134" t="s">
        <v>530</v>
      </c>
      <c r="D134">
        <v>1089598458</v>
      </c>
    </row>
    <row r="135" spans="1:4" x14ac:dyDescent="0.25">
      <c r="A135" t="s">
        <v>132</v>
      </c>
      <c r="B135" t="s">
        <v>334</v>
      </c>
      <c r="C135" t="s">
        <v>531</v>
      </c>
      <c r="D135">
        <v>1007424185</v>
      </c>
    </row>
    <row r="136" spans="1:4" x14ac:dyDescent="0.25">
      <c r="A136" t="s">
        <v>133</v>
      </c>
      <c r="B136" t="s">
        <v>335</v>
      </c>
      <c r="C136" t="s">
        <v>532</v>
      </c>
      <c r="D136">
        <v>1006292838</v>
      </c>
    </row>
    <row r="137" spans="1:4" x14ac:dyDescent="0.25">
      <c r="A137" t="s">
        <v>134</v>
      </c>
      <c r="B137" t="s">
        <v>336</v>
      </c>
      <c r="C137" t="s">
        <v>533</v>
      </c>
      <c r="D137">
        <v>1126604022</v>
      </c>
    </row>
    <row r="138" spans="1:4" x14ac:dyDescent="0.25">
      <c r="A138" t="s">
        <v>135</v>
      </c>
      <c r="B138" t="s">
        <v>337</v>
      </c>
      <c r="C138" t="s">
        <v>534</v>
      </c>
      <c r="D138">
        <v>1126586199</v>
      </c>
    </row>
    <row r="139" spans="1:4" x14ac:dyDescent="0.25">
      <c r="A139" t="s">
        <v>136</v>
      </c>
      <c r="B139" t="s">
        <v>338</v>
      </c>
      <c r="C139" t="s">
        <v>535</v>
      </c>
      <c r="D139">
        <v>1089930368</v>
      </c>
    </row>
    <row r="140" spans="1:4" x14ac:dyDescent="0.25">
      <c r="A140" t="s">
        <v>137</v>
      </c>
      <c r="B140" t="s">
        <v>339</v>
      </c>
      <c r="C140" t="s">
        <v>536</v>
      </c>
      <c r="D140">
        <v>1088361976</v>
      </c>
    </row>
    <row r="141" spans="1:4" x14ac:dyDescent="0.25">
      <c r="A141" t="s">
        <v>138</v>
      </c>
      <c r="B141" t="s">
        <v>340</v>
      </c>
      <c r="C141" t="s">
        <v>537</v>
      </c>
      <c r="D141">
        <v>1004670681</v>
      </c>
    </row>
    <row r="142" spans="1:4" x14ac:dyDescent="0.25">
      <c r="A142" t="s">
        <v>139</v>
      </c>
      <c r="B142" t="s">
        <v>266</v>
      </c>
      <c r="C142" t="s">
        <v>538</v>
      </c>
      <c r="D142">
        <v>1112618460</v>
      </c>
    </row>
    <row r="143" spans="1:4" x14ac:dyDescent="0.25">
      <c r="A143" t="s">
        <v>140</v>
      </c>
      <c r="B143" t="s">
        <v>341</v>
      </c>
      <c r="C143" t="s">
        <v>539</v>
      </c>
      <c r="D143">
        <v>1007000907</v>
      </c>
    </row>
    <row r="144" spans="1:4" x14ac:dyDescent="0.25">
      <c r="A144" t="s">
        <v>141</v>
      </c>
      <c r="B144" t="s">
        <v>217</v>
      </c>
      <c r="C144" t="s">
        <v>540</v>
      </c>
      <c r="D144">
        <v>1004755977</v>
      </c>
    </row>
    <row r="145" spans="1:4" x14ac:dyDescent="0.25">
      <c r="A145" t="s">
        <v>142</v>
      </c>
      <c r="B145" t="s">
        <v>342</v>
      </c>
      <c r="C145" t="s">
        <v>541</v>
      </c>
      <c r="D145">
        <v>1088825012</v>
      </c>
    </row>
    <row r="146" spans="1:4" x14ac:dyDescent="0.25">
      <c r="A146" t="s">
        <v>143</v>
      </c>
      <c r="B146" t="s">
        <v>231</v>
      </c>
      <c r="C146" t="s">
        <v>542</v>
      </c>
      <c r="D146">
        <v>1004685852</v>
      </c>
    </row>
    <row r="147" spans="1:4" x14ac:dyDescent="0.25">
      <c r="A147" t="s">
        <v>144</v>
      </c>
      <c r="B147" t="s">
        <v>343</v>
      </c>
      <c r="C147" t="s">
        <v>543</v>
      </c>
      <c r="D147">
        <v>1007952385</v>
      </c>
    </row>
    <row r="148" spans="1:4" x14ac:dyDescent="0.25">
      <c r="A148" t="s">
        <v>145</v>
      </c>
      <c r="B148" t="s">
        <v>344</v>
      </c>
      <c r="C148" t="s">
        <v>544</v>
      </c>
      <c r="D148">
        <v>1005968482</v>
      </c>
    </row>
    <row r="149" spans="1:4" x14ac:dyDescent="0.25">
      <c r="A149" t="s">
        <v>146</v>
      </c>
      <c r="B149" t="s">
        <v>345</v>
      </c>
      <c r="C149" t="s">
        <v>545</v>
      </c>
      <c r="D149">
        <v>1000203906</v>
      </c>
    </row>
    <row r="150" spans="1:4" x14ac:dyDescent="0.25">
      <c r="A150" t="s">
        <v>147</v>
      </c>
      <c r="B150" t="s">
        <v>250</v>
      </c>
      <c r="C150" t="s">
        <v>546</v>
      </c>
      <c r="D150">
        <v>1004961381</v>
      </c>
    </row>
    <row r="151" spans="1:4" x14ac:dyDescent="0.25">
      <c r="A151" t="s">
        <v>148</v>
      </c>
      <c r="B151" t="s">
        <v>275</v>
      </c>
      <c r="C151" t="s">
        <v>547</v>
      </c>
      <c r="D151">
        <v>1193476268</v>
      </c>
    </row>
    <row r="152" spans="1:4" x14ac:dyDescent="0.25">
      <c r="A152" t="s">
        <v>149</v>
      </c>
      <c r="B152" t="s">
        <v>241</v>
      </c>
      <c r="C152" t="s">
        <v>548</v>
      </c>
      <c r="D152">
        <v>1193079407</v>
      </c>
    </row>
    <row r="153" spans="1:4" x14ac:dyDescent="0.25">
      <c r="A153" t="s">
        <v>150</v>
      </c>
      <c r="B153" t="s">
        <v>223</v>
      </c>
      <c r="C153" t="s">
        <v>549</v>
      </c>
      <c r="D153">
        <v>1125779022</v>
      </c>
    </row>
    <row r="154" spans="1:4" x14ac:dyDescent="0.25">
      <c r="A154" t="s">
        <v>151</v>
      </c>
      <c r="B154" t="s">
        <v>346</v>
      </c>
      <c r="C154" t="s">
        <v>550</v>
      </c>
      <c r="D154">
        <v>1088351236</v>
      </c>
    </row>
    <row r="155" spans="1:4" x14ac:dyDescent="0.25">
      <c r="A155" t="s">
        <v>152</v>
      </c>
      <c r="B155" t="s">
        <v>347</v>
      </c>
      <c r="C155" t="s">
        <v>551</v>
      </c>
      <c r="D155">
        <v>1007217792</v>
      </c>
    </row>
    <row r="156" spans="1:4" x14ac:dyDescent="0.25">
      <c r="A156" t="s">
        <v>153</v>
      </c>
      <c r="B156" t="s">
        <v>241</v>
      </c>
      <c r="C156" t="s">
        <v>552</v>
      </c>
      <c r="D156">
        <v>1006295023</v>
      </c>
    </row>
    <row r="157" spans="1:4" x14ac:dyDescent="0.25">
      <c r="A157" t="s">
        <v>154</v>
      </c>
      <c r="B157" t="s">
        <v>348</v>
      </c>
      <c r="C157" t="s">
        <v>553</v>
      </c>
      <c r="D157">
        <v>1004738293</v>
      </c>
    </row>
    <row r="158" spans="1:4" x14ac:dyDescent="0.25">
      <c r="A158" t="s">
        <v>155</v>
      </c>
      <c r="B158" t="s">
        <v>349</v>
      </c>
      <c r="C158" t="s">
        <v>554</v>
      </c>
      <c r="D158">
        <v>1004568131</v>
      </c>
    </row>
    <row r="159" spans="1:4" x14ac:dyDescent="0.25">
      <c r="A159" t="s">
        <v>156</v>
      </c>
      <c r="B159" t="s">
        <v>350</v>
      </c>
      <c r="C159" t="s">
        <v>555</v>
      </c>
      <c r="D159">
        <v>1000286618</v>
      </c>
    </row>
    <row r="160" spans="1:4" x14ac:dyDescent="0.25">
      <c r="A160" t="s">
        <v>157</v>
      </c>
      <c r="B160" t="s">
        <v>351</v>
      </c>
      <c r="C160" t="s">
        <v>556</v>
      </c>
      <c r="D160">
        <v>1006319385</v>
      </c>
    </row>
    <row r="161" spans="1:4" x14ac:dyDescent="0.25">
      <c r="A161" t="s">
        <v>158</v>
      </c>
      <c r="B161" t="s">
        <v>250</v>
      </c>
      <c r="C161" t="s">
        <v>557</v>
      </c>
      <c r="D161">
        <v>1006294223</v>
      </c>
    </row>
    <row r="162" spans="1:4" x14ac:dyDescent="0.25">
      <c r="A162" t="s">
        <v>159</v>
      </c>
      <c r="B162" t="s">
        <v>352</v>
      </c>
      <c r="C162" t="s">
        <v>558</v>
      </c>
      <c r="D162">
        <v>1025140597</v>
      </c>
    </row>
    <row r="163" spans="1:4" x14ac:dyDescent="0.25">
      <c r="A163" t="s">
        <v>160</v>
      </c>
      <c r="B163" t="s">
        <v>217</v>
      </c>
      <c r="C163" t="s">
        <v>559</v>
      </c>
      <c r="D163">
        <v>1006385283</v>
      </c>
    </row>
    <row r="164" spans="1:4" x14ac:dyDescent="0.25">
      <c r="A164" t="s">
        <v>161</v>
      </c>
      <c r="B164" t="s">
        <v>353</v>
      </c>
      <c r="C164" t="s">
        <v>560</v>
      </c>
      <c r="D164">
        <v>1004701753</v>
      </c>
    </row>
    <row r="165" spans="1:4" x14ac:dyDescent="0.25">
      <c r="A165" t="s">
        <v>162</v>
      </c>
      <c r="B165" t="s">
        <v>354</v>
      </c>
      <c r="C165" t="s">
        <v>561</v>
      </c>
      <c r="D165">
        <v>1126844030</v>
      </c>
    </row>
    <row r="166" spans="1:4" x14ac:dyDescent="0.25">
      <c r="A166" t="s">
        <v>163</v>
      </c>
      <c r="B166" t="s">
        <v>355</v>
      </c>
      <c r="C166" t="s">
        <v>562</v>
      </c>
      <c r="D166">
        <v>1004753798</v>
      </c>
    </row>
    <row r="167" spans="1:4" x14ac:dyDescent="0.25">
      <c r="A167" t="s">
        <v>164</v>
      </c>
      <c r="B167" t="s">
        <v>356</v>
      </c>
      <c r="C167" t="s">
        <v>563</v>
      </c>
      <c r="D167">
        <v>1005878781</v>
      </c>
    </row>
    <row r="168" spans="1:4" x14ac:dyDescent="0.25">
      <c r="A168" t="s">
        <v>165</v>
      </c>
      <c r="B168" t="s">
        <v>357</v>
      </c>
      <c r="C168" t="s">
        <v>564</v>
      </c>
      <c r="D168">
        <v>1007388605</v>
      </c>
    </row>
    <row r="169" spans="1:4" x14ac:dyDescent="0.25">
      <c r="A169" t="s">
        <v>166</v>
      </c>
      <c r="B169" t="s">
        <v>358</v>
      </c>
      <c r="C169" t="s">
        <v>565</v>
      </c>
      <c r="D169">
        <v>1001015501</v>
      </c>
    </row>
    <row r="170" spans="1:4" x14ac:dyDescent="0.25">
      <c r="A170" t="s">
        <v>167</v>
      </c>
      <c r="B170" t="s">
        <v>333</v>
      </c>
      <c r="C170" t="s">
        <v>566</v>
      </c>
      <c r="D170">
        <v>1031801113</v>
      </c>
    </row>
    <row r="171" spans="1:4" x14ac:dyDescent="0.25">
      <c r="A171" t="s">
        <v>168</v>
      </c>
      <c r="B171" t="s">
        <v>299</v>
      </c>
      <c r="C171" t="s">
        <v>567</v>
      </c>
      <c r="D171">
        <v>1089598413</v>
      </c>
    </row>
    <row r="172" spans="1:4" x14ac:dyDescent="0.25">
      <c r="A172" t="s">
        <v>169</v>
      </c>
      <c r="B172" t="s">
        <v>359</v>
      </c>
      <c r="C172" t="s">
        <v>568</v>
      </c>
      <c r="D172">
        <v>1004779019</v>
      </c>
    </row>
    <row r="173" spans="1:4" x14ac:dyDescent="0.25">
      <c r="A173" t="s">
        <v>170</v>
      </c>
      <c r="B173" t="s">
        <v>360</v>
      </c>
      <c r="C173" t="s">
        <v>569</v>
      </c>
      <c r="D173">
        <v>1112328068</v>
      </c>
    </row>
    <row r="174" spans="1:4" x14ac:dyDescent="0.25">
      <c r="A174" t="s">
        <v>171</v>
      </c>
      <c r="B174" t="s">
        <v>304</v>
      </c>
      <c r="C174" t="s">
        <v>570</v>
      </c>
      <c r="D174">
        <v>1006295064</v>
      </c>
    </row>
    <row r="175" spans="1:4" x14ac:dyDescent="0.25">
      <c r="A175" t="s">
        <v>172</v>
      </c>
      <c r="B175" t="s">
        <v>236</v>
      </c>
      <c r="C175" t="s">
        <v>571</v>
      </c>
      <c r="D175">
        <v>1037671193</v>
      </c>
    </row>
    <row r="176" spans="1:4" x14ac:dyDescent="0.25">
      <c r="A176" t="s">
        <v>173</v>
      </c>
      <c r="B176" t="s">
        <v>361</v>
      </c>
      <c r="C176" t="s">
        <v>572</v>
      </c>
      <c r="D176">
        <v>1089096385</v>
      </c>
    </row>
    <row r="177" spans="1:4" x14ac:dyDescent="0.25">
      <c r="A177" t="s">
        <v>174</v>
      </c>
      <c r="B177" t="s">
        <v>362</v>
      </c>
      <c r="C177" t="s">
        <v>573</v>
      </c>
      <c r="D177">
        <v>1112758020</v>
      </c>
    </row>
    <row r="178" spans="1:4" x14ac:dyDescent="0.25">
      <c r="A178" t="s">
        <v>175</v>
      </c>
      <c r="B178" t="s">
        <v>363</v>
      </c>
      <c r="C178" t="s">
        <v>574</v>
      </c>
      <c r="D178">
        <v>1089096374</v>
      </c>
    </row>
    <row r="179" spans="1:4" x14ac:dyDescent="0.25">
      <c r="A179" t="s">
        <v>176</v>
      </c>
      <c r="B179" t="s">
        <v>364</v>
      </c>
      <c r="C179" t="s">
        <v>575</v>
      </c>
      <c r="D179">
        <v>1001288398</v>
      </c>
    </row>
    <row r="180" spans="1:4" x14ac:dyDescent="0.25">
      <c r="A180" t="s">
        <v>177</v>
      </c>
      <c r="B180" t="s">
        <v>241</v>
      </c>
      <c r="C180" t="s">
        <v>576</v>
      </c>
      <c r="D180">
        <v>1006320388</v>
      </c>
    </row>
    <row r="181" spans="1:4" x14ac:dyDescent="0.25">
      <c r="A181" t="s">
        <v>178</v>
      </c>
      <c r="B181" t="s">
        <v>241</v>
      </c>
      <c r="C181" t="s">
        <v>577</v>
      </c>
      <c r="D181">
        <v>10060550155</v>
      </c>
    </row>
    <row r="182" spans="1:4" x14ac:dyDescent="0.25">
      <c r="A182" t="s">
        <v>179</v>
      </c>
      <c r="B182" t="s">
        <v>365</v>
      </c>
      <c r="C182" t="s">
        <v>578</v>
      </c>
      <c r="D182">
        <v>1088039195</v>
      </c>
    </row>
    <row r="183" spans="1:4" x14ac:dyDescent="0.25">
      <c r="A183" t="s">
        <v>180</v>
      </c>
      <c r="B183" t="s">
        <v>219</v>
      </c>
      <c r="C183" t="s">
        <v>579</v>
      </c>
      <c r="D183">
        <v>1004754495</v>
      </c>
    </row>
    <row r="184" spans="1:4" x14ac:dyDescent="0.25">
      <c r="A184" t="s">
        <v>181</v>
      </c>
      <c r="B184" t="s">
        <v>366</v>
      </c>
      <c r="C184" t="s">
        <v>580</v>
      </c>
      <c r="D184">
        <v>1088297253</v>
      </c>
    </row>
    <row r="185" spans="1:4" x14ac:dyDescent="0.25">
      <c r="A185" t="s">
        <v>182</v>
      </c>
      <c r="B185" t="s">
        <v>367</v>
      </c>
      <c r="C185" t="s">
        <v>581</v>
      </c>
      <c r="D185">
        <v>1088009466</v>
      </c>
    </row>
    <row r="186" spans="1:4" x14ac:dyDescent="0.25">
      <c r="A186" t="s">
        <v>183</v>
      </c>
      <c r="B186" t="s">
        <v>330</v>
      </c>
      <c r="C186" t="s">
        <v>582</v>
      </c>
      <c r="D186">
        <v>1088343090</v>
      </c>
    </row>
    <row r="187" spans="1:4" x14ac:dyDescent="0.25">
      <c r="A187" t="s">
        <v>184</v>
      </c>
      <c r="B187" t="s">
        <v>368</v>
      </c>
      <c r="C187" t="s">
        <v>583</v>
      </c>
      <c r="D187">
        <v>1010172189</v>
      </c>
    </row>
    <row r="188" spans="1:4" x14ac:dyDescent="0.25">
      <c r="A188" t="s">
        <v>185</v>
      </c>
      <c r="B188" t="s">
        <v>369</v>
      </c>
      <c r="C188" t="s">
        <v>584</v>
      </c>
      <c r="D188">
        <v>1112793250</v>
      </c>
    </row>
    <row r="189" spans="1:4" x14ac:dyDescent="0.25">
      <c r="A189" t="s">
        <v>186</v>
      </c>
      <c r="B189" t="s">
        <v>370</v>
      </c>
      <c r="C189" t="s">
        <v>585</v>
      </c>
      <c r="D189">
        <v>1062289969</v>
      </c>
    </row>
    <row r="190" spans="1:4" x14ac:dyDescent="0.25">
      <c r="A190" t="s">
        <v>187</v>
      </c>
      <c r="B190" t="s">
        <v>371</v>
      </c>
      <c r="C190" t="s">
        <v>586</v>
      </c>
      <c r="D190">
        <v>1094943112</v>
      </c>
    </row>
    <row r="191" spans="1:4" x14ac:dyDescent="0.25">
      <c r="A191" t="s">
        <v>188</v>
      </c>
      <c r="B191" t="s">
        <v>372</v>
      </c>
      <c r="C191" t="s">
        <v>587</v>
      </c>
      <c r="D191">
        <v>14799259</v>
      </c>
    </row>
    <row r="192" spans="1:4" x14ac:dyDescent="0.25">
      <c r="A192" t="s">
        <v>189</v>
      </c>
      <c r="B192" t="s">
        <v>373</v>
      </c>
      <c r="C192" t="s">
        <v>588</v>
      </c>
      <c r="D192">
        <v>1087990323</v>
      </c>
    </row>
    <row r="193" spans="1:4" x14ac:dyDescent="0.25">
      <c r="A193" t="s">
        <v>190</v>
      </c>
      <c r="B193" t="s">
        <v>374</v>
      </c>
      <c r="C193" t="s">
        <v>589</v>
      </c>
      <c r="D193">
        <v>1060653459</v>
      </c>
    </row>
    <row r="194" spans="1:4" x14ac:dyDescent="0.25">
      <c r="A194" t="s">
        <v>191</v>
      </c>
      <c r="B194" t="s">
        <v>375</v>
      </c>
      <c r="C194" t="s">
        <v>590</v>
      </c>
      <c r="D194">
        <v>1032478924</v>
      </c>
    </row>
    <row r="195" spans="1:4" x14ac:dyDescent="0.25">
      <c r="A195" t="s">
        <v>192</v>
      </c>
      <c r="B195" t="s">
        <v>376</v>
      </c>
      <c r="C195" t="s">
        <v>591</v>
      </c>
      <c r="D195">
        <v>1089719640</v>
      </c>
    </row>
    <row r="196" spans="1:4" x14ac:dyDescent="0.25">
      <c r="A196" t="s">
        <v>193</v>
      </c>
      <c r="B196" t="s">
        <v>377</v>
      </c>
      <c r="C196" t="s">
        <v>592</v>
      </c>
      <c r="D196">
        <v>1116800097</v>
      </c>
    </row>
    <row r="197" spans="1:4" x14ac:dyDescent="0.25">
      <c r="A197" t="s">
        <v>194</v>
      </c>
      <c r="B197" t="s">
        <v>378</v>
      </c>
      <c r="C197" t="s">
        <v>593</v>
      </c>
      <c r="D197">
        <v>1094934524</v>
      </c>
    </row>
    <row r="198" spans="1:4" x14ac:dyDescent="0.25">
      <c r="A198" t="s">
        <v>195</v>
      </c>
      <c r="B198" t="s">
        <v>379</v>
      </c>
      <c r="C198" t="s">
        <v>594</v>
      </c>
      <c r="D198">
        <v>1077467363</v>
      </c>
    </row>
    <row r="199" spans="1:4" x14ac:dyDescent="0.25">
      <c r="A199" t="s">
        <v>196</v>
      </c>
      <c r="B199" t="s">
        <v>380</v>
      </c>
      <c r="C199" t="s">
        <v>595</v>
      </c>
      <c r="D199">
        <v>1094890732</v>
      </c>
    </row>
    <row r="200" spans="1:4" x14ac:dyDescent="0.25">
      <c r="A200" t="s">
        <v>197</v>
      </c>
      <c r="B200" t="s">
        <v>381</v>
      </c>
      <c r="C200" t="s">
        <v>596</v>
      </c>
      <c r="D200">
        <v>42086707</v>
      </c>
    </row>
    <row r="201" spans="1:4" x14ac:dyDescent="0.25">
      <c r="A201" t="s">
        <v>198</v>
      </c>
      <c r="B201" t="s">
        <v>382</v>
      </c>
      <c r="C201" t="s">
        <v>597</v>
      </c>
      <c r="D201">
        <v>52875890</v>
      </c>
    </row>
    <row r="202" spans="1:4" x14ac:dyDescent="0.25">
      <c r="A202" t="s">
        <v>199</v>
      </c>
      <c r="B202" t="s">
        <v>383</v>
      </c>
      <c r="C202" t="s">
        <v>598</v>
      </c>
      <c r="D202">
        <v>42014679</v>
      </c>
    </row>
    <row r="203" spans="1:4" x14ac:dyDescent="0.25">
      <c r="A203" t="s">
        <v>200</v>
      </c>
      <c r="B203" t="s">
        <v>384</v>
      </c>
      <c r="C203" t="s">
        <v>599</v>
      </c>
      <c r="D203">
        <v>41913322</v>
      </c>
    </row>
    <row r="204" spans="1:4" x14ac:dyDescent="0.25">
      <c r="A204" t="s">
        <v>201</v>
      </c>
      <c r="B204" t="s">
        <v>385</v>
      </c>
      <c r="C204" t="s">
        <v>600</v>
      </c>
      <c r="D204">
        <v>1088307118</v>
      </c>
    </row>
    <row r="205" spans="1:4" x14ac:dyDescent="0.25">
      <c r="A205" t="s">
        <v>202</v>
      </c>
      <c r="B205" t="s">
        <v>386</v>
      </c>
      <c r="C205" t="s">
        <v>601</v>
      </c>
      <c r="D205">
        <v>1144042909</v>
      </c>
    </row>
    <row r="206" spans="1:4" x14ac:dyDescent="0.25">
      <c r="A206" t="s">
        <v>203</v>
      </c>
      <c r="B206" t="s">
        <v>387</v>
      </c>
      <c r="C206" t="s">
        <v>602</v>
      </c>
      <c r="D206">
        <v>1088285679</v>
      </c>
    </row>
    <row r="207" spans="1:4" x14ac:dyDescent="0.25">
      <c r="A207" t="s">
        <v>204</v>
      </c>
      <c r="B207" t="s">
        <v>388</v>
      </c>
      <c r="C207" t="s">
        <v>603</v>
      </c>
      <c r="D207">
        <v>1088343873</v>
      </c>
    </row>
    <row r="208" spans="1:4" x14ac:dyDescent="0.25">
      <c r="A208" t="s">
        <v>205</v>
      </c>
      <c r="B208" t="s">
        <v>389</v>
      </c>
      <c r="C208" t="s">
        <v>604</v>
      </c>
      <c r="D208">
        <v>1088258536</v>
      </c>
    </row>
    <row r="209" spans="1:4" x14ac:dyDescent="0.25">
      <c r="A209" t="s">
        <v>206</v>
      </c>
      <c r="B209" t="s">
        <v>390</v>
      </c>
      <c r="C209" t="s">
        <v>605</v>
      </c>
      <c r="D209">
        <v>42157565</v>
      </c>
    </row>
    <row r="210" spans="1:4" x14ac:dyDescent="0.25">
      <c r="A210" t="s">
        <v>207</v>
      </c>
      <c r="B210" t="s">
        <v>391</v>
      </c>
      <c r="C210" t="s">
        <v>606</v>
      </c>
      <c r="D210">
        <v>1088325790</v>
      </c>
    </row>
    <row r="211" spans="1:4" x14ac:dyDescent="0.25">
      <c r="A211" t="s">
        <v>208</v>
      </c>
      <c r="B211" t="s">
        <v>392</v>
      </c>
      <c r="C211" t="s">
        <v>607</v>
      </c>
      <c r="D211">
        <v>9971976</v>
      </c>
    </row>
    <row r="212" spans="1:4" x14ac:dyDescent="0.25">
      <c r="A212" t="s">
        <v>209</v>
      </c>
      <c r="B212" t="s">
        <v>393</v>
      </c>
      <c r="C212" t="s">
        <v>608</v>
      </c>
      <c r="D212">
        <v>1088019187</v>
      </c>
    </row>
    <row r="213" spans="1:4" x14ac:dyDescent="0.25">
      <c r="A213" t="s">
        <v>210</v>
      </c>
      <c r="B213" t="s">
        <v>394</v>
      </c>
      <c r="C213" t="s">
        <v>609</v>
      </c>
      <c r="D213">
        <v>42149103</v>
      </c>
    </row>
    <row r="214" spans="1:4" x14ac:dyDescent="0.25">
      <c r="A214" t="s">
        <v>211</v>
      </c>
      <c r="B214" t="s">
        <v>395</v>
      </c>
      <c r="C214" t="s">
        <v>610</v>
      </c>
      <c r="D214">
        <v>1088268965</v>
      </c>
    </row>
    <row r="215" spans="1:4" x14ac:dyDescent="0.25">
      <c r="A215" t="s">
        <v>212</v>
      </c>
      <c r="B215" t="s">
        <v>396</v>
      </c>
      <c r="C215" t="s">
        <v>611</v>
      </c>
      <c r="D215">
        <v>1060646689</v>
      </c>
    </row>
    <row r="216" spans="1:4" x14ac:dyDescent="0.25">
      <c r="A216" t="s">
        <v>213</v>
      </c>
      <c r="B216" t="s">
        <v>391</v>
      </c>
      <c r="C216" t="s">
        <v>612</v>
      </c>
      <c r="D216">
        <v>42159958</v>
      </c>
    </row>
    <row r="217" spans="1:4" x14ac:dyDescent="0.25">
      <c r="A217" t="s">
        <v>214</v>
      </c>
      <c r="B217" t="s">
        <v>397</v>
      </c>
      <c r="C217" t="s">
        <v>613</v>
      </c>
      <c r="D217">
        <v>1112223676</v>
      </c>
    </row>
    <row r="218" spans="1:4" x14ac:dyDescent="0.25">
      <c r="A218" t="s">
        <v>215</v>
      </c>
      <c r="B218" t="s">
        <v>398</v>
      </c>
      <c r="C218" t="s">
        <v>614</v>
      </c>
      <c r="D218">
        <v>31790967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F8AD-24EF-43FB-A698-2E0F2F906F94}">
  <dimension ref="B1:M401"/>
  <sheetViews>
    <sheetView tabSelected="1" zoomScale="75" zoomScaleNormal="75" workbookViewId="0">
      <selection activeCell="I16" sqref="I16"/>
    </sheetView>
  </sheetViews>
  <sheetFormatPr baseColWidth="10" defaultRowHeight="15" x14ac:dyDescent="0.25"/>
  <cols>
    <col min="1" max="1" width="1.7109375" customWidth="1"/>
    <col min="2" max="2" width="44.7109375" bestFit="1" customWidth="1"/>
    <col min="3" max="3" width="8.85546875" customWidth="1"/>
    <col min="4" max="4" width="1.5703125" customWidth="1"/>
    <col min="5" max="5" width="7.140625" bestFit="1" customWidth="1"/>
    <col min="6" max="6" width="26.5703125" bestFit="1" customWidth="1"/>
    <col min="7" max="7" width="1.42578125" bestFit="1" customWidth="1"/>
    <col min="8" max="8" width="2.7109375" bestFit="1" customWidth="1"/>
  </cols>
  <sheetData>
    <row r="1" spans="2:10" x14ac:dyDescent="0.25">
      <c r="B1" t="s">
        <v>744</v>
      </c>
      <c r="E1" t="s">
        <v>615</v>
      </c>
      <c r="J1" t="str">
        <f>_xlfn.CONCAT($B$1:$C$125)</f>
        <v>INSERT INTO `1.0_Estudiantes` (`ID`, `Correo`, `Nombres`, `Apellidos`, `Documento`, `Numero`, `Programa`, `Semestre`, `Ciudad`, `Habilidades_digitales`, `Habilidades_texto`, `Habilidades_calculo`, `Habilidades_presentacion`, `Habilidades_datos`, `Habilidades_herramientas`, `Habilidades_correo`, `Habilidades_hardware`, `Habilidades_software`, `Otro_uno`, `Habilidades_navegador`, `Habilidades_buscadores`, `Habilidades_correo_electronico`, `Habilidades_seguridad`, `Habilidades_redes_sociales`, `Habilidades_foros`, `Habilidades_blogs`, `Habilidades_nube`, `Habilidades_conferencias`, `Otro_dos`, `Habilidades_buscador`, `Habilidades_correos`, `Habilidades_calendario`, `Habilidades_drive`, `Habilidades_documentos`, `Habilidades_calculos`, `Habilidades_presentaciones`, `Habilidades_formularios`, `Habilidades_keep`, `Habilidades_jamboard`, `Otro_tres`, `Otro_cuatro`, `Servicios_ucp`, `Scopus`, `Sage`, `Ebsco`, `Legiscomex`, `Redalyc`, `Scielo`, `Dialnet`, `Science`, `Otro_cinco`, `Zootero`, `Mendeley`, `Refworks`, `Atlasti`, `Spss`, `Otro_sies`, `Researchgate`, `Google_academico`, `Cvlac`, `Otro_siete`, `Ebooks`, `Ribuc`, `BiblioTechnia`, `Otro_ocho`, `Herramienta_biblioteca`, `Whatsapp`, `Facebook`, `Youtube`, `Instagram`, `Twitter`, `Linkedin`, `Tiktok`, `Otra_nueve`, `Uso_redes_sociales`, `Criterios`, `Privasidad`, `Derechos`, `Norma`, `Normas`, `Netiqueta`, `Trato`, `Ignorar`, `Breve`, `Preocupacion`, `Demas`, `Respeto`, `Mucho_texto`, `Opiniones`, `Pre1`, `Pre2`, `Pre3`, `Pre4`, `Pre5`, `Pre6`, `Pre7`, `Pre8`, `Pre9`, `Pre10`, `Pre11`, `Pre12`, `Pre13`, `Pre14`, `Pre15`, `Pre16`, `Pre17`, `Pre18`, `Pre19`, `Pre20`, `Pre21`, `Pre22`, `Pre23`, `Pre24`, `Pre25`, `Pre26`, `Pre27`, `Pre28`, `Pre29`, `Pre30`, `Pre31`, `Pre32`, `Pre33`, `Pre34`, `Pre35`, `Pre36`) VALUES</v>
      </c>
    </row>
    <row r="2" spans="2:10" x14ac:dyDescent="0.25">
      <c r="B2" t="s">
        <v>616</v>
      </c>
      <c r="C2" t="s">
        <v>617</v>
      </c>
      <c r="E2" t="s">
        <v>618</v>
      </c>
      <c r="F2" t="str">
        <f>Datos!A3</f>
        <v>juliana.agudelo@ucp.edu.co</v>
      </c>
      <c r="G2" t="s">
        <v>618</v>
      </c>
      <c r="H2" t="s">
        <v>617</v>
      </c>
      <c r="J2" t="str">
        <f ca="1">_xlfn.CONCAT($E$1:$H$125)</f>
        <v>(NULL, 'juliana.agudelo@ucp.edu.co', 'Juliana ', 'Agudelo Pineda', 'CC', '1193570529', '31', '2021-1', '8', 'Basico', 'Ninguno', 'Experto', 'Ninguno', 'Basico', 'Avanzado', 'Experto', 'Basico', 'Experto', '', 'Avanzado', 'Experto', 'Basico', 'Ninguno', 'Experto', 'Basico', 'Avanzado', 'Basico', 'Basico', '', 'Ninguno', 'Avanzado', 'Experto', 'Basico', 'Ninguno', 'Avanzado', 'Experto', 'Basico', 'Avanzado', 'Basico', '', '', 'No', 'Avanzado', 'Experto', 'Experto', 'Avanzado', 'Ninguno', 'Avanzado', 'Ninguno', 'Experto', '', 'Ninguno', 'Ninguno', 'Experto', 'Basico', 'Basico', '', 'Avanzado', 'Ninguno', 'Experto', '', 'Experto', 'Experto', 'Avanzado', '', '', '2', '1', '2', '1', '5', '3', '5', '', 'Respuesta2', 'Respuesta3', 'Respuesta3', 'Si', 'No', '', 'Si', 'Siempre', 'A veces', 'No', 'A veces', 'Muchas veces', 'A veces', 'No', '', '5', '4', '2', '1', '1', '3', '2', '3', '3', '1', '2', '1', '4', '1', '2', '1', '5', '1', '5', '3', '4', '4', '1', '2', '5', '2', '5', '1', '3', '3', '1', '5', '3', '4', '1', '2') ;</v>
      </c>
    </row>
    <row r="3" spans="2:10" x14ac:dyDescent="0.25">
      <c r="B3" t="s">
        <v>619</v>
      </c>
      <c r="C3" t="s">
        <v>617</v>
      </c>
      <c r="E3" t="s">
        <v>618</v>
      </c>
      <c r="F3" t="str">
        <f>Datos!B3</f>
        <v xml:space="preserve">Juliana </v>
      </c>
      <c r="G3" t="s">
        <v>618</v>
      </c>
      <c r="H3" t="s">
        <v>617</v>
      </c>
    </row>
    <row r="4" spans="2:10" x14ac:dyDescent="0.25">
      <c r="B4" t="s">
        <v>620</v>
      </c>
      <c r="C4" t="s">
        <v>617</v>
      </c>
      <c r="E4" t="s">
        <v>618</v>
      </c>
      <c r="F4" t="str">
        <f>Datos!C3</f>
        <v>Agudelo Pineda</v>
      </c>
      <c r="G4" t="s">
        <v>618</v>
      </c>
      <c r="H4" t="s">
        <v>617</v>
      </c>
      <c r="J4" t="str">
        <f>_xlfn.CONCAT($B$128:$C$137)</f>
        <v>INSERT INTO `1.1_Conocimiento_adquirido` (`ID`, `Correo`, `Nombres`, `Apellidos`, `Numero`, `Programa`, `Semestre`, `Autodidacta`, `Curso`, `Otra`) VALUES</v>
      </c>
    </row>
    <row r="5" spans="2:10" x14ac:dyDescent="0.25">
      <c r="B5" t="s">
        <v>621</v>
      </c>
      <c r="C5" t="s">
        <v>617</v>
      </c>
      <c r="E5" t="s">
        <v>618</v>
      </c>
      <c r="F5" t="str">
        <f ca="1">CHOOSE(RANDBETWEEN(1,4),"TI","CC","PA","CE")</f>
        <v>CC</v>
      </c>
      <c r="G5" t="s">
        <v>618</v>
      </c>
      <c r="H5" t="s">
        <v>617</v>
      </c>
      <c r="J5" t="str">
        <f ca="1">_xlfn.CONCAT($E$128:$H$137)</f>
        <v>(NULL, 'juliana.agudelo@ucp.edu.co', 'Juliana ', 'Agudelo Pineda', '1193570529', '31', '2021-1', 'Si', 'No', 'Si') ;</v>
      </c>
    </row>
    <row r="6" spans="2:10" x14ac:dyDescent="0.25">
      <c r="B6" t="s">
        <v>622</v>
      </c>
      <c r="C6" t="s">
        <v>617</v>
      </c>
      <c r="E6" t="s">
        <v>618</v>
      </c>
      <c r="F6">
        <f>Datos!D3</f>
        <v>1193570529</v>
      </c>
      <c r="G6" t="s">
        <v>618</v>
      </c>
      <c r="H6" t="s">
        <v>617</v>
      </c>
    </row>
    <row r="7" spans="2:10" x14ac:dyDescent="0.25">
      <c r="B7" t="s">
        <v>623</v>
      </c>
      <c r="C7" t="s">
        <v>617</v>
      </c>
      <c r="E7" t="s">
        <v>618</v>
      </c>
      <c r="F7">
        <f ca="1">RANDBETWEEN(1,37)</f>
        <v>31</v>
      </c>
      <c r="G7" t="s">
        <v>618</v>
      </c>
      <c r="H7" t="s">
        <v>617</v>
      </c>
      <c r="I7">
        <f ca="1">RANDBETWEEN(1,37)</f>
        <v>2</v>
      </c>
      <c r="J7" t="str">
        <f>_xlfn.CONCAT($B$140:$C$154)</f>
        <v>INSERT INTO `1.2_Moodle` (`ID`, `Correo`, `Nombres`, `Apellidos`, `Numero`, `Programa`, `Semestre`, `Op1`, `Op2`, `Op3`, `Op4`, `Op5`, `Op6`, `Op7`, `Op8`) VALUES</v>
      </c>
    </row>
    <row r="8" spans="2:10" x14ac:dyDescent="0.25">
      <c r="B8" t="s">
        <v>624</v>
      </c>
      <c r="C8" t="s">
        <v>617</v>
      </c>
      <c r="E8" t="s">
        <v>618</v>
      </c>
      <c r="F8" t="str">
        <f ca="1">CHOOSE(RANDBETWEEN(1,4),"2021-1","2021-2","2022-1","2022-2")</f>
        <v>2021-1</v>
      </c>
      <c r="G8" t="s">
        <v>618</v>
      </c>
      <c r="H8" t="s">
        <v>617</v>
      </c>
      <c r="J8" t="str">
        <f ca="1">_xlfn.CONCAT($E$140:$H$154)</f>
        <v>(NULL, 'juliana.agudelo@ucp.edu.co', 'Juliana ', 'Agudelo Pineda', '1193570529', '31', '2021-1', 'No', 'No', 'Si', 'No', 'No', 'No', 'Si', 'No') ;</v>
      </c>
    </row>
    <row r="9" spans="2:10" x14ac:dyDescent="0.25">
      <c r="B9" t="s">
        <v>625</v>
      </c>
      <c r="C9" t="s">
        <v>617</v>
      </c>
      <c r="E9" t="s">
        <v>618</v>
      </c>
      <c r="F9">
        <f ca="1">RANDBETWEEN(1,9)</f>
        <v>8</v>
      </c>
      <c r="G9" t="s">
        <v>618</v>
      </c>
      <c r="H9" t="s">
        <v>617</v>
      </c>
    </row>
    <row r="10" spans="2:10" x14ac:dyDescent="0.25">
      <c r="B10" t="s">
        <v>626</v>
      </c>
      <c r="C10" t="s">
        <v>617</v>
      </c>
      <c r="E10" t="s">
        <v>618</v>
      </c>
      <c r="F10" t="str">
        <f ca="1">CHOOSE(RANDBETWEEN(1,3),"Basico","Intermedio","Avanzado")</f>
        <v>Basico</v>
      </c>
      <c r="G10" t="s">
        <v>618</v>
      </c>
      <c r="H10" t="s">
        <v>617</v>
      </c>
      <c r="J10" t="str">
        <f>_xlfn.CONCAT($B$157:$C$171)</f>
        <v>INSERT INTO `1.3_Portal_estudiantil` (`ID`, `Correo`, `Nombres`, `Apellidos`, `Numero`, `Programa`, `Semestre`, `Op1`, `Op2`, `Op3`, `Op4`, `Op5`, `Op6`, `Op7`, `Op8`) VALUES</v>
      </c>
    </row>
    <row r="11" spans="2:10" x14ac:dyDescent="0.25">
      <c r="B11" t="s">
        <v>627</v>
      </c>
      <c r="C11" t="s">
        <v>617</v>
      </c>
      <c r="E11" t="s">
        <v>618</v>
      </c>
      <c r="F11" t="str">
        <f t="shared" ref="F11:F18" ca="1" si="0">CHOOSE(RANDBETWEEN(1,4),"Ninguno","Basico","Avanzado","Experto")</f>
        <v>Ninguno</v>
      </c>
      <c r="G11" t="s">
        <v>618</v>
      </c>
      <c r="H11" t="s">
        <v>617</v>
      </c>
      <c r="J11" t="str">
        <f ca="1">_xlfn.CONCAT($E$157:$H$171)</f>
        <v>(NULL, 'juliana.agudelo@ucp.edu.co', 'Juliana ', 'Agudelo Pineda', '1193570529', '31', '2021-1', 'No', 'Si', 'No', 'No', 'No', 'Si', 'No', 'No') ;</v>
      </c>
    </row>
    <row r="12" spans="2:10" x14ac:dyDescent="0.25">
      <c r="B12" t="s">
        <v>628</v>
      </c>
      <c r="C12" t="s">
        <v>617</v>
      </c>
      <c r="E12" t="s">
        <v>618</v>
      </c>
      <c r="F12" t="str">
        <f t="shared" ca="1" si="0"/>
        <v>Experto</v>
      </c>
      <c r="G12" t="s">
        <v>618</v>
      </c>
      <c r="H12" t="s">
        <v>617</v>
      </c>
    </row>
    <row r="13" spans="2:10" x14ac:dyDescent="0.25">
      <c r="B13" t="s">
        <v>629</v>
      </c>
      <c r="C13" t="s">
        <v>617</v>
      </c>
      <c r="E13" t="s">
        <v>618</v>
      </c>
      <c r="F13" t="str">
        <f t="shared" ca="1" si="0"/>
        <v>Ninguno</v>
      </c>
      <c r="G13" t="s">
        <v>618</v>
      </c>
      <c r="H13" t="s">
        <v>617</v>
      </c>
      <c r="J13" t="str">
        <f>_xlfn.CONCAT($B$174:$C$188)</f>
        <v>INSERT INTO `1.4_Solicitudes` (`ID`, `Correo`, `Nombres`, `Apellidos`, `Numero`, `Programa`, `Semestre`, `Op1`, `Op2`, `Op3`, `Op4`, `Op5`, `Op6`, `Op7`, `Op8`) VALUES</v>
      </c>
    </row>
    <row r="14" spans="2:10" x14ac:dyDescent="0.25">
      <c r="B14" t="s">
        <v>630</v>
      </c>
      <c r="C14" t="s">
        <v>617</v>
      </c>
      <c r="E14" t="s">
        <v>618</v>
      </c>
      <c r="F14" t="str">
        <f t="shared" ca="1" si="0"/>
        <v>Basico</v>
      </c>
      <c r="G14" t="s">
        <v>618</v>
      </c>
      <c r="H14" t="s">
        <v>617</v>
      </c>
      <c r="J14" t="str">
        <f ca="1">_xlfn.CONCAT($E$174:$H$188)</f>
        <v>(NULL, 'juliana.agudelo@ucp.edu.co', 'Juliana ', 'Agudelo Pineda', '1193570529', '31', '2021-1', 'No', 'No', 'No', 'Si', 'No', 'No', 'No', 'Si') ;</v>
      </c>
    </row>
    <row r="15" spans="2:10" x14ac:dyDescent="0.25">
      <c r="B15" t="s">
        <v>631</v>
      </c>
      <c r="C15" t="s">
        <v>617</v>
      </c>
      <c r="E15" t="s">
        <v>618</v>
      </c>
      <c r="F15" t="str">
        <f t="shared" ca="1" si="0"/>
        <v>Avanzado</v>
      </c>
      <c r="G15" t="s">
        <v>618</v>
      </c>
      <c r="H15" t="s">
        <v>617</v>
      </c>
    </row>
    <row r="16" spans="2:10" x14ac:dyDescent="0.25">
      <c r="B16" t="s">
        <v>632</v>
      </c>
      <c r="C16" t="s">
        <v>617</v>
      </c>
      <c r="E16" t="s">
        <v>618</v>
      </c>
      <c r="F16" t="str">
        <f t="shared" ca="1" si="0"/>
        <v>Experto</v>
      </c>
      <c r="G16" t="s">
        <v>618</v>
      </c>
      <c r="H16" t="s">
        <v>617</v>
      </c>
      <c r="J16" t="str">
        <f>_xlfn.CONCAT($B$191:$C$205)</f>
        <v>INSERT INTO `1.5_Bases_datos` (`ID`, `Correo`, `Nombres`, `Apellidos`, `Numero`, `Programa`, `Semestre`, `Op1`, `Op2`, `Op3`, `Op4`, `Op5`, `Op6`, `Op7`, `Op8`) VALUES</v>
      </c>
    </row>
    <row r="17" spans="2:10" x14ac:dyDescent="0.25">
      <c r="B17" t="s">
        <v>633</v>
      </c>
      <c r="C17" t="s">
        <v>617</v>
      </c>
      <c r="E17" t="s">
        <v>618</v>
      </c>
      <c r="F17" t="str">
        <f t="shared" ca="1" si="0"/>
        <v>Basico</v>
      </c>
      <c r="G17" t="s">
        <v>618</v>
      </c>
      <c r="H17" t="s">
        <v>617</v>
      </c>
      <c r="J17" t="str">
        <f ca="1">_xlfn.CONCAT($E$191:$H$205)</f>
        <v>(NULL, 'juliana.agudelo@ucp.edu.co', 'Juliana ', 'Agudelo Pineda', '1193570529', '31', '2021-1', 'No', 'No', 'Si', 'No', 'No', 'No', 'Si', 'No') ;</v>
      </c>
    </row>
    <row r="18" spans="2:10" x14ac:dyDescent="0.25">
      <c r="B18" t="s">
        <v>634</v>
      </c>
      <c r="C18" t="s">
        <v>617</v>
      </c>
      <c r="E18" t="s">
        <v>618</v>
      </c>
      <c r="F18" t="str">
        <f t="shared" ca="1" si="0"/>
        <v>Experto</v>
      </c>
      <c r="G18" t="s">
        <v>618</v>
      </c>
      <c r="H18" t="s">
        <v>617</v>
      </c>
    </row>
    <row r="19" spans="2:10" x14ac:dyDescent="0.25">
      <c r="B19" t="s">
        <v>635</v>
      </c>
      <c r="C19" t="s">
        <v>617</v>
      </c>
      <c r="E19" t="s">
        <v>618</v>
      </c>
      <c r="G19" t="s">
        <v>618</v>
      </c>
      <c r="H19" t="s">
        <v>617</v>
      </c>
      <c r="J19" t="str">
        <f>_xlfn.CONCAT($B$208:$C$222)</f>
        <v>INSERT INTO `1.6_Catalogo` (`ID`, `Correo`, `Nombres`, `Apellidos`, `Numero`, `Programa`, `Semestre`, `Op1`, `Op2`, `Op3`, `Op4`, `Op5`, `Op6`, `Op7`, `Op8`) VALUES</v>
      </c>
    </row>
    <row r="20" spans="2:10" x14ac:dyDescent="0.25">
      <c r="B20" t="s">
        <v>636</v>
      </c>
      <c r="C20" t="s">
        <v>617</v>
      </c>
      <c r="E20" t="s">
        <v>618</v>
      </c>
      <c r="F20" t="str">
        <f t="shared" ref="F20:F23" ca="1" si="1">CHOOSE(RANDBETWEEN(1,4),"Ninguno","Basico","Avanzado","Experto")</f>
        <v>Avanzado</v>
      </c>
      <c r="G20" t="s">
        <v>618</v>
      </c>
      <c r="H20" t="s">
        <v>617</v>
      </c>
      <c r="J20" t="str">
        <f ca="1">_xlfn.CONCAT($E$208:$H$222)</f>
        <v>(NULL, 'juliana.agudelo@ucp.edu.co', 'Juliana ', 'Agudelo Pineda', '1193570529', '31', '2021-1', 'No', 'No', 'No', 'Si', 'No', 'No', 'No', 'Si') ;</v>
      </c>
    </row>
    <row r="21" spans="2:10" x14ac:dyDescent="0.25">
      <c r="B21" t="s">
        <v>637</v>
      </c>
      <c r="C21" t="s">
        <v>617</v>
      </c>
      <c r="E21" t="s">
        <v>618</v>
      </c>
      <c r="F21" t="str">
        <f t="shared" ca="1" si="1"/>
        <v>Experto</v>
      </c>
      <c r="G21" t="s">
        <v>618</v>
      </c>
      <c r="H21" t="s">
        <v>617</v>
      </c>
    </row>
    <row r="22" spans="2:10" x14ac:dyDescent="0.25">
      <c r="B22" t="s">
        <v>638</v>
      </c>
      <c r="C22" t="s">
        <v>617</v>
      </c>
      <c r="E22" t="s">
        <v>618</v>
      </c>
      <c r="F22" t="str">
        <f t="shared" ca="1" si="1"/>
        <v>Basico</v>
      </c>
      <c r="G22" t="s">
        <v>618</v>
      </c>
      <c r="H22" t="s">
        <v>617</v>
      </c>
      <c r="J22" t="str">
        <f>_xlfn.CONCAT($B$225:$C$239)</f>
        <v>INSERT INTO `1.7_Repositorio` (`ID`, `Correo`, `Nombres`, `Apellidos`, `Numero`, `Programa`, `Semestre`, `Op1`, `Op2`, `Op3`, `Op4`, `Op5`, `Op6`, `Op7`, `Op8`) VALUES</v>
      </c>
    </row>
    <row r="23" spans="2:10" x14ac:dyDescent="0.25">
      <c r="B23" t="s">
        <v>639</v>
      </c>
      <c r="C23" t="s">
        <v>617</v>
      </c>
      <c r="E23" t="s">
        <v>618</v>
      </c>
      <c r="F23" t="str">
        <f t="shared" ca="1" si="1"/>
        <v>Ninguno</v>
      </c>
      <c r="G23" t="s">
        <v>618</v>
      </c>
      <c r="H23" t="s">
        <v>617</v>
      </c>
      <c r="J23" t="str">
        <f ca="1">_xlfn.CONCAT($E$225:$H$239)</f>
        <v>(NULL, 'juliana.agudelo@ucp.edu.co', 'Juliana ', 'Agudelo Pineda', '1193570529', '31', '2021-1', 'No', 'No', 'No', 'Si', 'No', 'No', 'No', 'Si') ;</v>
      </c>
    </row>
    <row r="24" spans="2:10" x14ac:dyDescent="0.25">
      <c r="B24" t="s">
        <v>640</v>
      </c>
      <c r="C24" t="s">
        <v>617</v>
      </c>
      <c r="E24" t="s">
        <v>618</v>
      </c>
      <c r="F24" t="str">
        <f t="shared" ref="F24:F28" ca="1" si="2">CHOOSE(RANDBETWEEN(1,4),"Ninguno","Basico","Avanzado","Experto")</f>
        <v>Experto</v>
      </c>
      <c r="G24" t="s">
        <v>618</v>
      </c>
      <c r="H24" t="s">
        <v>617</v>
      </c>
    </row>
    <row r="25" spans="2:10" x14ac:dyDescent="0.25">
      <c r="B25" t="s">
        <v>641</v>
      </c>
      <c r="C25" t="s">
        <v>617</v>
      </c>
      <c r="E25" t="s">
        <v>618</v>
      </c>
      <c r="F25" t="str">
        <f t="shared" ca="1" si="2"/>
        <v>Basico</v>
      </c>
      <c r="G25" t="s">
        <v>618</v>
      </c>
      <c r="H25" t="s">
        <v>617</v>
      </c>
      <c r="J25" t="str">
        <f>_xlfn.CONCAT($B$242:$C$256)</f>
        <v>INSERT INTO `1.8_Publicaciones` (`ID`, `Correo`, `Nombres`, `Apellidos`, `Numero`, `Programa`, `Semestre`, `Op1`, `Op2`, `Op3`, `Op4`, `Op5`, `Op6`, `Op7`, `Op8`) VALUES</v>
      </c>
    </row>
    <row r="26" spans="2:10" x14ac:dyDescent="0.25">
      <c r="B26" t="s">
        <v>642</v>
      </c>
      <c r="C26" t="s">
        <v>617</v>
      </c>
      <c r="E26" t="s">
        <v>618</v>
      </c>
      <c r="F26" t="str">
        <f t="shared" ca="1" si="2"/>
        <v>Avanzado</v>
      </c>
      <c r="G26" t="s">
        <v>618</v>
      </c>
      <c r="H26" t="s">
        <v>617</v>
      </c>
      <c r="J26" t="str">
        <f ca="1">_xlfn.CONCAT($E$242:$H$256)</f>
        <v>(NULL, 'juliana.agudelo@ucp.edu.co', 'Juliana ', 'Agudelo Pineda', '1193570529', '31', '2021-1', 'No', 'Si', 'No', 'No', 'No', 'Si', 'No', 'No') ;</v>
      </c>
    </row>
    <row r="27" spans="2:10" x14ac:dyDescent="0.25">
      <c r="B27" t="s">
        <v>643</v>
      </c>
      <c r="C27" t="s">
        <v>617</v>
      </c>
      <c r="E27" t="s">
        <v>618</v>
      </c>
      <c r="F27" t="str">
        <f t="shared" ca="1" si="2"/>
        <v>Basico</v>
      </c>
      <c r="G27" t="s">
        <v>618</v>
      </c>
      <c r="H27" t="s">
        <v>617</v>
      </c>
    </row>
    <row r="28" spans="2:10" x14ac:dyDescent="0.25">
      <c r="B28" t="s">
        <v>644</v>
      </c>
      <c r="C28" t="s">
        <v>617</v>
      </c>
      <c r="E28" t="s">
        <v>618</v>
      </c>
      <c r="F28" t="str">
        <f t="shared" ca="1" si="2"/>
        <v>Basico</v>
      </c>
      <c r="G28" t="s">
        <v>618</v>
      </c>
      <c r="H28" t="s">
        <v>617</v>
      </c>
      <c r="J28" t="str">
        <f>_xlfn.CONCAT($B$259:$C$273)</f>
        <v>INSERT INTO `1.9_Libros` (`ID`, `Correo`, `Nombres`, `Apellidos`, `Numero`, `Programa`, `Semestre`, `Op1`, `Op2`, `Op3`, `Op4`, `Op5`, `Op6`, `Op7`, `Op8`) VALUES</v>
      </c>
    </row>
    <row r="29" spans="2:10" x14ac:dyDescent="0.25">
      <c r="B29" t="s">
        <v>645</v>
      </c>
      <c r="C29" t="s">
        <v>617</v>
      </c>
      <c r="E29" t="s">
        <v>618</v>
      </c>
      <c r="G29" t="s">
        <v>618</v>
      </c>
      <c r="H29" t="s">
        <v>617</v>
      </c>
      <c r="J29" t="str">
        <f ca="1">_xlfn.CONCAT($E$259:$H$273)</f>
        <v>(NULL, 'juliana.agudelo@ucp.edu.co', 'Juliana ', 'Agudelo Pineda', '1193570529', '31', '2021-1', 'No', 'No', 'No', 'Si', 'No', 'No', 'No', 'Si') ;</v>
      </c>
    </row>
    <row r="30" spans="2:10" x14ac:dyDescent="0.25">
      <c r="B30" t="s">
        <v>646</v>
      </c>
      <c r="C30" t="s">
        <v>617</v>
      </c>
      <c r="E30" t="s">
        <v>618</v>
      </c>
      <c r="F30" t="str">
        <f t="shared" ref="F30:F39" ca="1" si="3">CHOOSE(RANDBETWEEN(1,4),"Ninguno","Basico","Avanzado","Experto")</f>
        <v>Ninguno</v>
      </c>
      <c r="G30" t="s">
        <v>618</v>
      </c>
      <c r="H30" t="s">
        <v>617</v>
      </c>
    </row>
    <row r="31" spans="2:10" x14ac:dyDescent="0.25">
      <c r="B31" t="s">
        <v>647</v>
      </c>
      <c r="C31" t="s">
        <v>617</v>
      </c>
      <c r="E31" t="s">
        <v>618</v>
      </c>
      <c r="F31" t="str">
        <f t="shared" ca="1" si="3"/>
        <v>Avanzado</v>
      </c>
      <c r="G31" t="s">
        <v>618</v>
      </c>
      <c r="H31" t="s">
        <v>617</v>
      </c>
      <c r="J31" t="str">
        <f>_xlfn.CONCAT($B$275:$C$286)</f>
        <v>INSERT INTO `1.10_Guardar` (`ID`, `Correo`, `Nombres`, `Apellidos`, `Numero`, `Programa`, `Semestre`, `Op1`, `Op2`, `Op3`, `Op4`, `Op5`) VALUES</v>
      </c>
    </row>
    <row r="32" spans="2:10" x14ac:dyDescent="0.25">
      <c r="B32" t="s">
        <v>648</v>
      </c>
      <c r="C32" t="s">
        <v>617</v>
      </c>
      <c r="E32" t="s">
        <v>618</v>
      </c>
      <c r="F32" t="str">
        <f t="shared" ca="1" si="3"/>
        <v>Experto</v>
      </c>
      <c r="G32" t="s">
        <v>618</v>
      </c>
      <c r="H32" t="s">
        <v>617</v>
      </c>
      <c r="J32" t="str">
        <f ca="1">_xlfn.CONCAT($E$275:$H$286)</f>
        <v>(NULL, 'juliana.agudelo@ucp.edu.co', 'Juliana ', 'Agudelo Pineda', '1193570529', '31', '2021-1', 'No', 'No', 'Si', 'No', 'No') ;</v>
      </c>
    </row>
    <row r="33" spans="2:10" x14ac:dyDescent="0.25">
      <c r="B33" t="s">
        <v>649</v>
      </c>
      <c r="C33" t="s">
        <v>617</v>
      </c>
      <c r="E33" t="s">
        <v>618</v>
      </c>
      <c r="F33" t="str">
        <f t="shared" ca="1" si="3"/>
        <v>Basico</v>
      </c>
      <c r="G33" t="s">
        <v>618</v>
      </c>
      <c r="H33" t="s">
        <v>617</v>
      </c>
    </row>
    <row r="34" spans="2:10" x14ac:dyDescent="0.25">
      <c r="B34" t="s">
        <v>650</v>
      </c>
      <c r="C34" t="s">
        <v>617</v>
      </c>
      <c r="E34" t="s">
        <v>618</v>
      </c>
      <c r="F34" t="str">
        <f t="shared" ca="1" si="3"/>
        <v>Ninguno</v>
      </c>
      <c r="G34" t="s">
        <v>618</v>
      </c>
      <c r="H34" t="s">
        <v>617</v>
      </c>
      <c r="J34" t="str">
        <f>_xlfn.CONCAT($B$288:$C$299)</f>
        <v>INSERT INTO `1.11_Contrastar` (`ID`, `Correo`, `Nombres`, `Apellidos`, `Numero`, `Programa`, `Semestre`, `Op1`, `Op2`, `Op3`, `Op4`, `Op5`) VALUES</v>
      </c>
    </row>
    <row r="35" spans="2:10" x14ac:dyDescent="0.25">
      <c r="B35" s="2" t="s">
        <v>651</v>
      </c>
      <c r="C35" t="s">
        <v>617</v>
      </c>
      <c r="E35" t="s">
        <v>618</v>
      </c>
      <c r="F35" t="str">
        <f t="shared" ca="1" si="3"/>
        <v>Avanzado</v>
      </c>
      <c r="G35" t="s">
        <v>618</v>
      </c>
      <c r="H35" t="s">
        <v>617</v>
      </c>
      <c r="J35" t="str">
        <f ca="1">_xlfn.CONCAT($E$288:$H$299)</f>
        <v>(NULL, 'juliana.agudelo@ucp.edu.co', 'Juliana ', 'Agudelo Pineda', '1193570529', '31', '2021-1', 'No', 'No', 'No', 'Si', 'No') ;</v>
      </c>
    </row>
    <row r="36" spans="2:10" x14ac:dyDescent="0.25">
      <c r="B36" t="s">
        <v>652</v>
      </c>
      <c r="C36" t="s">
        <v>617</v>
      </c>
      <c r="E36" t="s">
        <v>618</v>
      </c>
      <c r="F36" t="str">
        <f t="shared" ca="1" si="3"/>
        <v>Experto</v>
      </c>
      <c r="G36" t="s">
        <v>618</v>
      </c>
      <c r="H36" t="s">
        <v>617</v>
      </c>
    </row>
    <row r="37" spans="2:10" x14ac:dyDescent="0.25">
      <c r="B37" t="s">
        <v>653</v>
      </c>
      <c r="C37" t="s">
        <v>617</v>
      </c>
      <c r="E37" t="s">
        <v>618</v>
      </c>
      <c r="F37" t="str">
        <f t="shared" ca="1" si="3"/>
        <v>Basico</v>
      </c>
      <c r="G37" t="s">
        <v>618</v>
      </c>
      <c r="H37" t="s">
        <v>617</v>
      </c>
      <c r="J37" t="str">
        <f>_xlfn.CONCAT($B$301:$C$312)</f>
        <v>INSERT INTO `1.12_Creatividad` (`ID`, `Correo`, `Nombres`, `Apellidos`, `Numero`, `Programa`, `Semestre`, `Op1`, `Op2`, `Op3`, `Op4`, `Op5`) VALUES</v>
      </c>
    </row>
    <row r="38" spans="2:10" x14ac:dyDescent="0.25">
      <c r="B38" t="s">
        <v>741</v>
      </c>
      <c r="C38" t="s">
        <v>617</v>
      </c>
      <c r="E38" t="s">
        <v>618</v>
      </c>
      <c r="F38" t="str">
        <f t="shared" ca="1" si="3"/>
        <v>Avanzado</v>
      </c>
      <c r="G38" t="s">
        <v>618</v>
      </c>
      <c r="H38" t="s">
        <v>617</v>
      </c>
      <c r="J38" t="str">
        <f ca="1">_xlfn.CONCAT($E$301:$H$312)</f>
        <v>(NULL, 'juliana.agudelo@ucp.edu.co', 'Juliana ', 'Agudelo Pineda', '1193570529', '31', '2021-1', 'No', 'Si', 'No', 'No', 'No') ;</v>
      </c>
    </row>
    <row r="39" spans="2:10" x14ac:dyDescent="0.25">
      <c r="B39" t="s">
        <v>742</v>
      </c>
      <c r="C39" t="s">
        <v>617</v>
      </c>
      <c r="E39" t="s">
        <v>618</v>
      </c>
      <c r="F39" t="str">
        <f t="shared" ca="1" si="3"/>
        <v>Basico</v>
      </c>
      <c r="G39" t="s">
        <v>618</v>
      </c>
      <c r="H39" t="s">
        <v>617</v>
      </c>
    </row>
    <row r="40" spans="2:10" x14ac:dyDescent="0.25">
      <c r="B40" t="s">
        <v>654</v>
      </c>
      <c r="C40" t="s">
        <v>617</v>
      </c>
      <c r="E40" t="s">
        <v>618</v>
      </c>
      <c r="G40" t="s">
        <v>618</v>
      </c>
      <c r="H40" t="s">
        <v>617</v>
      </c>
      <c r="J40" t="str">
        <f>_xlfn.CONCAT($B$314:$C$325)</f>
        <v>INSERT INTO `1.13_Comunicacion` (`ID`, `Correo`, `Nombres`, `Apellidos`, `Numero`, `Programa`, `Semestre`, `Op1`, `Op2`, `Op3`, `Op4`, `Op5`) VALUES</v>
      </c>
    </row>
    <row r="41" spans="2:10" x14ac:dyDescent="0.25">
      <c r="B41" t="s">
        <v>655</v>
      </c>
      <c r="C41" t="s">
        <v>617</v>
      </c>
      <c r="E41" t="s">
        <v>618</v>
      </c>
      <c r="G41" t="s">
        <v>618</v>
      </c>
      <c r="H41" t="s">
        <v>617</v>
      </c>
      <c r="J41" t="str">
        <f ca="1">_xlfn.CONCAT($E$314:$H$325)</f>
        <v>(NULL, 'juliana.agudelo@ucp.edu.co', 'Juliana ', 'Agudelo Pineda', '1193570529', '31', '2021-1', 'No', 'Si', 'No', 'Si', 'Si') ;</v>
      </c>
    </row>
    <row r="42" spans="2:10" x14ac:dyDescent="0.25">
      <c r="B42" t="s">
        <v>656</v>
      </c>
      <c r="C42" t="s">
        <v>617</v>
      </c>
      <c r="E42" t="s">
        <v>618</v>
      </c>
      <c r="F42" t="str">
        <f t="shared" ref="F42" ca="1" si="4">CHOOSE(RANDBETWEEN(1,2),"Si","No")</f>
        <v>No</v>
      </c>
      <c r="G42" t="s">
        <v>618</v>
      </c>
      <c r="H42" t="s">
        <v>617</v>
      </c>
    </row>
    <row r="43" spans="2:10" x14ac:dyDescent="0.25">
      <c r="B43" t="s">
        <v>657</v>
      </c>
      <c r="C43" t="s">
        <v>617</v>
      </c>
      <c r="E43" t="s">
        <v>618</v>
      </c>
      <c r="F43" t="str">
        <f t="shared" ref="F43:F50" ca="1" si="5">CHOOSE(RANDBETWEEN(1,4),"Ninguno","Basico","Avanzado","Experto")</f>
        <v>Avanzado</v>
      </c>
      <c r="G43" t="s">
        <v>618</v>
      </c>
      <c r="H43" t="s">
        <v>617</v>
      </c>
      <c r="J43" t="str">
        <f>_xlfn.CONCAT($B$327:$C$338)</f>
        <v>INSERT INTO `1.14_Investigacion` (`ID`, `Correo`, `Nombres`, `Apellidos`, `Numero`, `Programa`, `Semestre`, `Op1`, `Op2`, `Op3`, `Op4`, `Op5`) VALUES</v>
      </c>
    </row>
    <row r="44" spans="2:10" x14ac:dyDescent="0.25">
      <c r="B44" t="s">
        <v>658</v>
      </c>
      <c r="C44" t="s">
        <v>617</v>
      </c>
      <c r="E44" t="s">
        <v>618</v>
      </c>
      <c r="F44" t="str">
        <f t="shared" ca="1" si="5"/>
        <v>Experto</v>
      </c>
      <c r="G44" t="s">
        <v>618</v>
      </c>
      <c r="H44" t="s">
        <v>617</v>
      </c>
      <c r="J44" t="str">
        <f ca="1">_xlfn.CONCAT($E$327:$H$338)</f>
        <v>(NULL, 'juliana.agudelo@ucp.edu.co', 'Juliana ', 'Agudelo Pineda', '1193570529', '31', '2021-1', 'No', 'No', 'Si', 'Si', 'No') ;</v>
      </c>
    </row>
    <row r="45" spans="2:10" x14ac:dyDescent="0.25">
      <c r="B45" t="s">
        <v>659</v>
      </c>
      <c r="C45" t="s">
        <v>617</v>
      </c>
      <c r="E45" t="s">
        <v>618</v>
      </c>
      <c r="F45" t="str">
        <f t="shared" ca="1" si="5"/>
        <v>Experto</v>
      </c>
      <c r="G45" t="s">
        <v>618</v>
      </c>
      <c r="H45" t="s">
        <v>617</v>
      </c>
    </row>
    <row r="46" spans="2:10" x14ac:dyDescent="0.25">
      <c r="B46" t="s">
        <v>660</v>
      </c>
      <c r="C46" t="s">
        <v>617</v>
      </c>
      <c r="E46" t="s">
        <v>618</v>
      </c>
      <c r="F46" t="str">
        <f t="shared" ca="1" si="5"/>
        <v>Avanzado</v>
      </c>
      <c r="G46" t="s">
        <v>618</v>
      </c>
      <c r="H46" t="s">
        <v>617</v>
      </c>
      <c r="J46" t="str">
        <f>_xlfn.CONCAT($B$340:$C$351)</f>
        <v>INSERT INTO `1.15_Pensamiento` (`ID`, `Correo`, `Nombres`, `Apellidos`, `Numero`, `Programa`, `Semestre`, `Op1`, `Op2`, `Op3`, `Op4`, `Op5`) VALUES</v>
      </c>
    </row>
    <row r="47" spans="2:10" x14ac:dyDescent="0.25">
      <c r="B47" t="s">
        <v>661</v>
      </c>
      <c r="C47" t="s">
        <v>617</v>
      </c>
      <c r="E47" t="s">
        <v>618</v>
      </c>
      <c r="F47" t="str">
        <f t="shared" ca="1" si="5"/>
        <v>Ninguno</v>
      </c>
      <c r="G47" t="s">
        <v>618</v>
      </c>
      <c r="H47" t="s">
        <v>617</v>
      </c>
      <c r="J47" t="str">
        <f ca="1">_xlfn.CONCAT($E$340:$H$351)</f>
        <v>(NULL, 'juliana.agudelo@ucp.edu.co', 'Juliana ', 'Agudelo Pineda', '1193570529', '31', '2021-1', 'Si', 'Si', 'No', 'Si', 'No') ;</v>
      </c>
    </row>
    <row r="48" spans="2:10" x14ac:dyDescent="0.25">
      <c r="B48" t="s">
        <v>662</v>
      </c>
      <c r="C48" t="s">
        <v>617</v>
      </c>
      <c r="E48" t="s">
        <v>618</v>
      </c>
      <c r="F48" t="str">
        <f t="shared" ca="1" si="5"/>
        <v>Avanzado</v>
      </c>
      <c r="G48" t="s">
        <v>618</v>
      </c>
      <c r="H48" t="s">
        <v>617</v>
      </c>
    </row>
    <row r="49" spans="2:10" x14ac:dyDescent="0.25">
      <c r="B49" t="s">
        <v>663</v>
      </c>
      <c r="C49" t="s">
        <v>617</v>
      </c>
      <c r="E49" t="s">
        <v>618</v>
      </c>
      <c r="F49" t="str">
        <f t="shared" ca="1" si="5"/>
        <v>Ninguno</v>
      </c>
      <c r="G49" t="s">
        <v>618</v>
      </c>
      <c r="H49" t="s">
        <v>617</v>
      </c>
      <c r="J49" t="str">
        <f>_xlfn.CONCAT($B$353:$C$364)</f>
        <v>INSERT INTO `1.16_Ciudadania` (`ID`, `Correo`, `Nombres`, `Apellidos`, `Numero`, `Programa`, `Semestre`, `Op1`, `Op2`, `Op3`, `Op4`, `Op5`) VALUES</v>
      </c>
    </row>
    <row r="50" spans="2:10" x14ac:dyDescent="0.25">
      <c r="B50" t="s">
        <v>664</v>
      </c>
      <c r="C50" t="s">
        <v>617</v>
      </c>
      <c r="E50" t="s">
        <v>618</v>
      </c>
      <c r="F50" t="str">
        <f t="shared" ca="1" si="5"/>
        <v>Experto</v>
      </c>
      <c r="G50" t="s">
        <v>618</v>
      </c>
      <c r="H50" t="s">
        <v>617</v>
      </c>
      <c r="J50" t="str">
        <f ca="1">_xlfn.CONCAT($E$353:$H$364)</f>
        <v>(NULL, 'juliana.agudelo@ucp.edu.co', 'Juliana ', 'Agudelo Pineda', '1193570529', '31', '2021-1', 'No', 'Si', 'No', 'Si', 'Si') ;</v>
      </c>
    </row>
    <row r="51" spans="2:10" x14ac:dyDescent="0.25">
      <c r="B51" t="s">
        <v>665</v>
      </c>
      <c r="C51" t="s">
        <v>617</v>
      </c>
      <c r="E51" t="s">
        <v>618</v>
      </c>
      <c r="G51" t="s">
        <v>618</v>
      </c>
      <c r="H51" t="s">
        <v>617</v>
      </c>
    </row>
    <row r="52" spans="2:10" x14ac:dyDescent="0.25">
      <c r="B52" t="s">
        <v>666</v>
      </c>
      <c r="C52" t="s">
        <v>617</v>
      </c>
      <c r="E52" t="s">
        <v>618</v>
      </c>
      <c r="F52" t="str">
        <f t="shared" ref="F52:F56" ca="1" si="6">CHOOSE(RANDBETWEEN(1,4),"Ninguno","Basico","Avanzado","Experto")</f>
        <v>Ninguno</v>
      </c>
      <c r="G52" t="s">
        <v>618</v>
      </c>
      <c r="H52" t="s">
        <v>617</v>
      </c>
      <c r="J52" t="str">
        <f>_xlfn.CONCAT($B$366:$C$377)</f>
        <v>INSERT INTO `1.17_Operaciones` (`ID`, `Correo`, `Nombres`, `Apellidos`, `Numero`, `Programa`, `Semestre`, `Op1`, `Op2`, `Op3`, `Op4`, `Op5`) VALUES</v>
      </c>
    </row>
    <row r="53" spans="2:10" x14ac:dyDescent="0.25">
      <c r="B53" t="s">
        <v>667</v>
      </c>
      <c r="C53" t="s">
        <v>617</v>
      </c>
      <c r="E53" t="s">
        <v>618</v>
      </c>
      <c r="F53" t="str">
        <f t="shared" ca="1" si="6"/>
        <v>Ninguno</v>
      </c>
      <c r="G53" t="s">
        <v>618</v>
      </c>
      <c r="H53" t="s">
        <v>617</v>
      </c>
      <c r="J53" t="str">
        <f ca="1">_xlfn.CONCAT(E366:H377)</f>
        <v>(NULL, 'juliana.agudelo@ucp.edu.co', 'Juliana ', 'Agudelo Pineda', '1193570529', '31', '2021-1', 'Si', 'Si', 'No', 'No', 'Si') ;</v>
      </c>
    </row>
    <row r="54" spans="2:10" x14ac:dyDescent="0.25">
      <c r="B54" t="s">
        <v>668</v>
      </c>
      <c r="C54" t="s">
        <v>617</v>
      </c>
      <c r="E54" t="s">
        <v>618</v>
      </c>
      <c r="F54" t="str">
        <f t="shared" ca="1" si="6"/>
        <v>Experto</v>
      </c>
      <c r="G54" t="s">
        <v>618</v>
      </c>
      <c r="H54" t="s">
        <v>617</v>
      </c>
    </row>
    <row r="55" spans="2:10" x14ac:dyDescent="0.25">
      <c r="B55" t="s">
        <v>743</v>
      </c>
      <c r="C55" t="s">
        <v>617</v>
      </c>
      <c r="E55" t="s">
        <v>618</v>
      </c>
      <c r="F55" t="str">
        <f t="shared" ca="1" si="6"/>
        <v>Basico</v>
      </c>
      <c r="G55" t="s">
        <v>618</v>
      </c>
      <c r="H55" t="s">
        <v>617</v>
      </c>
    </row>
    <row r="56" spans="2:10" x14ac:dyDescent="0.25">
      <c r="B56" t="s">
        <v>669</v>
      </c>
      <c r="C56" t="s">
        <v>617</v>
      </c>
      <c r="E56" t="s">
        <v>618</v>
      </c>
      <c r="F56" t="str">
        <f t="shared" ca="1" si="6"/>
        <v>Basico</v>
      </c>
      <c r="G56" t="s">
        <v>618</v>
      </c>
      <c r="H56" t="s">
        <v>617</v>
      </c>
    </row>
    <row r="57" spans="2:10" x14ac:dyDescent="0.25">
      <c r="B57" t="s">
        <v>670</v>
      </c>
      <c r="C57" t="s">
        <v>617</v>
      </c>
      <c r="E57" t="s">
        <v>618</v>
      </c>
      <c r="G57" t="s">
        <v>618</v>
      </c>
      <c r="H57" t="s">
        <v>617</v>
      </c>
    </row>
    <row r="58" spans="2:10" x14ac:dyDescent="0.25">
      <c r="B58" t="s">
        <v>671</v>
      </c>
      <c r="C58" t="s">
        <v>617</v>
      </c>
      <c r="E58" t="s">
        <v>618</v>
      </c>
      <c r="F58" t="str">
        <f t="shared" ref="F58:F60" ca="1" si="7">CHOOSE(RANDBETWEEN(1,4),"Ninguno","Basico","Avanzado","Experto")</f>
        <v>Avanzado</v>
      </c>
      <c r="G58" t="s">
        <v>618</v>
      </c>
      <c r="H58" t="s">
        <v>617</v>
      </c>
    </row>
    <row r="59" spans="2:10" x14ac:dyDescent="0.25">
      <c r="B59" t="s">
        <v>672</v>
      </c>
      <c r="C59" t="s">
        <v>617</v>
      </c>
      <c r="E59" t="s">
        <v>618</v>
      </c>
      <c r="F59" t="str">
        <f t="shared" ca="1" si="7"/>
        <v>Ninguno</v>
      </c>
      <c r="G59" t="s">
        <v>618</v>
      </c>
      <c r="H59" t="s">
        <v>617</v>
      </c>
    </row>
    <row r="60" spans="2:10" x14ac:dyDescent="0.25">
      <c r="B60" t="s">
        <v>673</v>
      </c>
      <c r="C60" t="s">
        <v>617</v>
      </c>
      <c r="E60" t="s">
        <v>618</v>
      </c>
      <c r="F60" t="str">
        <f t="shared" ca="1" si="7"/>
        <v>Experto</v>
      </c>
      <c r="G60" t="s">
        <v>618</v>
      </c>
      <c r="H60" t="s">
        <v>617</v>
      </c>
    </row>
    <row r="61" spans="2:10" x14ac:dyDescent="0.25">
      <c r="B61" t="s">
        <v>674</v>
      </c>
      <c r="C61" t="s">
        <v>617</v>
      </c>
      <c r="E61" t="s">
        <v>618</v>
      </c>
      <c r="G61" t="s">
        <v>618</v>
      </c>
      <c r="H61" t="s">
        <v>617</v>
      </c>
    </row>
    <row r="62" spans="2:10" x14ac:dyDescent="0.25">
      <c r="B62" t="s">
        <v>675</v>
      </c>
      <c r="C62" t="s">
        <v>617</v>
      </c>
      <c r="E62" t="s">
        <v>618</v>
      </c>
      <c r="F62" t="str">
        <f t="shared" ref="F62:F64" ca="1" si="8">CHOOSE(RANDBETWEEN(1,4),"Ninguno","Basico","Avanzado","Experto")</f>
        <v>Experto</v>
      </c>
      <c r="G62" t="s">
        <v>618</v>
      </c>
      <c r="H62" t="s">
        <v>617</v>
      </c>
    </row>
    <row r="63" spans="2:10" x14ac:dyDescent="0.25">
      <c r="B63" t="s">
        <v>676</v>
      </c>
      <c r="C63" t="s">
        <v>617</v>
      </c>
      <c r="E63" t="s">
        <v>618</v>
      </c>
      <c r="F63" t="str">
        <f t="shared" ca="1" si="8"/>
        <v>Experto</v>
      </c>
      <c r="G63" t="s">
        <v>618</v>
      </c>
      <c r="H63" t="s">
        <v>617</v>
      </c>
    </row>
    <row r="64" spans="2:10" x14ac:dyDescent="0.25">
      <c r="B64" t="s">
        <v>677</v>
      </c>
      <c r="C64" t="s">
        <v>617</v>
      </c>
      <c r="E64" t="s">
        <v>618</v>
      </c>
      <c r="F64" t="str">
        <f t="shared" ca="1" si="8"/>
        <v>Avanzado</v>
      </c>
      <c r="G64" t="s">
        <v>618</v>
      </c>
      <c r="H64" t="s">
        <v>617</v>
      </c>
    </row>
    <row r="65" spans="2:8" x14ac:dyDescent="0.25">
      <c r="B65" t="s">
        <v>678</v>
      </c>
      <c r="C65" t="s">
        <v>617</v>
      </c>
      <c r="E65" t="s">
        <v>618</v>
      </c>
      <c r="G65" t="s">
        <v>618</v>
      </c>
      <c r="H65" t="s">
        <v>617</v>
      </c>
    </row>
    <row r="66" spans="2:8" x14ac:dyDescent="0.25">
      <c r="B66" t="s">
        <v>679</v>
      </c>
      <c r="C66" t="s">
        <v>617</v>
      </c>
      <c r="E66" t="s">
        <v>618</v>
      </c>
      <c r="G66" t="s">
        <v>618</v>
      </c>
      <c r="H66" t="s">
        <v>617</v>
      </c>
    </row>
    <row r="67" spans="2:8" x14ac:dyDescent="0.25">
      <c r="B67" t="s">
        <v>680</v>
      </c>
      <c r="C67" t="s">
        <v>617</v>
      </c>
      <c r="E67" t="s">
        <v>618</v>
      </c>
      <c r="F67">
        <f t="shared" ref="F67:F73" ca="1" si="9">RANDBETWEEN(0,5)</f>
        <v>2</v>
      </c>
      <c r="G67" t="s">
        <v>618</v>
      </c>
      <c r="H67" t="s">
        <v>617</v>
      </c>
    </row>
    <row r="68" spans="2:8" x14ac:dyDescent="0.25">
      <c r="B68" t="s">
        <v>681</v>
      </c>
      <c r="C68" t="s">
        <v>617</v>
      </c>
      <c r="E68" t="s">
        <v>618</v>
      </c>
      <c r="F68">
        <f t="shared" ca="1" si="9"/>
        <v>1</v>
      </c>
      <c r="G68" t="s">
        <v>618</v>
      </c>
      <c r="H68" t="s">
        <v>617</v>
      </c>
    </row>
    <row r="69" spans="2:8" x14ac:dyDescent="0.25">
      <c r="B69" t="s">
        <v>682</v>
      </c>
      <c r="C69" t="s">
        <v>617</v>
      </c>
      <c r="E69" t="s">
        <v>618</v>
      </c>
      <c r="F69">
        <f t="shared" ca="1" si="9"/>
        <v>2</v>
      </c>
      <c r="G69" t="s">
        <v>618</v>
      </c>
      <c r="H69" t="s">
        <v>617</v>
      </c>
    </row>
    <row r="70" spans="2:8" x14ac:dyDescent="0.25">
      <c r="B70" t="s">
        <v>683</v>
      </c>
      <c r="C70" t="s">
        <v>617</v>
      </c>
      <c r="E70" t="s">
        <v>618</v>
      </c>
      <c r="F70">
        <f t="shared" ca="1" si="9"/>
        <v>1</v>
      </c>
      <c r="G70" t="s">
        <v>618</v>
      </c>
      <c r="H70" t="s">
        <v>617</v>
      </c>
    </row>
    <row r="71" spans="2:8" x14ac:dyDescent="0.25">
      <c r="B71" t="s">
        <v>684</v>
      </c>
      <c r="C71" t="s">
        <v>617</v>
      </c>
      <c r="E71" t="s">
        <v>618</v>
      </c>
      <c r="F71">
        <f t="shared" ca="1" si="9"/>
        <v>5</v>
      </c>
      <c r="G71" t="s">
        <v>618</v>
      </c>
      <c r="H71" t="s">
        <v>617</v>
      </c>
    </row>
    <row r="72" spans="2:8" x14ac:dyDescent="0.25">
      <c r="B72" t="s">
        <v>685</v>
      </c>
      <c r="C72" t="s">
        <v>617</v>
      </c>
      <c r="E72" t="s">
        <v>618</v>
      </c>
      <c r="F72">
        <f t="shared" ca="1" si="9"/>
        <v>3</v>
      </c>
      <c r="G72" t="s">
        <v>618</v>
      </c>
      <c r="H72" t="s">
        <v>617</v>
      </c>
    </row>
    <row r="73" spans="2:8" x14ac:dyDescent="0.25">
      <c r="B73" t="s">
        <v>686</v>
      </c>
      <c r="C73" t="s">
        <v>617</v>
      </c>
      <c r="E73" t="s">
        <v>618</v>
      </c>
      <c r="F73">
        <f t="shared" ca="1" si="9"/>
        <v>5</v>
      </c>
      <c r="G73" t="s">
        <v>618</v>
      </c>
      <c r="H73" t="s">
        <v>617</v>
      </c>
    </row>
    <row r="74" spans="2:8" x14ac:dyDescent="0.25">
      <c r="B74" t="s">
        <v>687</v>
      </c>
      <c r="C74" t="s">
        <v>617</v>
      </c>
      <c r="E74" t="s">
        <v>618</v>
      </c>
      <c r="G74" t="s">
        <v>618</v>
      </c>
      <c r="H74" t="s">
        <v>617</v>
      </c>
    </row>
    <row r="75" spans="2:8" x14ac:dyDescent="0.25">
      <c r="B75" t="s">
        <v>688</v>
      </c>
      <c r="C75" t="s">
        <v>617</v>
      </c>
      <c r="E75" t="s">
        <v>618</v>
      </c>
      <c r="F75" t="str">
        <f ca="1">CHOOSE(RANDBETWEEN(1,5),"Respuesta1","Respuesta2","Respuesta3","Respuesta4","Respuesta5")</f>
        <v>Respuesta2</v>
      </c>
      <c r="G75" t="s">
        <v>618</v>
      </c>
      <c r="H75" t="s">
        <v>617</v>
      </c>
    </row>
    <row r="76" spans="2:8" x14ac:dyDescent="0.25">
      <c r="B76" t="s">
        <v>689</v>
      </c>
      <c r="C76" t="s">
        <v>617</v>
      </c>
      <c r="E76" t="s">
        <v>618</v>
      </c>
      <c r="F76" t="str">
        <f ca="1">CHOOSE(RANDBETWEEN(1,4),"Respuesta1","Respuesta2","Respuesta3","Respuesta4")</f>
        <v>Respuesta3</v>
      </c>
      <c r="G76" t="s">
        <v>618</v>
      </c>
      <c r="H76" t="s">
        <v>617</v>
      </c>
    </row>
    <row r="77" spans="2:8" x14ac:dyDescent="0.25">
      <c r="B77" t="s">
        <v>690</v>
      </c>
      <c r="C77" t="s">
        <v>617</v>
      </c>
      <c r="E77" t="s">
        <v>618</v>
      </c>
      <c r="F77" t="str">
        <f ca="1">CHOOSE(RANDBETWEEN(1,4),"Respuesta1","Respuesta2","Respuesta3","Respuesta4")</f>
        <v>Respuesta3</v>
      </c>
      <c r="G77" t="s">
        <v>618</v>
      </c>
      <c r="H77" t="s">
        <v>617</v>
      </c>
    </row>
    <row r="78" spans="2:8" x14ac:dyDescent="0.25">
      <c r="B78" t="s">
        <v>691</v>
      </c>
      <c r="C78" t="s">
        <v>617</v>
      </c>
      <c r="E78" t="s">
        <v>618</v>
      </c>
      <c r="F78" t="str">
        <f t="shared" ref="F78:F79" ca="1" si="10">CHOOSE(RANDBETWEEN(1,2),"Si","No")</f>
        <v>Si</v>
      </c>
      <c r="G78" t="s">
        <v>618</v>
      </c>
      <c r="H78" t="s">
        <v>617</v>
      </c>
    </row>
    <row r="79" spans="2:8" x14ac:dyDescent="0.25">
      <c r="B79" t="s">
        <v>692</v>
      </c>
      <c r="C79" t="s">
        <v>617</v>
      </c>
      <c r="E79" t="s">
        <v>618</v>
      </c>
      <c r="F79" t="str">
        <f t="shared" ca="1" si="10"/>
        <v>No</v>
      </c>
      <c r="G79" t="s">
        <v>618</v>
      </c>
      <c r="H79" t="s">
        <v>617</v>
      </c>
    </row>
    <row r="80" spans="2:8" x14ac:dyDescent="0.25">
      <c r="B80" t="s">
        <v>693</v>
      </c>
      <c r="C80" t="s">
        <v>617</v>
      </c>
      <c r="E80" t="s">
        <v>618</v>
      </c>
      <c r="G80" t="s">
        <v>618</v>
      </c>
      <c r="H80" t="s">
        <v>617</v>
      </c>
    </row>
    <row r="81" spans="2:8" x14ac:dyDescent="0.25">
      <c r="B81" t="s">
        <v>694</v>
      </c>
      <c r="C81" t="s">
        <v>617</v>
      </c>
      <c r="E81" t="s">
        <v>618</v>
      </c>
      <c r="F81" t="str">
        <f t="shared" ref="F81" ca="1" si="11">CHOOSE(RANDBETWEEN(1,2),"Si","No")</f>
        <v>Si</v>
      </c>
      <c r="G81" t="s">
        <v>618</v>
      </c>
      <c r="H81" t="s">
        <v>617</v>
      </c>
    </row>
    <row r="82" spans="2:8" x14ac:dyDescent="0.25">
      <c r="B82" t="s">
        <v>695</v>
      </c>
      <c r="C82" t="s">
        <v>617</v>
      </c>
      <c r="E82" t="s">
        <v>618</v>
      </c>
      <c r="F82" t="str">
        <f t="shared" ref="F82:F88" ca="1" si="12">CHOOSE(RANDBETWEEN(1,4),"A veces","Muchas veces","Siempre","No")</f>
        <v>Siempre</v>
      </c>
      <c r="G82" t="s">
        <v>618</v>
      </c>
      <c r="H82" t="s">
        <v>617</v>
      </c>
    </row>
    <row r="83" spans="2:8" x14ac:dyDescent="0.25">
      <c r="B83" t="s">
        <v>696</v>
      </c>
      <c r="C83" t="s">
        <v>617</v>
      </c>
      <c r="E83" t="s">
        <v>618</v>
      </c>
      <c r="F83" t="str">
        <f t="shared" ca="1" si="12"/>
        <v>A veces</v>
      </c>
      <c r="G83" t="s">
        <v>618</v>
      </c>
      <c r="H83" t="s">
        <v>617</v>
      </c>
    </row>
    <row r="84" spans="2:8" x14ac:dyDescent="0.25">
      <c r="B84" t="s">
        <v>697</v>
      </c>
      <c r="C84" t="s">
        <v>617</v>
      </c>
      <c r="E84" t="s">
        <v>618</v>
      </c>
      <c r="F84" t="str">
        <f t="shared" ca="1" si="12"/>
        <v>No</v>
      </c>
      <c r="G84" t="s">
        <v>618</v>
      </c>
      <c r="H84" t="s">
        <v>617</v>
      </c>
    </row>
    <row r="85" spans="2:8" x14ac:dyDescent="0.25">
      <c r="B85" t="s">
        <v>698</v>
      </c>
      <c r="C85" t="s">
        <v>617</v>
      </c>
      <c r="E85" t="s">
        <v>618</v>
      </c>
      <c r="F85" t="str">
        <f t="shared" ca="1" si="12"/>
        <v>A veces</v>
      </c>
      <c r="G85" t="s">
        <v>618</v>
      </c>
      <c r="H85" t="s">
        <v>617</v>
      </c>
    </row>
    <row r="86" spans="2:8" x14ac:dyDescent="0.25">
      <c r="B86" t="s">
        <v>699</v>
      </c>
      <c r="C86" t="s">
        <v>617</v>
      </c>
      <c r="E86" t="s">
        <v>618</v>
      </c>
      <c r="F86" t="str">
        <f t="shared" ca="1" si="12"/>
        <v>Muchas veces</v>
      </c>
      <c r="G86" t="s">
        <v>618</v>
      </c>
      <c r="H86" t="s">
        <v>617</v>
      </c>
    </row>
    <row r="87" spans="2:8" x14ac:dyDescent="0.25">
      <c r="B87" t="s">
        <v>700</v>
      </c>
      <c r="C87" t="s">
        <v>617</v>
      </c>
      <c r="E87" t="s">
        <v>618</v>
      </c>
      <c r="F87" t="str">
        <f t="shared" ca="1" si="12"/>
        <v>A veces</v>
      </c>
      <c r="G87" t="s">
        <v>618</v>
      </c>
      <c r="H87" t="s">
        <v>617</v>
      </c>
    </row>
    <row r="88" spans="2:8" x14ac:dyDescent="0.25">
      <c r="B88" t="s">
        <v>701</v>
      </c>
      <c r="C88" t="s">
        <v>617</v>
      </c>
      <c r="E88" t="s">
        <v>618</v>
      </c>
      <c r="F88" t="str">
        <f t="shared" ca="1" si="12"/>
        <v>No</v>
      </c>
      <c r="G88" t="s">
        <v>618</v>
      </c>
      <c r="H88" t="s">
        <v>617</v>
      </c>
    </row>
    <row r="89" spans="2:8" x14ac:dyDescent="0.25">
      <c r="B89" t="s">
        <v>702</v>
      </c>
      <c r="C89" t="s">
        <v>617</v>
      </c>
      <c r="E89" t="s">
        <v>618</v>
      </c>
      <c r="G89" t="s">
        <v>618</v>
      </c>
      <c r="H89" t="s">
        <v>617</v>
      </c>
    </row>
    <row r="90" spans="2:8" x14ac:dyDescent="0.25">
      <c r="B90" t="s">
        <v>703</v>
      </c>
      <c r="C90" t="s">
        <v>617</v>
      </c>
      <c r="E90" t="s">
        <v>618</v>
      </c>
      <c r="F90">
        <f t="shared" ref="F90:F125" ca="1" si="13">RANDBETWEEN(1,5)</f>
        <v>5</v>
      </c>
      <c r="G90" t="s">
        <v>618</v>
      </c>
      <c r="H90" t="s">
        <v>617</v>
      </c>
    </row>
    <row r="91" spans="2:8" x14ac:dyDescent="0.25">
      <c r="B91" t="s">
        <v>704</v>
      </c>
      <c r="C91" t="s">
        <v>617</v>
      </c>
      <c r="E91" t="s">
        <v>618</v>
      </c>
      <c r="F91">
        <f t="shared" ca="1" si="13"/>
        <v>4</v>
      </c>
      <c r="G91" t="s">
        <v>618</v>
      </c>
      <c r="H91" t="s">
        <v>617</v>
      </c>
    </row>
    <row r="92" spans="2:8" x14ac:dyDescent="0.25">
      <c r="B92" t="s">
        <v>705</v>
      </c>
      <c r="C92" t="s">
        <v>617</v>
      </c>
      <c r="E92" t="s">
        <v>618</v>
      </c>
      <c r="F92">
        <f t="shared" ca="1" si="13"/>
        <v>2</v>
      </c>
      <c r="G92" t="s">
        <v>618</v>
      </c>
      <c r="H92" t="s">
        <v>617</v>
      </c>
    </row>
    <row r="93" spans="2:8" x14ac:dyDescent="0.25">
      <c r="B93" t="s">
        <v>706</v>
      </c>
      <c r="C93" t="s">
        <v>617</v>
      </c>
      <c r="E93" t="s">
        <v>618</v>
      </c>
      <c r="F93">
        <f t="shared" ca="1" si="13"/>
        <v>1</v>
      </c>
      <c r="G93" t="s">
        <v>618</v>
      </c>
      <c r="H93" t="s">
        <v>617</v>
      </c>
    </row>
    <row r="94" spans="2:8" x14ac:dyDescent="0.25">
      <c r="B94" t="s">
        <v>707</v>
      </c>
      <c r="C94" t="s">
        <v>617</v>
      </c>
      <c r="E94" t="s">
        <v>618</v>
      </c>
      <c r="F94">
        <f t="shared" ca="1" si="13"/>
        <v>1</v>
      </c>
      <c r="G94" t="s">
        <v>618</v>
      </c>
      <c r="H94" t="s">
        <v>617</v>
      </c>
    </row>
    <row r="95" spans="2:8" x14ac:dyDescent="0.25">
      <c r="B95" t="s">
        <v>708</v>
      </c>
      <c r="C95" t="s">
        <v>617</v>
      </c>
      <c r="E95" t="s">
        <v>618</v>
      </c>
      <c r="F95">
        <f t="shared" ca="1" si="13"/>
        <v>3</v>
      </c>
      <c r="G95" t="s">
        <v>618</v>
      </c>
      <c r="H95" t="s">
        <v>617</v>
      </c>
    </row>
    <row r="96" spans="2:8" x14ac:dyDescent="0.25">
      <c r="B96" t="s">
        <v>709</v>
      </c>
      <c r="C96" t="s">
        <v>617</v>
      </c>
      <c r="E96" t="s">
        <v>618</v>
      </c>
      <c r="F96">
        <f t="shared" ca="1" si="13"/>
        <v>2</v>
      </c>
      <c r="G96" t="s">
        <v>618</v>
      </c>
      <c r="H96" t="s">
        <v>617</v>
      </c>
    </row>
    <row r="97" spans="2:8" x14ac:dyDescent="0.25">
      <c r="B97" t="s">
        <v>710</v>
      </c>
      <c r="C97" t="s">
        <v>617</v>
      </c>
      <c r="E97" t="s">
        <v>618</v>
      </c>
      <c r="F97">
        <f t="shared" ca="1" si="13"/>
        <v>3</v>
      </c>
      <c r="G97" t="s">
        <v>618</v>
      </c>
      <c r="H97" t="s">
        <v>617</v>
      </c>
    </row>
    <row r="98" spans="2:8" x14ac:dyDescent="0.25">
      <c r="B98" t="s">
        <v>711</v>
      </c>
      <c r="C98" t="s">
        <v>617</v>
      </c>
      <c r="E98" t="s">
        <v>618</v>
      </c>
      <c r="F98">
        <f t="shared" ca="1" si="13"/>
        <v>3</v>
      </c>
      <c r="G98" t="s">
        <v>618</v>
      </c>
      <c r="H98" t="s">
        <v>617</v>
      </c>
    </row>
    <row r="99" spans="2:8" x14ac:dyDescent="0.25">
      <c r="B99" t="s">
        <v>712</v>
      </c>
      <c r="C99" t="s">
        <v>617</v>
      </c>
      <c r="E99" t="s">
        <v>618</v>
      </c>
      <c r="F99">
        <f t="shared" ca="1" si="13"/>
        <v>1</v>
      </c>
      <c r="G99" t="s">
        <v>618</v>
      </c>
      <c r="H99" t="s">
        <v>617</v>
      </c>
    </row>
    <row r="100" spans="2:8" x14ac:dyDescent="0.25">
      <c r="B100" t="s">
        <v>713</v>
      </c>
      <c r="C100" t="s">
        <v>617</v>
      </c>
      <c r="E100" t="s">
        <v>618</v>
      </c>
      <c r="F100">
        <f t="shared" ca="1" si="13"/>
        <v>2</v>
      </c>
      <c r="G100" t="s">
        <v>618</v>
      </c>
      <c r="H100" t="s">
        <v>617</v>
      </c>
    </row>
    <row r="101" spans="2:8" x14ac:dyDescent="0.25">
      <c r="B101" t="s">
        <v>714</v>
      </c>
      <c r="C101" t="s">
        <v>617</v>
      </c>
      <c r="E101" t="s">
        <v>618</v>
      </c>
      <c r="F101">
        <f t="shared" ca="1" si="13"/>
        <v>1</v>
      </c>
      <c r="G101" t="s">
        <v>618</v>
      </c>
      <c r="H101" t="s">
        <v>617</v>
      </c>
    </row>
    <row r="102" spans="2:8" x14ac:dyDescent="0.25">
      <c r="B102" t="s">
        <v>715</v>
      </c>
      <c r="C102" t="s">
        <v>617</v>
      </c>
      <c r="E102" t="s">
        <v>618</v>
      </c>
      <c r="F102">
        <f t="shared" ca="1" si="13"/>
        <v>4</v>
      </c>
      <c r="G102" t="s">
        <v>618</v>
      </c>
      <c r="H102" t="s">
        <v>617</v>
      </c>
    </row>
    <row r="103" spans="2:8" x14ac:dyDescent="0.25">
      <c r="B103" t="s">
        <v>716</v>
      </c>
      <c r="C103" t="s">
        <v>617</v>
      </c>
      <c r="E103" t="s">
        <v>618</v>
      </c>
      <c r="F103">
        <f t="shared" ca="1" si="13"/>
        <v>1</v>
      </c>
      <c r="G103" t="s">
        <v>618</v>
      </c>
      <c r="H103" t="s">
        <v>617</v>
      </c>
    </row>
    <row r="104" spans="2:8" x14ac:dyDescent="0.25">
      <c r="B104" t="s">
        <v>717</v>
      </c>
      <c r="C104" t="s">
        <v>617</v>
      </c>
      <c r="E104" t="s">
        <v>618</v>
      </c>
      <c r="F104">
        <f t="shared" ca="1" si="13"/>
        <v>2</v>
      </c>
      <c r="G104" t="s">
        <v>618</v>
      </c>
      <c r="H104" t="s">
        <v>617</v>
      </c>
    </row>
    <row r="105" spans="2:8" x14ac:dyDescent="0.25">
      <c r="B105" t="s">
        <v>718</v>
      </c>
      <c r="C105" t="s">
        <v>617</v>
      </c>
      <c r="E105" t="s">
        <v>618</v>
      </c>
      <c r="F105">
        <f t="shared" ca="1" si="13"/>
        <v>1</v>
      </c>
      <c r="G105" t="s">
        <v>618</v>
      </c>
      <c r="H105" t="s">
        <v>617</v>
      </c>
    </row>
    <row r="106" spans="2:8" x14ac:dyDescent="0.25">
      <c r="B106" t="s">
        <v>719</v>
      </c>
      <c r="C106" t="s">
        <v>617</v>
      </c>
      <c r="E106" t="s">
        <v>618</v>
      </c>
      <c r="F106">
        <f t="shared" ca="1" si="13"/>
        <v>5</v>
      </c>
      <c r="G106" t="s">
        <v>618</v>
      </c>
      <c r="H106" t="s">
        <v>617</v>
      </c>
    </row>
    <row r="107" spans="2:8" x14ac:dyDescent="0.25">
      <c r="B107" t="s">
        <v>720</v>
      </c>
      <c r="C107" t="s">
        <v>617</v>
      </c>
      <c r="E107" t="s">
        <v>618</v>
      </c>
      <c r="F107">
        <f t="shared" ca="1" si="13"/>
        <v>1</v>
      </c>
      <c r="G107" t="s">
        <v>618</v>
      </c>
      <c r="H107" t="s">
        <v>617</v>
      </c>
    </row>
    <row r="108" spans="2:8" x14ac:dyDescent="0.25">
      <c r="B108" t="s">
        <v>721</v>
      </c>
      <c r="C108" t="s">
        <v>617</v>
      </c>
      <c r="E108" t="s">
        <v>618</v>
      </c>
      <c r="F108">
        <f t="shared" ca="1" si="13"/>
        <v>5</v>
      </c>
      <c r="G108" t="s">
        <v>618</v>
      </c>
      <c r="H108" t="s">
        <v>617</v>
      </c>
    </row>
    <row r="109" spans="2:8" x14ac:dyDescent="0.25">
      <c r="B109" t="s">
        <v>722</v>
      </c>
      <c r="C109" t="s">
        <v>617</v>
      </c>
      <c r="E109" t="s">
        <v>618</v>
      </c>
      <c r="F109">
        <f t="shared" ca="1" si="13"/>
        <v>3</v>
      </c>
      <c r="G109" t="s">
        <v>618</v>
      </c>
      <c r="H109" t="s">
        <v>617</v>
      </c>
    </row>
    <row r="110" spans="2:8" x14ac:dyDescent="0.25">
      <c r="B110" t="s">
        <v>723</v>
      </c>
      <c r="C110" t="s">
        <v>617</v>
      </c>
      <c r="E110" t="s">
        <v>618</v>
      </c>
      <c r="F110">
        <f t="shared" ca="1" si="13"/>
        <v>4</v>
      </c>
      <c r="G110" t="s">
        <v>618</v>
      </c>
      <c r="H110" t="s">
        <v>617</v>
      </c>
    </row>
    <row r="111" spans="2:8" x14ac:dyDescent="0.25">
      <c r="B111" t="s">
        <v>724</v>
      </c>
      <c r="C111" t="s">
        <v>617</v>
      </c>
      <c r="E111" t="s">
        <v>618</v>
      </c>
      <c r="F111">
        <f t="shared" ca="1" si="13"/>
        <v>4</v>
      </c>
      <c r="G111" t="s">
        <v>618</v>
      </c>
      <c r="H111" t="s">
        <v>617</v>
      </c>
    </row>
    <row r="112" spans="2:8" x14ac:dyDescent="0.25">
      <c r="B112" t="s">
        <v>725</v>
      </c>
      <c r="C112" t="s">
        <v>617</v>
      </c>
      <c r="E112" t="s">
        <v>618</v>
      </c>
      <c r="F112">
        <f t="shared" ca="1" si="13"/>
        <v>1</v>
      </c>
      <c r="G112" t="s">
        <v>618</v>
      </c>
      <c r="H112" t="s">
        <v>617</v>
      </c>
    </row>
    <row r="113" spans="2:8" x14ac:dyDescent="0.25">
      <c r="B113" t="s">
        <v>726</v>
      </c>
      <c r="C113" t="s">
        <v>617</v>
      </c>
      <c r="E113" t="s">
        <v>618</v>
      </c>
      <c r="F113">
        <f t="shared" ca="1" si="13"/>
        <v>2</v>
      </c>
      <c r="G113" t="s">
        <v>618</v>
      </c>
      <c r="H113" t="s">
        <v>617</v>
      </c>
    </row>
    <row r="114" spans="2:8" x14ac:dyDescent="0.25">
      <c r="B114" t="s">
        <v>727</v>
      </c>
      <c r="C114" t="s">
        <v>617</v>
      </c>
      <c r="E114" t="s">
        <v>618</v>
      </c>
      <c r="F114">
        <f t="shared" ca="1" si="13"/>
        <v>5</v>
      </c>
      <c r="G114" t="s">
        <v>618</v>
      </c>
      <c r="H114" t="s">
        <v>617</v>
      </c>
    </row>
    <row r="115" spans="2:8" x14ac:dyDescent="0.25">
      <c r="B115" t="s">
        <v>728</v>
      </c>
      <c r="C115" t="s">
        <v>617</v>
      </c>
      <c r="E115" t="s">
        <v>618</v>
      </c>
      <c r="F115">
        <f t="shared" ca="1" si="13"/>
        <v>2</v>
      </c>
      <c r="G115" t="s">
        <v>618</v>
      </c>
      <c r="H115" t="s">
        <v>617</v>
      </c>
    </row>
    <row r="116" spans="2:8" x14ac:dyDescent="0.25">
      <c r="B116" t="s">
        <v>729</v>
      </c>
      <c r="C116" t="s">
        <v>617</v>
      </c>
      <c r="E116" t="s">
        <v>618</v>
      </c>
      <c r="F116">
        <f t="shared" ca="1" si="13"/>
        <v>5</v>
      </c>
      <c r="G116" t="s">
        <v>618</v>
      </c>
      <c r="H116" t="s">
        <v>617</v>
      </c>
    </row>
    <row r="117" spans="2:8" x14ac:dyDescent="0.25">
      <c r="B117" t="s">
        <v>730</v>
      </c>
      <c r="C117" t="s">
        <v>617</v>
      </c>
      <c r="E117" t="s">
        <v>618</v>
      </c>
      <c r="F117">
        <f t="shared" ca="1" si="13"/>
        <v>1</v>
      </c>
      <c r="G117" t="s">
        <v>618</v>
      </c>
      <c r="H117" t="s">
        <v>617</v>
      </c>
    </row>
    <row r="118" spans="2:8" x14ac:dyDescent="0.25">
      <c r="B118" t="s">
        <v>731</v>
      </c>
      <c r="C118" t="s">
        <v>617</v>
      </c>
      <c r="E118" t="s">
        <v>618</v>
      </c>
      <c r="F118">
        <f t="shared" ca="1" si="13"/>
        <v>3</v>
      </c>
      <c r="G118" t="s">
        <v>618</v>
      </c>
      <c r="H118" t="s">
        <v>617</v>
      </c>
    </row>
    <row r="119" spans="2:8" x14ac:dyDescent="0.25">
      <c r="B119" t="s">
        <v>732</v>
      </c>
      <c r="C119" t="s">
        <v>617</v>
      </c>
      <c r="E119" t="s">
        <v>618</v>
      </c>
      <c r="F119">
        <f t="shared" ca="1" si="13"/>
        <v>3</v>
      </c>
      <c r="G119" t="s">
        <v>618</v>
      </c>
      <c r="H119" t="s">
        <v>617</v>
      </c>
    </row>
    <row r="120" spans="2:8" x14ac:dyDescent="0.25">
      <c r="B120" t="s">
        <v>733</v>
      </c>
      <c r="C120" t="s">
        <v>617</v>
      </c>
      <c r="E120" t="s">
        <v>618</v>
      </c>
      <c r="F120">
        <f t="shared" ca="1" si="13"/>
        <v>1</v>
      </c>
      <c r="G120" t="s">
        <v>618</v>
      </c>
      <c r="H120" t="s">
        <v>617</v>
      </c>
    </row>
    <row r="121" spans="2:8" x14ac:dyDescent="0.25">
      <c r="B121" t="s">
        <v>734</v>
      </c>
      <c r="C121" t="s">
        <v>617</v>
      </c>
      <c r="E121" t="s">
        <v>618</v>
      </c>
      <c r="F121">
        <f t="shared" ca="1" si="13"/>
        <v>5</v>
      </c>
      <c r="G121" t="s">
        <v>618</v>
      </c>
      <c r="H121" t="s">
        <v>617</v>
      </c>
    </row>
    <row r="122" spans="2:8" x14ac:dyDescent="0.25">
      <c r="B122" t="s">
        <v>735</v>
      </c>
      <c r="C122" t="s">
        <v>617</v>
      </c>
      <c r="E122" t="s">
        <v>618</v>
      </c>
      <c r="F122">
        <f t="shared" ca="1" si="13"/>
        <v>3</v>
      </c>
      <c r="G122" t="s">
        <v>618</v>
      </c>
      <c r="H122" t="s">
        <v>617</v>
      </c>
    </row>
    <row r="123" spans="2:8" x14ac:dyDescent="0.25">
      <c r="B123" t="s">
        <v>736</v>
      </c>
      <c r="C123" t="s">
        <v>617</v>
      </c>
      <c r="E123" t="s">
        <v>618</v>
      </c>
      <c r="F123">
        <f t="shared" ca="1" si="13"/>
        <v>4</v>
      </c>
      <c r="G123" t="s">
        <v>618</v>
      </c>
      <c r="H123" t="s">
        <v>617</v>
      </c>
    </row>
    <row r="124" spans="2:8" x14ac:dyDescent="0.25">
      <c r="B124" t="s">
        <v>737</v>
      </c>
      <c r="C124" t="s">
        <v>617</v>
      </c>
      <c r="E124" t="s">
        <v>618</v>
      </c>
      <c r="F124">
        <f t="shared" ca="1" si="13"/>
        <v>1</v>
      </c>
      <c r="G124" t="s">
        <v>618</v>
      </c>
      <c r="H124" t="s">
        <v>617</v>
      </c>
    </row>
    <row r="125" spans="2:8" x14ac:dyDescent="0.25">
      <c r="B125" t="s">
        <v>738</v>
      </c>
      <c r="C125" t="s">
        <v>739</v>
      </c>
      <c r="E125" t="s">
        <v>618</v>
      </c>
      <c r="F125">
        <f t="shared" ca="1" si="13"/>
        <v>2</v>
      </c>
      <c r="G125" t="s">
        <v>618</v>
      </c>
      <c r="H125" t="s">
        <v>740</v>
      </c>
    </row>
    <row r="128" spans="2:8" x14ac:dyDescent="0.25">
      <c r="B128" s="1" t="s">
        <v>748</v>
      </c>
      <c r="E128" t="s">
        <v>615</v>
      </c>
    </row>
    <row r="129" spans="2:8" x14ac:dyDescent="0.25">
      <c r="B129" t="s">
        <v>616</v>
      </c>
      <c r="C129" t="s">
        <v>617</v>
      </c>
      <c r="E129" t="s">
        <v>618</v>
      </c>
      <c r="F129" t="str">
        <f>$F$2</f>
        <v>juliana.agudelo@ucp.edu.co</v>
      </c>
      <c r="G129" t="s">
        <v>618</v>
      </c>
      <c r="H129" t="s">
        <v>617</v>
      </c>
    </row>
    <row r="130" spans="2:8" x14ac:dyDescent="0.25">
      <c r="B130" t="s">
        <v>619</v>
      </c>
      <c r="C130" t="s">
        <v>617</v>
      </c>
      <c r="E130" t="s">
        <v>618</v>
      </c>
      <c r="F130" t="str">
        <f>$F$3</f>
        <v xml:space="preserve">Juliana </v>
      </c>
      <c r="G130" t="s">
        <v>618</v>
      </c>
      <c r="H130" t="s">
        <v>617</v>
      </c>
    </row>
    <row r="131" spans="2:8" x14ac:dyDescent="0.25">
      <c r="B131" t="s">
        <v>620</v>
      </c>
      <c r="C131" t="s">
        <v>617</v>
      </c>
      <c r="E131" t="s">
        <v>618</v>
      </c>
      <c r="F131" t="str">
        <f>$F$4</f>
        <v>Agudelo Pineda</v>
      </c>
      <c r="G131" t="s">
        <v>618</v>
      </c>
      <c r="H131" t="s">
        <v>617</v>
      </c>
    </row>
    <row r="132" spans="2:8" x14ac:dyDescent="0.25">
      <c r="B132" t="s">
        <v>622</v>
      </c>
      <c r="C132" t="s">
        <v>617</v>
      </c>
      <c r="E132" t="s">
        <v>618</v>
      </c>
      <c r="F132">
        <f>$F$6</f>
        <v>1193570529</v>
      </c>
      <c r="G132" t="s">
        <v>618</v>
      </c>
      <c r="H132" t="s">
        <v>617</v>
      </c>
    </row>
    <row r="133" spans="2:8" x14ac:dyDescent="0.25">
      <c r="B133" t="s">
        <v>623</v>
      </c>
      <c r="C133" t="s">
        <v>617</v>
      </c>
      <c r="E133" t="s">
        <v>618</v>
      </c>
      <c r="F133">
        <f ca="1">$F$7</f>
        <v>31</v>
      </c>
      <c r="G133" t="s">
        <v>618</v>
      </c>
      <c r="H133" t="s">
        <v>617</v>
      </c>
    </row>
    <row r="134" spans="2:8" x14ac:dyDescent="0.25">
      <c r="B134" t="s">
        <v>624</v>
      </c>
      <c r="C134" t="s">
        <v>617</v>
      </c>
      <c r="E134" t="s">
        <v>618</v>
      </c>
      <c r="F134" t="str">
        <f ca="1">$F$8</f>
        <v>2021-1</v>
      </c>
      <c r="G134" t="s">
        <v>618</v>
      </c>
      <c r="H134" t="s">
        <v>617</v>
      </c>
    </row>
    <row r="135" spans="2:8" x14ac:dyDescent="0.25">
      <c r="B135" t="s">
        <v>745</v>
      </c>
      <c r="C135" t="s">
        <v>617</v>
      </c>
      <c r="E135" t="s">
        <v>618</v>
      </c>
      <c r="F135" t="str">
        <f ca="1">CHOOSE(RANDBETWEEN(1,2),"Si","No")</f>
        <v>Si</v>
      </c>
      <c r="G135" t="s">
        <v>618</v>
      </c>
      <c r="H135" t="s">
        <v>617</v>
      </c>
    </row>
    <row r="136" spans="2:8" x14ac:dyDescent="0.25">
      <c r="B136" t="s">
        <v>746</v>
      </c>
      <c r="C136" t="s">
        <v>617</v>
      </c>
      <c r="E136" t="s">
        <v>618</v>
      </c>
      <c r="F136" t="str">
        <f t="shared" ref="F136" ca="1" si="14">CHOOSE(RANDBETWEEN(1,2),"Si","No")</f>
        <v>No</v>
      </c>
      <c r="G136" t="s">
        <v>618</v>
      </c>
      <c r="H136" t="s">
        <v>617</v>
      </c>
    </row>
    <row r="137" spans="2:8" x14ac:dyDescent="0.25">
      <c r="B137" s="1" t="s">
        <v>747</v>
      </c>
      <c r="C137" t="s">
        <v>739</v>
      </c>
      <c r="E137" t="s">
        <v>618</v>
      </c>
      <c r="F137" t="str">
        <f ca="1">CHOOSE(RANDBETWEEN(1,2),"Si","")</f>
        <v>Si</v>
      </c>
      <c r="G137" t="s">
        <v>618</v>
      </c>
      <c r="H137" s="1" t="s">
        <v>740</v>
      </c>
    </row>
    <row r="140" spans="2:8" x14ac:dyDescent="0.25">
      <c r="B140" s="1" t="s">
        <v>749</v>
      </c>
      <c r="E140" t="s">
        <v>615</v>
      </c>
    </row>
    <row r="141" spans="2:8" x14ac:dyDescent="0.25">
      <c r="B141" t="s">
        <v>616</v>
      </c>
      <c r="C141" t="s">
        <v>617</v>
      </c>
      <c r="E141" t="s">
        <v>618</v>
      </c>
      <c r="F141" t="str">
        <f>$F$2</f>
        <v>juliana.agudelo@ucp.edu.co</v>
      </c>
      <c r="G141" t="s">
        <v>618</v>
      </c>
      <c r="H141" t="s">
        <v>617</v>
      </c>
    </row>
    <row r="142" spans="2:8" x14ac:dyDescent="0.25">
      <c r="B142" t="s">
        <v>619</v>
      </c>
      <c r="C142" t="s">
        <v>617</v>
      </c>
      <c r="E142" t="s">
        <v>618</v>
      </c>
      <c r="F142" t="str">
        <f>$F$3</f>
        <v xml:space="preserve">Juliana </v>
      </c>
      <c r="G142" t="s">
        <v>618</v>
      </c>
      <c r="H142" t="s">
        <v>617</v>
      </c>
    </row>
    <row r="143" spans="2:8" x14ac:dyDescent="0.25">
      <c r="B143" t="s">
        <v>620</v>
      </c>
      <c r="C143" t="s">
        <v>617</v>
      </c>
      <c r="E143" t="s">
        <v>618</v>
      </c>
      <c r="F143" t="str">
        <f>$F$4</f>
        <v>Agudelo Pineda</v>
      </c>
      <c r="G143" t="s">
        <v>618</v>
      </c>
      <c r="H143" t="s">
        <v>617</v>
      </c>
    </row>
    <row r="144" spans="2:8" x14ac:dyDescent="0.25">
      <c r="B144" t="s">
        <v>622</v>
      </c>
      <c r="C144" t="s">
        <v>617</v>
      </c>
      <c r="E144" t="s">
        <v>618</v>
      </c>
      <c r="F144">
        <f>$F$6</f>
        <v>1193570529</v>
      </c>
      <c r="G144" t="s">
        <v>618</v>
      </c>
      <c r="H144" t="s">
        <v>617</v>
      </c>
    </row>
    <row r="145" spans="2:13" x14ac:dyDescent="0.25">
      <c r="B145" t="s">
        <v>623</v>
      </c>
      <c r="C145" t="s">
        <v>617</v>
      </c>
      <c r="E145" t="s">
        <v>618</v>
      </c>
      <c r="F145">
        <f ca="1">$F$7</f>
        <v>31</v>
      </c>
      <c r="G145" t="s">
        <v>618</v>
      </c>
      <c r="H145" t="s">
        <v>617</v>
      </c>
      <c r="J145">
        <f ca="1">RANDBETWEEN(1,4)</f>
        <v>3</v>
      </c>
      <c r="K145">
        <f ca="1">RANDBETWEEN(1,4)</f>
        <v>2</v>
      </c>
      <c r="L145">
        <f ca="1">RANDBETWEEN(1,4)</f>
        <v>4</v>
      </c>
      <c r="M145">
        <f ca="1">RANDBETWEEN(1,4)</f>
        <v>4</v>
      </c>
    </row>
    <row r="146" spans="2:13" x14ac:dyDescent="0.25">
      <c r="B146" t="s">
        <v>624</v>
      </c>
      <c r="C146" t="s">
        <v>617</v>
      </c>
      <c r="E146" t="s">
        <v>618</v>
      </c>
      <c r="F146" t="str">
        <f ca="1">$F$8</f>
        <v>2021-1</v>
      </c>
      <c r="G146" t="s">
        <v>618</v>
      </c>
      <c r="H146" t="s">
        <v>617</v>
      </c>
      <c r="J146">
        <v>1</v>
      </c>
      <c r="K146">
        <v>2</v>
      </c>
      <c r="L146">
        <v>3</v>
      </c>
      <c r="M146">
        <v>4</v>
      </c>
    </row>
    <row r="147" spans="2:13" x14ac:dyDescent="0.25">
      <c r="B147" t="s">
        <v>750</v>
      </c>
      <c r="C147" t="s">
        <v>617</v>
      </c>
      <c r="E147" t="s">
        <v>618</v>
      </c>
      <c r="F147" t="str">
        <f ca="1">IF($J$145=1,J147,IF($J$145=2,K147,IF($J$145=3,L147,IF($J$145=4,M147,"NADA"))))</f>
        <v>No</v>
      </c>
      <c r="G147" t="s">
        <v>618</v>
      </c>
      <c r="H147" t="s">
        <v>617</v>
      </c>
      <c r="J147" s="5" t="s">
        <v>816</v>
      </c>
      <c r="K147" s="5" t="s">
        <v>817</v>
      </c>
      <c r="L147" s="5" t="s">
        <v>817</v>
      </c>
      <c r="M147" s="5" t="s">
        <v>817</v>
      </c>
    </row>
    <row r="148" spans="2:13" x14ac:dyDescent="0.25">
      <c r="B148" t="s">
        <v>751</v>
      </c>
      <c r="C148" t="s">
        <v>617</v>
      </c>
      <c r="E148" t="s">
        <v>618</v>
      </c>
      <c r="F148" t="str">
        <f t="shared" ref="F148:F154" ca="1" si="15">IF($J$145=1,J148,IF($J$145=2,K148,IF($J$145=3,L148,IF($J$145=4,M148,"NADA"))))</f>
        <v>No</v>
      </c>
      <c r="G148" t="s">
        <v>618</v>
      </c>
      <c r="H148" t="s">
        <v>617</v>
      </c>
      <c r="J148" s="5" t="s">
        <v>817</v>
      </c>
      <c r="K148" s="5" t="s">
        <v>816</v>
      </c>
      <c r="L148" s="5" t="s">
        <v>817</v>
      </c>
      <c r="M148" s="5" t="s">
        <v>817</v>
      </c>
    </row>
    <row r="149" spans="2:13" x14ac:dyDescent="0.25">
      <c r="B149" t="s">
        <v>752</v>
      </c>
      <c r="C149" t="s">
        <v>617</v>
      </c>
      <c r="E149" t="s">
        <v>618</v>
      </c>
      <c r="F149" t="str">
        <f t="shared" ca="1" si="15"/>
        <v>Si</v>
      </c>
      <c r="G149" t="s">
        <v>618</v>
      </c>
      <c r="H149" t="s">
        <v>617</v>
      </c>
      <c r="J149" s="5" t="s">
        <v>817</v>
      </c>
      <c r="K149" s="5" t="s">
        <v>817</v>
      </c>
      <c r="L149" s="5" t="s">
        <v>816</v>
      </c>
      <c r="M149" s="5" t="s">
        <v>817</v>
      </c>
    </row>
    <row r="150" spans="2:13" x14ac:dyDescent="0.25">
      <c r="B150" t="s">
        <v>753</v>
      </c>
      <c r="C150" t="s">
        <v>617</v>
      </c>
      <c r="E150" t="s">
        <v>618</v>
      </c>
      <c r="F150" t="str">
        <f t="shared" ca="1" si="15"/>
        <v>No</v>
      </c>
      <c r="G150" t="s">
        <v>618</v>
      </c>
      <c r="H150" t="s">
        <v>617</v>
      </c>
      <c r="J150" s="5" t="s">
        <v>817</v>
      </c>
      <c r="K150" s="5" t="s">
        <v>817</v>
      </c>
      <c r="L150" s="5" t="s">
        <v>817</v>
      </c>
      <c r="M150" s="5" t="s">
        <v>816</v>
      </c>
    </row>
    <row r="151" spans="2:13" x14ac:dyDescent="0.25">
      <c r="B151" t="s">
        <v>754</v>
      </c>
      <c r="C151" t="s">
        <v>617</v>
      </c>
      <c r="E151" t="s">
        <v>618</v>
      </c>
      <c r="F151" t="str">
        <f t="shared" ca="1" si="15"/>
        <v>No</v>
      </c>
      <c r="G151" t="s">
        <v>618</v>
      </c>
      <c r="H151" t="s">
        <v>617</v>
      </c>
      <c r="J151" s="3" t="s">
        <v>816</v>
      </c>
      <c r="K151" s="3" t="s">
        <v>817</v>
      </c>
      <c r="L151" s="3" t="s">
        <v>817</v>
      </c>
      <c r="M151" s="3" t="s">
        <v>817</v>
      </c>
    </row>
    <row r="152" spans="2:13" x14ac:dyDescent="0.25">
      <c r="B152" t="s">
        <v>755</v>
      </c>
      <c r="C152" t="s">
        <v>617</v>
      </c>
      <c r="E152" t="s">
        <v>618</v>
      </c>
      <c r="F152" t="str">
        <f t="shared" ca="1" si="15"/>
        <v>No</v>
      </c>
      <c r="G152" t="s">
        <v>618</v>
      </c>
      <c r="H152" t="s">
        <v>617</v>
      </c>
      <c r="J152" s="3" t="s">
        <v>817</v>
      </c>
      <c r="K152" s="3" t="s">
        <v>816</v>
      </c>
      <c r="L152" s="3" t="s">
        <v>817</v>
      </c>
      <c r="M152" s="3" t="s">
        <v>817</v>
      </c>
    </row>
    <row r="153" spans="2:13" x14ac:dyDescent="0.25">
      <c r="B153" t="s">
        <v>756</v>
      </c>
      <c r="C153" t="s">
        <v>617</v>
      </c>
      <c r="E153" t="s">
        <v>618</v>
      </c>
      <c r="F153" t="str">
        <f t="shared" ca="1" si="15"/>
        <v>Si</v>
      </c>
      <c r="G153" t="s">
        <v>618</v>
      </c>
      <c r="H153" t="s">
        <v>617</v>
      </c>
      <c r="J153" s="3" t="s">
        <v>817</v>
      </c>
      <c r="K153" s="3" t="s">
        <v>817</v>
      </c>
      <c r="L153" s="3" t="s">
        <v>816</v>
      </c>
      <c r="M153" s="3" t="s">
        <v>817</v>
      </c>
    </row>
    <row r="154" spans="2:13" x14ac:dyDescent="0.25">
      <c r="B154" t="s">
        <v>757</v>
      </c>
      <c r="C154" t="s">
        <v>739</v>
      </c>
      <c r="E154" t="s">
        <v>618</v>
      </c>
      <c r="F154" t="str">
        <f t="shared" ca="1" si="15"/>
        <v>No</v>
      </c>
      <c r="G154" t="s">
        <v>618</v>
      </c>
      <c r="H154" s="1" t="s">
        <v>740</v>
      </c>
      <c r="J154" s="3" t="s">
        <v>817</v>
      </c>
      <c r="K154" s="3" t="s">
        <v>817</v>
      </c>
      <c r="L154" s="3" t="s">
        <v>817</v>
      </c>
      <c r="M154" s="3" t="s">
        <v>816</v>
      </c>
    </row>
    <row r="157" spans="2:13" x14ac:dyDescent="0.25">
      <c r="B157" s="1" t="s">
        <v>764</v>
      </c>
      <c r="E157" t="s">
        <v>615</v>
      </c>
    </row>
    <row r="158" spans="2:13" x14ac:dyDescent="0.25">
      <c r="B158" t="s">
        <v>616</v>
      </c>
      <c r="C158" t="s">
        <v>617</v>
      </c>
      <c r="E158" t="s">
        <v>618</v>
      </c>
      <c r="F158" t="str">
        <f>$F$2</f>
        <v>juliana.agudelo@ucp.edu.co</v>
      </c>
      <c r="G158" t="s">
        <v>618</v>
      </c>
      <c r="H158" t="s">
        <v>617</v>
      </c>
    </row>
    <row r="159" spans="2:13" x14ac:dyDescent="0.25">
      <c r="B159" t="s">
        <v>619</v>
      </c>
      <c r="C159" t="s">
        <v>617</v>
      </c>
      <c r="E159" t="s">
        <v>618</v>
      </c>
      <c r="F159" t="str">
        <f>$F$3</f>
        <v xml:space="preserve">Juliana </v>
      </c>
      <c r="G159" t="s">
        <v>618</v>
      </c>
      <c r="H159" t="s">
        <v>617</v>
      </c>
    </row>
    <row r="160" spans="2:13" x14ac:dyDescent="0.25">
      <c r="B160" t="s">
        <v>620</v>
      </c>
      <c r="C160" t="s">
        <v>617</v>
      </c>
      <c r="E160" t="s">
        <v>618</v>
      </c>
      <c r="F160" t="str">
        <f>$F$4</f>
        <v>Agudelo Pineda</v>
      </c>
      <c r="G160" t="s">
        <v>618</v>
      </c>
      <c r="H160" t="s">
        <v>617</v>
      </c>
    </row>
    <row r="161" spans="2:8" x14ac:dyDescent="0.25">
      <c r="B161" t="s">
        <v>622</v>
      </c>
      <c r="C161" t="s">
        <v>617</v>
      </c>
      <c r="E161" t="s">
        <v>618</v>
      </c>
      <c r="F161">
        <f>$F$6</f>
        <v>1193570529</v>
      </c>
      <c r="G161" t="s">
        <v>618</v>
      </c>
      <c r="H161" t="s">
        <v>617</v>
      </c>
    </row>
    <row r="162" spans="2:8" x14ac:dyDescent="0.25">
      <c r="B162" t="s">
        <v>623</v>
      </c>
      <c r="C162" t="s">
        <v>617</v>
      </c>
      <c r="E162" t="s">
        <v>618</v>
      </c>
      <c r="F162">
        <f ca="1">$F$7</f>
        <v>31</v>
      </c>
      <c r="G162" t="s">
        <v>618</v>
      </c>
      <c r="H162" t="s">
        <v>617</v>
      </c>
    </row>
    <row r="163" spans="2:8" x14ac:dyDescent="0.25">
      <c r="B163" t="s">
        <v>624</v>
      </c>
      <c r="C163" t="s">
        <v>617</v>
      </c>
      <c r="E163" t="s">
        <v>618</v>
      </c>
      <c r="F163" t="str">
        <f ca="1">$F$8</f>
        <v>2021-1</v>
      </c>
      <c r="G163" t="s">
        <v>618</v>
      </c>
      <c r="H163" t="s">
        <v>617</v>
      </c>
    </row>
    <row r="164" spans="2:8" x14ac:dyDescent="0.25">
      <c r="B164" t="s">
        <v>750</v>
      </c>
      <c r="C164" t="s">
        <v>617</v>
      </c>
      <c r="E164" t="s">
        <v>618</v>
      </c>
      <c r="F164" t="str">
        <f ca="1">IF($K$145=1,J147,IF($K$145=2,K147,IF($K$145=3,L147,IF($K$145=4,M147,"NADA"))))</f>
        <v>No</v>
      </c>
      <c r="G164" t="s">
        <v>618</v>
      </c>
      <c r="H164" t="s">
        <v>617</v>
      </c>
    </row>
    <row r="165" spans="2:8" x14ac:dyDescent="0.25">
      <c r="B165" t="s">
        <v>751</v>
      </c>
      <c r="C165" t="s">
        <v>617</v>
      </c>
      <c r="E165" t="s">
        <v>618</v>
      </c>
      <c r="F165" t="str">
        <f t="shared" ref="F165:F171" ca="1" si="16">IF($K$145=1,J148,IF($K$145=2,K148,IF($K$145=3,L148,IF($K$145=4,M148,"NADA"))))</f>
        <v>Si</v>
      </c>
      <c r="G165" t="s">
        <v>618</v>
      </c>
      <c r="H165" t="s">
        <v>617</v>
      </c>
    </row>
    <row r="166" spans="2:8" x14ac:dyDescent="0.25">
      <c r="B166" t="s">
        <v>752</v>
      </c>
      <c r="C166" t="s">
        <v>617</v>
      </c>
      <c r="E166" t="s">
        <v>618</v>
      </c>
      <c r="F166" t="str">
        <f t="shared" ca="1" si="16"/>
        <v>No</v>
      </c>
      <c r="G166" t="s">
        <v>618</v>
      </c>
      <c r="H166" t="s">
        <v>617</v>
      </c>
    </row>
    <row r="167" spans="2:8" x14ac:dyDescent="0.25">
      <c r="B167" t="s">
        <v>753</v>
      </c>
      <c r="C167" t="s">
        <v>617</v>
      </c>
      <c r="E167" t="s">
        <v>618</v>
      </c>
      <c r="F167" t="str">
        <f t="shared" ca="1" si="16"/>
        <v>No</v>
      </c>
      <c r="G167" t="s">
        <v>618</v>
      </c>
      <c r="H167" t="s">
        <v>617</v>
      </c>
    </row>
    <row r="168" spans="2:8" x14ac:dyDescent="0.25">
      <c r="B168" t="s">
        <v>754</v>
      </c>
      <c r="C168" t="s">
        <v>617</v>
      </c>
      <c r="E168" t="s">
        <v>618</v>
      </c>
      <c r="F168" t="str">
        <f t="shared" ca="1" si="16"/>
        <v>No</v>
      </c>
      <c r="G168" t="s">
        <v>618</v>
      </c>
      <c r="H168" t="s">
        <v>617</v>
      </c>
    </row>
    <row r="169" spans="2:8" x14ac:dyDescent="0.25">
      <c r="B169" t="s">
        <v>755</v>
      </c>
      <c r="C169" t="s">
        <v>617</v>
      </c>
      <c r="E169" t="s">
        <v>618</v>
      </c>
      <c r="F169" t="str">
        <f t="shared" ca="1" si="16"/>
        <v>Si</v>
      </c>
      <c r="G169" t="s">
        <v>618</v>
      </c>
      <c r="H169" t="s">
        <v>617</v>
      </c>
    </row>
    <row r="170" spans="2:8" x14ac:dyDescent="0.25">
      <c r="B170" t="s">
        <v>756</v>
      </c>
      <c r="C170" t="s">
        <v>617</v>
      </c>
      <c r="E170" t="s">
        <v>618</v>
      </c>
      <c r="F170" t="str">
        <f t="shared" ca="1" si="16"/>
        <v>No</v>
      </c>
      <c r="G170" t="s">
        <v>618</v>
      </c>
      <c r="H170" t="s">
        <v>617</v>
      </c>
    </row>
    <row r="171" spans="2:8" x14ac:dyDescent="0.25">
      <c r="B171" t="s">
        <v>757</v>
      </c>
      <c r="C171" t="s">
        <v>739</v>
      </c>
      <c r="E171" t="s">
        <v>618</v>
      </c>
      <c r="F171" t="str">
        <f t="shared" ca="1" si="16"/>
        <v>No</v>
      </c>
      <c r="G171" t="s">
        <v>618</v>
      </c>
      <c r="H171" s="1" t="s">
        <v>740</v>
      </c>
    </row>
    <row r="174" spans="2:8" x14ac:dyDescent="0.25">
      <c r="B174" s="1" t="s">
        <v>763</v>
      </c>
      <c r="E174" t="s">
        <v>615</v>
      </c>
    </row>
    <row r="175" spans="2:8" x14ac:dyDescent="0.25">
      <c r="B175" t="s">
        <v>616</v>
      </c>
      <c r="C175" t="s">
        <v>617</v>
      </c>
      <c r="E175" t="s">
        <v>618</v>
      </c>
      <c r="F175" t="str">
        <f>$F$2</f>
        <v>juliana.agudelo@ucp.edu.co</v>
      </c>
      <c r="G175" t="s">
        <v>618</v>
      </c>
      <c r="H175" t="s">
        <v>617</v>
      </c>
    </row>
    <row r="176" spans="2:8" x14ac:dyDescent="0.25">
      <c r="B176" t="s">
        <v>619</v>
      </c>
      <c r="C176" t="s">
        <v>617</v>
      </c>
      <c r="E176" t="s">
        <v>618</v>
      </c>
      <c r="F176" t="str">
        <f>$F$3</f>
        <v xml:space="preserve">Juliana </v>
      </c>
      <c r="G176" t="s">
        <v>618</v>
      </c>
      <c r="H176" t="s">
        <v>617</v>
      </c>
    </row>
    <row r="177" spans="2:8" x14ac:dyDescent="0.25">
      <c r="B177" t="s">
        <v>620</v>
      </c>
      <c r="C177" t="s">
        <v>617</v>
      </c>
      <c r="E177" t="s">
        <v>618</v>
      </c>
      <c r="F177" t="str">
        <f>$F$4</f>
        <v>Agudelo Pineda</v>
      </c>
      <c r="G177" t="s">
        <v>618</v>
      </c>
      <c r="H177" t="s">
        <v>617</v>
      </c>
    </row>
    <row r="178" spans="2:8" x14ac:dyDescent="0.25">
      <c r="B178" t="s">
        <v>622</v>
      </c>
      <c r="C178" t="s">
        <v>617</v>
      </c>
      <c r="E178" t="s">
        <v>618</v>
      </c>
      <c r="F178">
        <f>$F$6</f>
        <v>1193570529</v>
      </c>
      <c r="G178" t="s">
        <v>618</v>
      </c>
      <c r="H178" t="s">
        <v>617</v>
      </c>
    </row>
    <row r="179" spans="2:8" x14ac:dyDescent="0.25">
      <c r="B179" t="s">
        <v>623</v>
      </c>
      <c r="C179" t="s">
        <v>617</v>
      </c>
      <c r="E179" t="s">
        <v>618</v>
      </c>
      <c r="F179">
        <f ca="1">$F$7</f>
        <v>31</v>
      </c>
      <c r="G179" t="s">
        <v>618</v>
      </c>
      <c r="H179" t="s">
        <v>617</v>
      </c>
    </row>
    <row r="180" spans="2:8" x14ac:dyDescent="0.25">
      <c r="B180" t="s">
        <v>624</v>
      </c>
      <c r="C180" t="s">
        <v>617</v>
      </c>
      <c r="E180" t="s">
        <v>618</v>
      </c>
      <c r="F180" t="str">
        <f ca="1">$F$8</f>
        <v>2021-1</v>
      </c>
      <c r="G180" t="s">
        <v>618</v>
      </c>
      <c r="H180" t="s">
        <v>617</v>
      </c>
    </row>
    <row r="181" spans="2:8" x14ac:dyDescent="0.25">
      <c r="B181" t="s">
        <v>750</v>
      </c>
      <c r="C181" t="s">
        <v>617</v>
      </c>
      <c r="E181" t="s">
        <v>618</v>
      </c>
      <c r="F181" t="str">
        <f ca="1">IF($L$145=1,J147,IF($L$145=2,K147,IF($L$145=3,L147,IF($L$145=4,M147,"NADA"))))</f>
        <v>No</v>
      </c>
      <c r="G181" t="s">
        <v>618</v>
      </c>
      <c r="H181" t="s">
        <v>617</v>
      </c>
    </row>
    <row r="182" spans="2:8" x14ac:dyDescent="0.25">
      <c r="B182" t="s">
        <v>751</v>
      </c>
      <c r="C182" t="s">
        <v>617</v>
      </c>
      <c r="E182" t="s">
        <v>618</v>
      </c>
      <c r="F182" t="str">
        <f t="shared" ref="F182:F188" ca="1" si="17">IF($L$145=1,J148,IF($L$145=2,K148,IF($L$145=3,L148,IF($L$145=4,M148,"NADA"))))</f>
        <v>No</v>
      </c>
      <c r="G182" t="s">
        <v>618</v>
      </c>
      <c r="H182" t="s">
        <v>617</v>
      </c>
    </row>
    <row r="183" spans="2:8" x14ac:dyDescent="0.25">
      <c r="B183" t="s">
        <v>752</v>
      </c>
      <c r="C183" t="s">
        <v>617</v>
      </c>
      <c r="E183" t="s">
        <v>618</v>
      </c>
      <c r="F183" t="str">
        <f t="shared" ca="1" si="17"/>
        <v>No</v>
      </c>
      <c r="G183" t="s">
        <v>618</v>
      </c>
      <c r="H183" t="s">
        <v>617</v>
      </c>
    </row>
    <row r="184" spans="2:8" x14ac:dyDescent="0.25">
      <c r="B184" t="s">
        <v>753</v>
      </c>
      <c r="C184" t="s">
        <v>617</v>
      </c>
      <c r="E184" t="s">
        <v>618</v>
      </c>
      <c r="F184" t="str">
        <f t="shared" ca="1" si="17"/>
        <v>Si</v>
      </c>
      <c r="G184" t="s">
        <v>618</v>
      </c>
      <c r="H184" t="s">
        <v>617</v>
      </c>
    </row>
    <row r="185" spans="2:8" x14ac:dyDescent="0.25">
      <c r="B185" t="s">
        <v>754</v>
      </c>
      <c r="C185" t="s">
        <v>617</v>
      </c>
      <c r="E185" t="s">
        <v>618</v>
      </c>
      <c r="F185" t="str">
        <f t="shared" ca="1" si="17"/>
        <v>No</v>
      </c>
      <c r="G185" t="s">
        <v>618</v>
      </c>
      <c r="H185" t="s">
        <v>617</v>
      </c>
    </row>
    <row r="186" spans="2:8" x14ac:dyDescent="0.25">
      <c r="B186" t="s">
        <v>755</v>
      </c>
      <c r="C186" t="s">
        <v>617</v>
      </c>
      <c r="E186" t="s">
        <v>618</v>
      </c>
      <c r="F186" t="str">
        <f t="shared" ca="1" si="17"/>
        <v>No</v>
      </c>
      <c r="G186" t="s">
        <v>618</v>
      </c>
      <c r="H186" t="s">
        <v>617</v>
      </c>
    </row>
    <row r="187" spans="2:8" x14ac:dyDescent="0.25">
      <c r="B187" t="s">
        <v>756</v>
      </c>
      <c r="C187" t="s">
        <v>617</v>
      </c>
      <c r="E187" t="s">
        <v>618</v>
      </c>
      <c r="F187" t="str">
        <f t="shared" ca="1" si="17"/>
        <v>No</v>
      </c>
      <c r="G187" t="s">
        <v>618</v>
      </c>
      <c r="H187" t="s">
        <v>617</v>
      </c>
    </row>
    <row r="188" spans="2:8" x14ac:dyDescent="0.25">
      <c r="B188" t="s">
        <v>757</v>
      </c>
      <c r="C188" t="s">
        <v>739</v>
      </c>
      <c r="E188" t="s">
        <v>618</v>
      </c>
      <c r="F188" t="str">
        <f t="shared" ca="1" si="17"/>
        <v>Si</v>
      </c>
      <c r="G188" t="s">
        <v>618</v>
      </c>
      <c r="H188" s="1" t="s">
        <v>740</v>
      </c>
    </row>
    <row r="191" spans="2:8" x14ac:dyDescent="0.25">
      <c r="B191" s="1" t="s">
        <v>762</v>
      </c>
      <c r="E191" t="s">
        <v>615</v>
      </c>
    </row>
    <row r="192" spans="2:8" x14ac:dyDescent="0.25">
      <c r="B192" t="s">
        <v>616</v>
      </c>
      <c r="C192" t="s">
        <v>617</v>
      </c>
      <c r="E192" t="s">
        <v>618</v>
      </c>
      <c r="F192" t="str">
        <f>$F$2</f>
        <v>juliana.agudelo@ucp.edu.co</v>
      </c>
      <c r="G192" t="s">
        <v>618</v>
      </c>
      <c r="H192" t="s">
        <v>617</v>
      </c>
    </row>
    <row r="193" spans="2:8" x14ac:dyDescent="0.25">
      <c r="B193" t="s">
        <v>619</v>
      </c>
      <c r="C193" t="s">
        <v>617</v>
      </c>
      <c r="E193" t="s">
        <v>618</v>
      </c>
      <c r="F193" t="str">
        <f>$F$3</f>
        <v xml:space="preserve">Juliana </v>
      </c>
      <c r="G193" t="s">
        <v>618</v>
      </c>
      <c r="H193" t="s">
        <v>617</v>
      </c>
    </row>
    <row r="194" spans="2:8" x14ac:dyDescent="0.25">
      <c r="B194" t="s">
        <v>620</v>
      </c>
      <c r="C194" t="s">
        <v>617</v>
      </c>
      <c r="E194" t="s">
        <v>618</v>
      </c>
      <c r="F194" t="str">
        <f>$F$4</f>
        <v>Agudelo Pineda</v>
      </c>
      <c r="G194" t="s">
        <v>618</v>
      </c>
      <c r="H194" t="s">
        <v>617</v>
      </c>
    </row>
    <row r="195" spans="2:8" x14ac:dyDescent="0.25">
      <c r="B195" t="s">
        <v>622</v>
      </c>
      <c r="C195" t="s">
        <v>617</v>
      </c>
      <c r="E195" t="s">
        <v>618</v>
      </c>
      <c r="F195">
        <f>$F$6</f>
        <v>1193570529</v>
      </c>
      <c r="G195" t="s">
        <v>618</v>
      </c>
      <c r="H195" t="s">
        <v>617</v>
      </c>
    </row>
    <row r="196" spans="2:8" x14ac:dyDescent="0.25">
      <c r="B196" t="s">
        <v>623</v>
      </c>
      <c r="C196" t="s">
        <v>617</v>
      </c>
      <c r="E196" t="s">
        <v>618</v>
      </c>
      <c r="F196">
        <f ca="1">$F$7</f>
        <v>31</v>
      </c>
      <c r="G196" t="s">
        <v>618</v>
      </c>
      <c r="H196" t="s">
        <v>617</v>
      </c>
    </row>
    <row r="197" spans="2:8" x14ac:dyDescent="0.25">
      <c r="B197" t="s">
        <v>624</v>
      </c>
      <c r="C197" t="s">
        <v>617</v>
      </c>
      <c r="E197" t="s">
        <v>618</v>
      </c>
      <c r="F197" t="str">
        <f ca="1">$F$8</f>
        <v>2021-1</v>
      </c>
      <c r="G197" t="s">
        <v>618</v>
      </c>
      <c r="H197" t="s">
        <v>617</v>
      </c>
    </row>
    <row r="198" spans="2:8" x14ac:dyDescent="0.25">
      <c r="B198" t="s">
        <v>750</v>
      </c>
      <c r="C198" t="s">
        <v>617</v>
      </c>
      <c r="E198" t="s">
        <v>618</v>
      </c>
      <c r="F198" t="str">
        <f ca="1">IF($J$145=1,J147,IF($J$145=2,K147,IF($J$145=3,L147,IF($J$145=4,M147,"NADA"))))</f>
        <v>No</v>
      </c>
      <c r="G198" t="s">
        <v>618</v>
      </c>
      <c r="H198" t="s">
        <v>617</v>
      </c>
    </row>
    <row r="199" spans="2:8" x14ac:dyDescent="0.25">
      <c r="B199" t="s">
        <v>751</v>
      </c>
      <c r="C199" t="s">
        <v>617</v>
      </c>
      <c r="E199" t="s">
        <v>618</v>
      </c>
      <c r="F199" t="str">
        <f t="shared" ref="F199:F205" ca="1" si="18">IF($J$145=1,J148,IF($J$145=2,K148,IF($J$145=3,L148,IF($J$145=4,M148,"NADA"))))</f>
        <v>No</v>
      </c>
      <c r="G199" t="s">
        <v>618</v>
      </c>
      <c r="H199" t="s">
        <v>617</v>
      </c>
    </row>
    <row r="200" spans="2:8" x14ac:dyDescent="0.25">
      <c r="B200" t="s">
        <v>752</v>
      </c>
      <c r="C200" t="s">
        <v>617</v>
      </c>
      <c r="E200" t="s">
        <v>618</v>
      </c>
      <c r="F200" t="str">
        <f t="shared" ca="1" si="18"/>
        <v>Si</v>
      </c>
      <c r="G200" t="s">
        <v>618</v>
      </c>
      <c r="H200" t="s">
        <v>617</v>
      </c>
    </row>
    <row r="201" spans="2:8" x14ac:dyDescent="0.25">
      <c r="B201" t="s">
        <v>753</v>
      </c>
      <c r="C201" t="s">
        <v>617</v>
      </c>
      <c r="E201" t="s">
        <v>618</v>
      </c>
      <c r="F201" t="str">
        <f t="shared" ca="1" si="18"/>
        <v>No</v>
      </c>
      <c r="G201" t="s">
        <v>618</v>
      </c>
      <c r="H201" t="s">
        <v>617</v>
      </c>
    </row>
    <row r="202" spans="2:8" x14ac:dyDescent="0.25">
      <c r="B202" t="s">
        <v>754</v>
      </c>
      <c r="C202" t="s">
        <v>617</v>
      </c>
      <c r="E202" t="s">
        <v>618</v>
      </c>
      <c r="F202" t="str">
        <f t="shared" ca="1" si="18"/>
        <v>No</v>
      </c>
      <c r="G202" t="s">
        <v>618</v>
      </c>
      <c r="H202" t="s">
        <v>617</v>
      </c>
    </row>
    <row r="203" spans="2:8" x14ac:dyDescent="0.25">
      <c r="B203" t="s">
        <v>755</v>
      </c>
      <c r="C203" t="s">
        <v>617</v>
      </c>
      <c r="E203" t="s">
        <v>618</v>
      </c>
      <c r="F203" t="str">
        <f t="shared" ca="1" si="18"/>
        <v>No</v>
      </c>
      <c r="G203" t="s">
        <v>618</v>
      </c>
      <c r="H203" t="s">
        <v>617</v>
      </c>
    </row>
    <row r="204" spans="2:8" x14ac:dyDescent="0.25">
      <c r="B204" t="s">
        <v>756</v>
      </c>
      <c r="C204" t="s">
        <v>617</v>
      </c>
      <c r="E204" t="s">
        <v>618</v>
      </c>
      <c r="F204" t="str">
        <f t="shared" ca="1" si="18"/>
        <v>Si</v>
      </c>
      <c r="G204" t="s">
        <v>618</v>
      </c>
      <c r="H204" t="s">
        <v>617</v>
      </c>
    </row>
    <row r="205" spans="2:8" x14ac:dyDescent="0.25">
      <c r="B205" t="s">
        <v>757</v>
      </c>
      <c r="C205" t="s">
        <v>739</v>
      </c>
      <c r="E205" t="s">
        <v>618</v>
      </c>
      <c r="F205" t="str">
        <f t="shared" ca="1" si="18"/>
        <v>No</v>
      </c>
      <c r="G205" t="s">
        <v>618</v>
      </c>
      <c r="H205" s="1" t="s">
        <v>740</v>
      </c>
    </row>
    <row r="208" spans="2:8" x14ac:dyDescent="0.25">
      <c r="B208" s="1" t="s">
        <v>761</v>
      </c>
      <c r="E208" t="s">
        <v>615</v>
      </c>
    </row>
    <row r="209" spans="2:8" x14ac:dyDescent="0.25">
      <c r="B209" t="s">
        <v>616</v>
      </c>
      <c r="C209" t="s">
        <v>617</v>
      </c>
      <c r="E209" t="s">
        <v>618</v>
      </c>
      <c r="F209" t="str">
        <f>$F$2</f>
        <v>juliana.agudelo@ucp.edu.co</v>
      </c>
      <c r="G209" t="s">
        <v>618</v>
      </c>
      <c r="H209" t="s">
        <v>617</v>
      </c>
    </row>
    <row r="210" spans="2:8" x14ac:dyDescent="0.25">
      <c r="B210" t="s">
        <v>619</v>
      </c>
      <c r="C210" t="s">
        <v>617</v>
      </c>
      <c r="E210" t="s">
        <v>618</v>
      </c>
      <c r="F210" t="str">
        <f>$F$3</f>
        <v xml:space="preserve">Juliana </v>
      </c>
      <c r="G210" t="s">
        <v>618</v>
      </c>
      <c r="H210" t="s">
        <v>617</v>
      </c>
    </row>
    <row r="211" spans="2:8" x14ac:dyDescent="0.25">
      <c r="B211" t="s">
        <v>620</v>
      </c>
      <c r="C211" t="s">
        <v>617</v>
      </c>
      <c r="E211" t="s">
        <v>618</v>
      </c>
      <c r="F211" t="str">
        <f>$F$4</f>
        <v>Agudelo Pineda</v>
      </c>
      <c r="G211" t="s">
        <v>618</v>
      </c>
      <c r="H211" t="s">
        <v>617</v>
      </c>
    </row>
    <row r="212" spans="2:8" x14ac:dyDescent="0.25">
      <c r="B212" t="s">
        <v>622</v>
      </c>
      <c r="C212" t="s">
        <v>617</v>
      </c>
      <c r="E212" t="s">
        <v>618</v>
      </c>
      <c r="F212">
        <f>$F$6</f>
        <v>1193570529</v>
      </c>
      <c r="G212" t="s">
        <v>618</v>
      </c>
      <c r="H212" t="s">
        <v>617</v>
      </c>
    </row>
    <row r="213" spans="2:8" x14ac:dyDescent="0.25">
      <c r="B213" t="s">
        <v>623</v>
      </c>
      <c r="C213" t="s">
        <v>617</v>
      </c>
      <c r="E213" t="s">
        <v>618</v>
      </c>
      <c r="F213">
        <f ca="1">$F$7</f>
        <v>31</v>
      </c>
      <c r="G213" t="s">
        <v>618</v>
      </c>
      <c r="H213" t="s">
        <v>617</v>
      </c>
    </row>
    <row r="214" spans="2:8" x14ac:dyDescent="0.25">
      <c r="B214" t="s">
        <v>624</v>
      </c>
      <c r="C214" t="s">
        <v>617</v>
      </c>
      <c r="E214" t="s">
        <v>618</v>
      </c>
      <c r="F214" t="str">
        <f ca="1">$F$8</f>
        <v>2021-1</v>
      </c>
      <c r="G214" t="s">
        <v>618</v>
      </c>
      <c r="H214" t="s">
        <v>617</v>
      </c>
    </row>
    <row r="215" spans="2:8" x14ac:dyDescent="0.25">
      <c r="B215" t="s">
        <v>750</v>
      </c>
      <c r="C215" t="s">
        <v>617</v>
      </c>
      <c r="E215" t="s">
        <v>618</v>
      </c>
      <c r="F215" t="str">
        <f ca="1">IF($M$145=1,J147,IF($M$145=2,K147,IF($M$145=3,L147,IF($M$145=4,M147,"NADA"))))</f>
        <v>No</v>
      </c>
      <c r="G215" t="s">
        <v>618</v>
      </c>
      <c r="H215" t="s">
        <v>617</v>
      </c>
    </row>
    <row r="216" spans="2:8" x14ac:dyDescent="0.25">
      <c r="B216" t="s">
        <v>751</v>
      </c>
      <c r="C216" t="s">
        <v>617</v>
      </c>
      <c r="E216" t="s">
        <v>618</v>
      </c>
      <c r="F216" t="str">
        <f t="shared" ref="F216:F222" ca="1" si="19">IF($M$145=1,J148,IF($M$145=2,K148,IF($M$145=3,L148,IF($M$145=4,M148,"NADA"))))</f>
        <v>No</v>
      </c>
      <c r="G216" t="s">
        <v>618</v>
      </c>
      <c r="H216" t="s">
        <v>617</v>
      </c>
    </row>
    <row r="217" spans="2:8" x14ac:dyDescent="0.25">
      <c r="B217" t="s">
        <v>752</v>
      </c>
      <c r="C217" t="s">
        <v>617</v>
      </c>
      <c r="E217" t="s">
        <v>618</v>
      </c>
      <c r="F217" t="str">
        <f t="shared" ca="1" si="19"/>
        <v>No</v>
      </c>
      <c r="G217" t="s">
        <v>618</v>
      </c>
      <c r="H217" t="s">
        <v>617</v>
      </c>
    </row>
    <row r="218" spans="2:8" x14ac:dyDescent="0.25">
      <c r="B218" t="s">
        <v>753</v>
      </c>
      <c r="C218" t="s">
        <v>617</v>
      </c>
      <c r="E218" t="s">
        <v>618</v>
      </c>
      <c r="F218" t="str">
        <f t="shared" ca="1" si="19"/>
        <v>Si</v>
      </c>
      <c r="G218" t="s">
        <v>618</v>
      </c>
      <c r="H218" t="s">
        <v>617</v>
      </c>
    </row>
    <row r="219" spans="2:8" x14ac:dyDescent="0.25">
      <c r="B219" t="s">
        <v>754</v>
      </c>
      <c r="C219" t="s">
        <v>617</v>
      </c>
      <c r="E219" t="s">
        <v>618</v>
      </c>
      <c r="F219" t="str">
        <f t="shared" ca="1" si="19"/>
        <v>No</v>
      </c>
      <c r="G219" t="s">
        <v>618</v>
      </c>
      <c r="H219" t="s">
        <v>617</v>
      </c>
    </row>
    <row r="220" spans="2:8" x14ac:dyDescent="0.25">
      <c r="B220" t="s">
        <v>755</v>
      </c>
      <c r="C220" t="s">
        <v>617</v>
      </c>
      <c r="E220" t="s">
        <v>618</v>
      </c>
      <c r="F220" t="str">
        <f t="shared" ca="1" si="19"/>
        <v>No</v>
      </c>
      <c r="G220" t="s">
        <v>618</v>
      </c>
      <c r="H220" t="s">
        <v>617</v>
      </c>
    </row>
    <row r="221" spans="2:8" x14ac:dyDescent="0.25">
      <c r="B221" t="s">
        <v>756</v>
      </c>
      <c r="C221" t="s">
        <v>617</v>
      </c>
      <c r="E221" t="s">
        <v>618</v>
      </c>
      <c r="F221" t="str">
        <f t="shared" ca="1" si="19"/>
        <v>No</v>
      </c>
      <c r="G221" t="s">
        <v>618</v>
      </c>
      <c r="H221" t="s">
        <v>617</v>
      </c>
    </row>
    <row r="222" spans="2:8" x14ac:dyDescent="0.25">
      <c r="B222" t="s">
        <v>757</v>
      </c>
      <c r="C222" t="s">
        <v>739</v>
      </c>
      <c r="E222" t="s">
        <v>618</v>
      </c>
      <c r="F222" t="str">
        <f t="shared" ca="1" si="19"/>
        <v>Si</v>
      </c>
      <c r="G222" t="s">
        <v>618</v>
      </c>
      <c r="H222" s="1" t="s">
        <v>740</v>
      </c>
    </row>
    <row r="225" spans="2:8" x14ac:dyDescent="0.25">
      <c r="B225" s="1" t="s">
        <v>760</v>
      </c>
      <c r="E225" t="s">
        <v>615</v>
      </c>
    </row>
    <row r="226" spans="2:8" x14ac:dyDescent="0.25">
      <c r="B226" t="s">
        <v>616</v>
      </c>
      <c r="C226" t="s">
        <v>617</v>
      </c>
      <c r="E226" t="s">
        <v>618</v>
      </c>
      <c r="F226" t="str">
        <f>$F$2</f>
        <v>juliana.agudelo@ucp.edu.co</v>
      </c>
      <c r="G226" t="s">
        <v>618</v>
      </c>
      <c r="H226" t="s">
        <v>617</v>
      </c>
    </row>
    <row r="227" spans="2:8" x14ac:dyDescent="0.25">
      <c r="B227" t="s">
        <v>619</v>
      </c>
      <c r="C227" t="s">
        <v>617</v>
      </c>
      <c r="E227" t="s">
        <v>618</v>
      </c>
      <c r="F227" t="str">
        <f>$F$3</f>
        <v xml:space="preserve">Juliana </v>
      </c>
      <c r="G227" t="s">
        <v>618</v>
      </c>
      <c r="H227" t="s">
        <v>617</v>
      </c>
    </row>
    <row r="228" spans="2:8" x14ac:dyDescent="0.25">
      <c r="B228" t="s">
        <v>620</v>
      </c>
      <c r="C228" t="s">
        <v>617</v>
      </c>
      <c r="E228" t="s">
        <v>618</v>
      </c>
      <c r="F228" t="str">
        <f>$F$4</f>
        <v>Agudelo Pineda</v>
      </c>
      <c r="G228" t="s">
        <v>618</v>
      </c>
      <c r="H228" t="s">
        <v>617</v>
      </c>
    </row>
    <row r="229" spans="2:8" x14ac:dyDescent="0.25">
      <c r="B229" t="s">
        <v>622</v>
      </c>
      <c r="C229" t="s">
        <v>617</v>
      </c>
      <c r="E229" t="s">
        <v>618</v>
      </c>
      <c r="F229">
        <f>$F$6</f>
        <v>1193570529</v>
      </c>
      <c r="G229" t="s">
        <v>618</v>
      </c>
      <c r="H229" t="s">
        <v>617</v>
      </c>
    </row>
    <row r="230" spans="2:8" x14ac:dyDescent="0.25">
      <c r="B230" t="s">
        <v>623</v>
      </c>
      <c r="C230" t="s">
        <v>617</v>
      </c>
      <c r="E230" t="s">
        <v>618</v>
      </c>
      <c r="F230">
        <f ca="1">$F$7</f>
        <v>31</v>
      </c>
      <c r="G230" t="s">
        <v>618</v>
      </c>
      <c r="H230" t="s">
        <v>617</v>
      </c>
    </row>
    <row r="231" spans="2:8" x14ac:dyDescent="0.25">
      <c r="B231" t="s">
        <v>624</v>
      </c>
      <c r="C231" t="s">
        <v>617</v>
      </c>
      <c r="E231" t="s">
        <v>618</v>
      </c>
      <c r="F231" t="str">
        <f ca="1">$F$8</f>
        <v>2021-1</v>
      </c>
      <c r="G231" t="s">
        <v>618</v>
      </c>
      <c r="H231" t="s">
        <v>617</v>
      </c>
    </row>
    <row r="232" spans="2:8" x14ac:dyDescent="0.25">
      <c r="B232" t="s">
        <v>750</v>
      </c>
      <c r="C232" t="s">
        <v>617</v>
      </c>
      <c r="E232" t="s">
        <v>618</v>
      </c>
      <c r="F232" t="str">
        <f ca="1">IF($M$145=1,J147,IF($M$145=2,K147,IF($M$145=3,L147,IF($M$145=4,M147,"NADA"))))</f>
        <v>No</v>
      </c>
      <c r="G232" t="s">
        <v>618</v>
      </c>
      <c r="H232" t="s">
        <v>617</v>
      </c>
    </row>
    <row r="233" spans="2:8" x14ac:dyDescent="0.25">
      <c r="B233" t="s">
        <v>751</v>
      </c>
      <c r="C233" t="s">
        <v>617</v>
      </c>
      <c r="E233" t="s">
        <v>618</v>
      </c>
      <c r="F233" t="str">
        <f t="shared" ref="F233:F238" ca="1" si="20">IF($M$145=1,J148,IF($M$145=2,K148,IF($M$145=3,L148,IF($M$145=4,M148,"NADA"))))</f>
        <v>No</v>
      </c>
      <c r="G233" t="s">
        <v>618</v>
      </c>
      <c r="H233" t="s">
        <v>617</v>
      </c>
    </row>
    <row r="234" spans="2:8" x14ac:dyDescent="0.25">
      <c r="B234" t="s">
        <v>752</v>
      </c>
      <c r="C234" t="s">
        <v>617</v>
      </c>
      <c r="E234" t="s">
        <v>618</v>
      </c>
      <c r="F234" t="str">
        <f t="shared" ca="1" si="20"/>
        <v>No</v>
      </c>
      <c r="G234" t="s">
        <v>618</v>
      </c>
      <c r="H234" t="s">
        <v>617</v>
      </c>
    </row>
    <row r="235" spans="2:8" x14ac:dyDescent="0.25">
      <c r="B235" t="s">
        <v>753</v>
      </c>
      <c r="C235" t="s">
        <v>617</v>
      </c>
      <c r="E235" t="s">
        <v>618</v>
      </c>
      <c r="F235" t="str">
        <f t="shared" ca="1" si="20"/>
        <v>Si</v>
      </c>
      <c r="G235" t="s">
        <v>618</v>
      </c>
      <c r="H235" t="s">
        <v>617</v>
      </c>
    </row>
    <row r="236" spans="2:8" x14ac:dyDescent="0.25">
      <c r="B236" t="s">
        <v>754</v>
      </c>
      <c r="C236" t="s">
        <v>617</v>
      </c>
      <c r="E236" t="s">
        <v>618</v>
      </c>
      <c r="F236" t="str">
        <f t="shared" ca="1" si="20"/>
        <v>No</v>
      </c>
      <c r="G236" t="s">
        <v>618</v>
      </c>
      <c r="H236" t="s">
        <v>617</v>
      </c>
    </row>
    <row r="237" spans="2:8" x14ac:dyDescent="0.25">
      <c r="B237" t="s">
        <v>755</v>
      </c>
      <c r="C237" t="s">
        <v>617</v>
      </c>
      <c r="E237" t="s">
        <v>618</v>
      </c>
      <c r="F237" t="str">
        <f t="shared" ca="1" si="20"/>
        <v>No</v>
      </c>
      <c r="G237" t="s">
        <v>618</v>
      </c>
      <c r="H237" t="s">
        <v>617</v>
      </c>
    </row>
    <row r="238" spans="2:8" x14ac:dyDescent="0.25">
      <c r="B238" t="s">
        <v>756</v>
      </c>
      <c r="C238" t="s">
        <v>617</v>
      </c>
      <c r="E238" t="s">
        <v>618</v>
      </c>
      <c r="F238" t="str">
        <f t="shared" ca="1" si="20"/>
        <v>No</v>
      </c>
      <c r="G238" t="s">
        <v>618</v>
      </c>
      <c r="H238" t="s">
        <v>617</v>
      </c>
    </row>
    <row r="239" spans="2:8" x14ac:dyDescent="0.25">
      <c r="B239" t="s">
        <v>757</v>
      </c>
      <c r="C239" t="s">
        <v>739</v>
      </c>
      <c r="E239" t="s">
        <v>618</v>
      </c>
      <c r="F239" t="str">
        <f t="shared" ref="F239" ca="1" si="21">CHOOSE(RANDBETWEEN(1,2),"Si","No")</f>
        <v>Si</v>
      </c>
      <c r="G239" t="s">
        <v>618</v>
      </c>
      <c r="H239" s="1" t="s">
        <v>740</v>
      </c>
    </row>
    <row r="242" spans="2:8" x14ac:dyDescent="0.25">
      <c r="B242" s="1" t="s">
        <v>759</v>
      </c>
      <c r="E242" t="s">
        <v>615</v>
      </c>
    </row>
    <row r="243" spans="2:8" x14ac:dyDescent="0.25">
      <c r="B243" t="s">
        <v>616</v>
      </c>
      <c r="C243" t="s">
        <v>617</v>
      </c>
      <c r="E243" t="s">
        <v>618</v>
      </c>
      <c r="F243" t="str">
        <f>$F$2</f>
        <v>juliana.agudelo@ucp.edu.co</v>
      </c>
      <c r="G243" t="s">
        <v>618</v>
      </c>
      <c r="H243" t="s">
        <v>617</v>
      </c>
    </row>
    <row r="244" spans="2:8" x14ac:dyDescent="0.25">
      <c r="B244" t="s">
        <v>619</v>
      </c>
      <c r="C244" t="s">
        <v>617</v>
      </c>
      <c r="E244" t="s">
        <v>618</v>
      </c>
      <c r="F244" t="str">
        <f>$F$3</f>
        <v xml:space="preserve">Juliana </v>
      </c>
      <c r="G244" t="s">
        <v>618</v>
      </c>
      <c r="H244" t="s">
        <v>617</v>
      </c>
    </row>
    <row r="245" spans="2:8" x14ac:dyDescent="0.25">
      <c r="B245" t="s">
        <v>620</v>
      </c>
      <c r="C245" t="s">
        <v>617</v>
      </c>
      <c r="E245" t="s">
        <v>618</v>
      </c>
      <c r="F245" t="str">
        <f>$F$4</f>
        <v>Agudelo Pineda</v>
      </c>
      <c r="G245" t="s">
        <v>618</v>
      </c>
      <c r="H245" t="s">
        <v>617</v>
      </c>
    </row>
    <row r="246" spans="2:8" x14ac:dyDescent="0.25">
      <c r="B246" t="s">
        <v>622</v>
      </c>
      <c r="C246" t="s">
        <v>617</v>
      </c>
      <c r="E246" t="s">
        <v>618</v>
      </c>
      <c r="F246">
        <f>$F$6</f>
        <v>1193570529</v>
      </c>
      <c r="G246" t="s">
        <v>618</v>
      </c>
      <c r="H246" t="s">
        <v>617</v>
      </c>
    </row>
    <row r="247" spans="2:8" x14ac:dyDescent="0.25">
      <c r="B247" t="s">
        <v>623</v>
      </c>
      <c r="C247" t="s">
        <v>617</v>
      </c>
      <c r="E247" t="s">
        <v>618</v>
      </c>
      <c r="F247">
        <f ca="1">$F$7</f>
        <v>31</v>
      </c>
      <c r="G247" t="s">
        <v>618</v>
      </c>
      <c r="H247" t="s">
        <v>617</v>
      </c>
    </row>
    <row r="248" spans="2:8" x14ac:dyDescent="0.25">
      <c r="B248" t="s">
        <v>624</v>
      </c>
      <c r="C248" t="s">
        <v>617</v>
      </c>
      <c r="E248" t="s">
        <v>618</v>
      </c>
      <c r="F248" t="str">
        <f ca="1">$F$8</f>
        <v>2021-1</v>
      </c>
      <c r="G248" t="s">
        <v>618</v>
      </c>
      <c r="H248" t="s">
        <v>617</v>
      </c>
    </row>
    <row r="249" spans="2:8" x14ac:dyDescent="0.25">
      <c r="B249" t="s">
        <v>750</v>
      </c>
      <c r="C249" t="s">
        <v>617</v>
      </c>
      <c r="E249" t="s">
        <v>618</v>
      </c>
      <c r="F249" t="str">
        <f ca="1">IF($K$145=1,J147,IF($K$145=2,K147,IF($K$145=3,L147,IF($K$145=4,M147,"NADA"))))</f>
        <v>No</v>
      </c>
      <c r="G249" t="s">
        <v>618</v>
      </c>
      <c r="H249" t="s">
        <v>617</v>
      </c>
    </row>
    <row r="250" spans="2:8" x14ac:dyDescent="0.25">
      <c r="B250" t="s">
        <v>751</v>
      </c>
      <c r="C250" t="s">
        <v>617</v>
      </c>
      <c r="E250" t="s">
        <v>618</v>
      </c>
      <c r="F250" t="str">
        <f t="shared" ref="F250:F256" ca="1" si="22">IF($K$145=1,J148,IF($K$145=2,K148,IF($K$145=3,L148,IF($K$145=4,M148,"NADA"))))</f>
        <v>Si</v>
      </c>
      <c r="G250" t="s">
        <v>618</v>
      </c>
      <c r="H250" t="s">
        <v>617</v>
      </c>
    </row>
    <row r="251" spans="2:8" x14ac:dyDescent="0.25">
      <c r="B251" t="s">
        <v>752</v>
      </c>
      <c r="C251" t="s">
        <v>617</v>
      </c>
      <c r="E251" t="s">
        <v>618</v>
      </c>
      <c r="F251" t="str">
        <f t="shared" ca="1" si="22"/>
        <v>No</v>
      </c>
      <c r="G251" t="s">
        <v>618</v>
      </c>
      <c r="H251" t="s">
        <v>617</v>
      </c>
    </row>
    <row r="252" spans="2:8" x14ac:dyDescent="0.25">
      <c r="B252" t="s">
        <v>753</v>
      </c>
      <c r="C252" t="s">
        <v>617</v>
      </c>
      <c r="E252" t="s">
        <v>618</v>
      </c>
      <c r="F252" t="str">
        <f t="shared" ca="1" si="22"/>
        <v>No</v>
      </c>
      <c r="G252" t="s">
        <v>618</v>
      </c>
      <c r="H252" t="s">
        <v>617</v>
      </c>
    </row>
    <row r="253" spans="2:8" x14ac:dyDescent="0.25">
      <c r="B253" t="s">
        <v>754</v>
      </c>
      <c r="C253" t="s">
        <v>617</v>
      </c>
      <c r="E253" t="s">
        <v>618</v>
      </c>
      <c r="F253" t="str">
        <f t="shared" ca="1" si="22"/>
        <v>No</v>
      </c>
      <c r="G253" t="s">
        <v>618</v>
      </c>
      <c r="H253" t="s">
        <v>617</v>
      </c>
    </row>
    <row r="254" spans="2:8" x14ac:dyDescent="0.25">
      <c r="B254" t="s">
        <v>755</v>
      </c>
      <c r="C254" t="s">
        <v>617</v>
      </c>
      <c r="E254" t="s">
        <v>618</v>
      </c>
      <c r="F254" t="str">
        <f t="shared" ca="1" si="22"/>
        <v>Si</v>
      </c>
      <c r="G254" t="s">
        <v>618</v>
      </c>
      <c r="H254" t="s">
        <v>617</v>
      </c>
    </row>
    <row r="255" spans="2:8" x14ac:dyDescent="0.25">
      <c r="B255" t="s">
        <v>756</v>
      </c>
      <c r="C255" t="s">
        <v>617</v>
      </c>
      <c r="E255" t="s">
        <v>618</v>
      </c>
      <c r="F255" t="str">
        <f t="shared" ca="1" si="22"/>
        <v>No</v>
      </c>
      <c r="G255" t="s">
        <v>618</v>
      </c>
      <c r="H255" t="s">
        <v>617</v>
      </c>
    </row>
    <row r="256" spans="2:8" x14ac:dyDescent="0.25">
      <c r="B256" t="s">
        <v>757</v>
      </c>
      <c r="C256" t="s">
        <v>739</v>
      </c>
      <c r="E256" t="s">
        <v>618</v>
      </c>
      <c r="F256" t="str">
        <f t="shared" ca="1" si="22"/>
        <v>No</v>
      </c>
      <c r="G256" t="s">
        <v>618</v>
      </c>
      <c r="H256" s="1" t="s">
        <v>740</v>
      </c>
    </row>
    <row r="259" spans="2:8" x14ac:dyDescent="0.25">
      <c r="B259" s="1" t="s">
        <v>758</v>
      </c>
      <c r="E259" t="s">
        <v>615</v>
      </c>
    </row>
    <row r="260" spans="2:8" x14ac:dyDescent="0.25">
      <c r="B260" t="s">
        <v>616</v>
      </c>
      <c r="C260" t="s">
        <v>617</v>
      </c>
      <c r="E260" t="s">
        <v>618</v>
      </c>
      <c r="F260" t="str">
        <f>$F$2</f>
        <v>juliana.agudelo@ucp.edu.co</v>
      </c>
      <c r="G260" t="s">
        <v>618</v>
      </c>
      <c r="H260" t="s">
        <v>617</v>
      </c>
    </row>
    <row r="261" spans="2:8" x14ac:dyDescent="0.25">
      <c r="B261" t="s">
        <v>619</v>
      </c>
      <c r="C261" t="s">
        <v>617</v>
      </c>
      <c r="E261" t="s">
        <v>618</v>
      </c>
      <c r="F261" t="str">
        <f>$F$3</f>
        <v xml:space="preserve">Juliana </v>
      </c>
      <c r="G261" t="s">
        <v>618</v>
      </c>
      <c r="H261" t="s">
        <v>617</v>
      </c>
    </row>
    <row r="262" spans="2:8" x14ac:dyDescent="0.25">
      <c r="B262" t="s">
        <v>620</v>
      </c>
      <c r="C262" t="s">
        <v>617</v>
      </c>
      <c r="E262" t="s">
        <v>618</v>
      </c>
      <c r="F262" t="str">
        <f>$F$4</f>
        <v>Agudelo Pineda</v>
      </c>
      <c r="G262" t="s">
        <v>618</v>
      </c>
      <c r="H262" t="s">
        <v>617</v>
      </c>
    </row>
    <row r="263" spans="2:8" x14ac:dyDescent="0.25">
      <c r="B263" t="s">
        <v>622</v>
      </c>
      <c r="C263" t="s">
        <v>617</v>
      </c>
      <c r="E263" t="s">
        <v>618</v>
      </c>
      <c r="F263">
        <f>$F$6</f>
        <v>1193570529</v>
      </c>
      <c r="G263" t="s">
        <v>618</v>
      </c>
      <c r="H263" t="s">
        <v>617</v>
      </c>
    </row>
    <row r="264" spans="2:8" x14ac:dyDescent="0.25">
      <c r="B264" t="s">
        <v>623</v>
      </c>
      <c r="C264" t="s">
        <v>617</v>
      </c>
      <c r="E264" t="s">
        <v>618</v>
      </c>
      <c r="F264">
        <f ca="1">$F$7</f>
        <v>31</v>
      </c>
      <c r="G264" t="s">
        <v>618</v>
      </c>
      <c r="H264" t="s">
        <v>617</v>
      </c>
    </row>
    <row r="265" spans="2:8" x14ac:dyDescent="0.25">
      <c r="B265" t="s">
        <v>624</v>
      </c>
      <c r="C265" t="s">
        <v>617</v>
      </c>
      <c r="E265" t="s">
        <v>618</v>
      </c>
      <c r="F265" t="str">
        <f ca="1">$F$8</f>
        <v>2021-1</v>
      </c>
      <c r="G265" t="s">
        <v>618</v>
      </c>
      <c r="H265" t="s">
        <v>617</v>
      </c>
    </row>
    <row r="266" spans="2:8" x14ac:dyDescent="0.25">
      <c r="B266" t="s">
        <v>750</v>
      </c>
      <c r="C266" t="s">
        <v>617</v>
      </c>
      <c r="E266" t="s">
        <v>618</v>
      </c>
      <c r="F266" t="str">
        <f ca="1">IF($L$145=1,J147,IF($L$145=2,K147,IF($L$145=3,L147,IF($L$145=4,M147,"NADA"))))</f>
        <v>No</v>
      </c>
      <c r="G266" t="s">
        <v>618</v>
      </c>
      <c r="H266" t="s">
        <v>617</v>
      </c>
    </row>
    <row r="267" spans="2:8" x14ac:dyDescent="0.25">
      <c r="B267" t="s">
        <v>751</v>
      </c>
      <c r="C267" t="s">
        <v>617</v>
      </c>
      <c r="E267" t="s">
        <v>618</v>
      </c>
      <c r="F267" t="str">
        <f t="shared" ref="F267:F273" ca="1" si="23">IF($L$145=1,J148,IF($L$145=2,K148,IF($L$145=3,L148,IF($L$145=4,M148,"NADA"))))</f>
        <v>No</v>
      </c>
      <c r="G267" t="s">
        <v>618</v>
      </c>
      <c r="H267" t="s">
        <v>617</v>
      </c>
    </row>
    <row r="268" spans="2:8" x14ac:dyDescent="0.25">
      <c r="B268" t="s">
        <v>752</v>
      </c>
      <c r="C268" t="s">
        <v>617</v>
      </c>
      <c r="E268" t="s">
        <v>618</v>
      </c>
      <c r="F268" t="str">
        <f t="shared" ca="1" si="23"/>
        <v>No</v>
      </c>
      <c r="G268" t="s">
        <v>618</v>
      </c>
      <c r="H268" t="s">
        <v>617</v>
      </c>
    </row>
    <row r="269" spans="2:8" x14ac:dyDescent="0.25">
      <c r="B269" t="s">
        <v>753</v>
      </c>
      <c r="C269" t="s">
        <v>617</v>
      </c>
      <c r="E269" t="s">
        <v>618</v>
      </c>
      <c r="F269" t="str">
        <f t="shared" ca="1" si="23"/>
        <v>Si</v>
      </c>
      <c r="G269" t="s">
        <v>618</v>
      </c>
      <c r="H269" t="s">
        <v>617</v>
      </c>
    </row>
    <row r="270" spans="2:8" x14ac:dyDescent="0.25">
      <c r="B270" t="s">
        <v>754</v>
      </c>
      <c r="C270" t="s">
        <v>617</v>
      </c>
      <c r="E270" t="s">
        <v>618</v>
      </c>
      <c r="F270" t="str">
        <f t="shared" ca="1" si="23"/>
        <v>No</v>
      </c>
      <c r="G270" t="s">
        <v>618</v>
      </c>
      <c r="H270" t="s">
        <v>617</v>
      </c>
    </row>
    <row r="271" spans="2:8" x14ac:dyDescent="0.25">
      <c r="B271" t="s">
        <v>755</v>
      </c>
      <c r="C271" t="s">
        <v>617</v>
      </c>
      <c r="E271" t="s">
        <v>618</v>
      </c>
      <c r="F271" t="str">
        <f t="shared" ca="1" si="23"/>
        <v>No</v>
      </c>
      <c r="G271" t="s">
        <v>618</v>
      </c>
      <c r="H271" t="s">
        <v>617</v>
      </c>
    </row>
    <row r="272" spans="2:8" x14ac:dyDescent="0.25">
      <c r="B272" t="s">
        <v>756</v>
      </c>
      <c r="C272" t="s">
        <v>617</v>
      </c>
      <c r="E272" t="s">
        <v>618</v>
      </c>
      <c r="F272" t="str">
        <f t="shared" ca="1" si="23"/>
        <v>No</v>
      </c>
      <c r="G272" t="s">
        <v>618</v>
      </c>
      <c r="H272" t="s">
        <v>617</v>
      </c>
    </row>
    <row r="273" spans="2:8" x14ac:dyDescent="0.25">
      <c r="B273" t="s">
        <v>757</v>
      </c>
      <c r="C273" t="s">
        <v>739</v>
      </c>
      <c r="E273" t="s">
        <v>618</v>
      </c>
      <c r="F273" t="str">
        <f t="shared" ca="1" si="23"/>
        <v>Si</v>
      </c>
      <c r="G273" t="s">
        <v>618</v>
      </c>
      <c r="H273" s="1" t="s">
        <v>740</v>
      </c>
    </row>
    <row r="275" spans="2:8" x14ac:dyDescent="0.25">
      <c r="B275" s="1" t="s">
        <v>765</v>
      </c>
      <c r="E275" t="s">
        <v>615</v>
      </c>
    </row>
    <row r="276" spans="2:8" x14ac:dyDescent="0.25">
      <c r="B276" t="s">
        <v>616</v>
      </c>
      <c r="C276" t="s">
        <v>617</v>
      </c>
      <c r="E276" t="s">
        <v>618</v>
      </c>
      <c r="F276" t="str">
        <f>$F$2</f>
        <v>juliana.agudelo@ucp.edu.co</v>
      </c>
      <c r="G276" t="s">
        <v>618</v>
      </c>
      <c r="H276" t="s">
        <v>617</v>
      </c>
    </row>
    <row r="277" spans="2:8" x14ac:dyDescent="0.25">
      <c r="B277" t="s">
        <v>619</v>
      </c>
      <c r="C277" t="s">
        <v>617</v>
      </c>
      <c r="E277" t="s">
        <v>618</v>
      </c>
      <c r="F277" t="str">
        <f>$F$3</f>
        <v xml:space="preserve">Juliana </v>
      </c>
      <c r="G277" t="s">
        <v>618</v>
      </c>
      <c r="H277" t="s">
        <v>617</v>
      </c>
    </row>
    <row r="278" spans="2:8" x14ac:dyDescent="0.25">
      <c r="B278" t="s">
        <v>620</v>
      </c>
      <c r="C278" t="s">
        <v>617</v>
      </c>
      <c r="E278" t="s">
        <v>618</v>
      </c>
      <c r="F278" t="str">
        <f>$F$4</f>
        <v>Agudelo Pineda</v>
      </c>
      <c r="G278" t="s">
        <v>618</v>
      </c>
      <c r="H278" t="s">
        <v>617</v>
      </c>
    </row>
    <row r="279" spans="2:8" x14ac:dyDescent="0.25">
      <c r="B279" t="s">
        <v>622</v>
      </c>
      <c r="C279" t="s">
        <v>617</v>
      </c>
      <c r="E279" t="s">
        <v>618</v>
      </c>
      <c r="F279">
        <f>$F$6</f>
        <v>1193570529</v>
      </c>
      <c r="G279" t="s">
        <v>618</v>
      </c>
      <c r="H279" t="s">
        <v>617</v>
      </c>
    </row>
    <row r="280" spans="2:8" x14ac:dyDescent="0.25">
      <c r="B280" t="s">
        <v>623</v>
      </c>
      <c r="C280" t="s">
        <v>617</v>
      </c>
      <c r="E280" t="s">
        <v>618</v>
      </c>
      <c r="F280">
        <f ca="1">$F$7</f>
        <v>31</v>
      </c>
      <c r="G280" t="s">
        <v>618</v>
      </c>
      <c r="H280" t="s">
        <v>617</v>
      </c>
    </row>
    <row r="281" spans="2:8" x14ac:dyDescent="0.25">
      <c r="B281" t="s">
        <v>624</v>
      </c>
      <c r="C281" t="s">
        <v>617</v>
      </c>
      <c r="E281" t="s">
        <v>618</v>
      </c>
      <c r="F281" t="str">
        <f ca="1">$F$8</f>
        <v>2021-1</v>
      </c>
      <c r="G281" t="s">
        <v>618</v>
      </c>
      <c r="H281" t="s">
        <v>617</v>
      </c>
    </row>
    <row r="282" spans="2:8" x14ac:dyDescent="0.25">
      <c r="B282" t="s">
        <v>750</v>
      </c>
      <c r="C282" t="s">
        <v>617</v>
      </c>
      <c r="E282" t="s">
        <v>618</v>
      </c>
      <c r="F282" t="str">
        <f ca="1">CHOOSE(RANDBETWEEN(1,2),"Si","No")</f>
        <v>No</v>
      </c>
      <c r="G282" t="s">
        <v>618</v>
      </c>
      <c r="H282" t="s">
        <v>617</v>
      </c>
    </row>
    <row r="283" spans="2:8" x14ac:dyDescent="0.25">
      <c r="B283" t="s">
        <v>751</v>
      </c>
      <c r="C283" t="s">
        <v>617</v>
      </c>
      <c r="E283" t="s">
        <v>618</v>
      </c>
      <c r="F283" t="str">
        <f t="shared" ref="F283:F286" ca="1" si="24">CHOOSE(RANDBETWEEN(1,2),"Si","No")</f>
        <v>No</v>
      </c>
      <c r="G283" t="s">
        <v>618</v>
      </c>
      <c r="H283" t="s">
        <v>617</v>
      </c>
    </row>
    <row r="284" spans="2:8" x14ac:dyDescent="0.25">
      <c r="B284" t="s">
        <v>752</v>
      </c>
      <c r="C284" t="s">
        <v>617</v>
      </c>
      <c r="E284" t="s">
        <v>618</v>
      </c>
      <c r="F284" t="str">
        <f t="shared" ca="1" si="24"/>
        <v>Si</v>
      </c>
      <c r="G284" t="s">
        <v>618</v>
      </c>
      <c r="H284" t="s">
        <v>617</v>
      </c>
    </row>
    <row r="285" spans="2:8" x14ac:dyDescent="0.25">
      <c r="B285" t="s">
        <v>753</v>
      </c>
      <c r="C285" t="s">
        <v>617</v>
      </c>
      <c r="E285" t="s">
        <v>618</v>
      </c>
      <c r="F285" t="str">
        <f t="shared" ca="1" si="24"/>
        <v>No</v>
      </c>
      <c r="G285" t="s">
        <v>618</v>
      </c>
      <c r="H285" t="s">
        <v>617</v>
      </c>
    </row>
    <row r="286" spans="2:8" x14ac:dyDescent="0.25">
      <c r="B286" t="s">
        <v>754</v>
      </c>
      <c r="C286" t="s">
        <v>739</v>
      </c>
      <c r="E286" t="s">
        <v>618</v>
      </c>
      <c r="F286" t="str">
        <f t="shared" ca="1" si="24"/>
        <v>No</v>
      </c>
      <c r="G286" t="s">
        <v>618</v>
      </c>
      <c r="H286" s="1" t="s">
        <v>740</v>
      </c>
    </row>
    <row r="288" spans="2:8" x14ac:dyDescent="0.25">
      <c r="B288" s="1" t="s">
        <v>766</v>
      </c>
      <c r="E288" t="s">
        <v>615</v>
      </c>
    </row>
    <row r="289" spans="2:8" x14ac:dyDescent="0.25">
      <c r="B289" t="s">
        <v>616</v>
      </c>
      <c r="C289" t="s">
        <v>617</v>
      </c>
      <c r="E289" t="s">
        <v>618</v>
      </c>
      <c r="F289" t="str">
        <f>$F$2</f>
        <v>juliana.agudelo@ucp.edu.co</v>
      </c>
      <c r="G289" t="s">
        <v>618</v>
      </c>
      <c r="H289" t="s">
        <v>617</v>
      </c>
    </row>
    <row r="290" spans="2:8" x14ac:dyDescent="0.25">
      <c r="B290" t="s">
        <v>619</v>
      </c>
      <c r="C290" t="s">
        <v>617</v>
      </c>
      <c r="E290" t="s">
        <v>618</v>
      </c>
      <c r="F290" t="str">
        <f>$F$3</f>
        <v xml:space="preserve">Juliana </v>
      </c>
      <c r="G290" t="s">
        <v>618</v>
      </c>
      <c r="H290" t="s">
        <v>617</v>
      </c>
    </row>
    <row r="291" spans="2:8" x14ac:dyDescent="0.25">
      <c r="B291" t="s">
        <v>620</v>
      </c>
      <c r="C291" t="s">
        <v>617</v>
      </c>
      <c r="E291" t="s">
        <v>618</v>
      </c>
      <c r="F291" t="str">
        <f>$F$4</f>
        <v>Agudelo Pineda</v>
      </c>
      <c r="G291" t="s">
        <v>618</v>
      </c>
      <c r="H291" t="s">
        <v>617</v>
      </c>
    </row>
    <row r="292" spans="2:8" x14ac:dyDescent="0.25">
      <c r="B292" t="s">
        <v>622</v>
      </c>
      <c r="C292" t="s">
        <v>617</v>
      </c>
      <c r="E292" t="s">
        <v>618</v>
      </c>
      <c r="F292">
        <f>$F$6</f>
        <v>1193570529</v>
      </c>
      <c r="G292" t="s">
        <v>618</v>
      </c>
      <c r="H292" t="s">
        <v>617</v>
      </c>
    </row>
    <row r="293" spans="2:8" x14ac:dyDescent="0.25">
      <c r="B293" t="s">
        <v>623</v>
      </c>
      <c r="C293" t="s">
        <v>617</v>
      </c>
      <c r="E293" t="s">
        <v>618</v>
      </c>
      <c r="F293">
        <f ca="1">$F$7</f>
        <v>31</v>
      </c>
      <c r="G293" t="s">
        <v>618</v>
      </c>
      <c r="H293" t="s">
        <v>617</v>
      </c>
    </row>
    <row r="294" spans="2:8" x14ac:dyDescent="0.25">
      <c r="B294" t="s">
        <v>624</v>
      </c>
      <c r="C294" t="s">
        <v>617</v>
      </c>
      <c r="E294" t="s">
        <v>618</v>
      </c>
      <c r="F294" t="str">
        <f ca="1">$F$8</f>
        <v>2021-1</v>
      </c>
      <c r="G294" t="s">
        <v>618</v>
      </c>
      <c r="H294" t="s">
        <v>617</v>
      </c>
    </row>
    <row r="295" spans="2:8" x14ac:dyDescent="0.25">
      <c r="B295" t="s">
        <v>750</v>
      </c>
      <c r="C295" t="s">
        <v>617</v>
      </c>
      <c r="E295" t="s">
        <v>618</v>
      </c>
      <c r="F295" t="str">
        <f ca="1">CHOOSE(RANDBETWEEN(1,2),"Si","No")</f>
        <v>No</v>
      </c>
      <c r="G295" t="s">
        <v>618</v>
      </c>
      <c r="H295" t="s">
        <v>617</v>
      </c>
    </row>
    <row r="296" spans="2:8" x14ac:dyDescent="0.25">
      <c r="B296" t="s">
        <v>751</v>
      </c>
      <c r="C296" t="s">
        <v>617</v>
      </c>
      <c r="E296" t="s">
        <v>618</v>
      </c>
      <c r="F296" t="str">
        <f t="shared" ref="F296:F299" ca="1" si="25">CHOOSE(RANDBETWEEN(1,2),"Si","No")</f>
        <v>No</v>
      </c>
      <c r="G296" t="s">
        <v>618</v>
      </c>
      <c r="H296" t="s">
        <v>617</v>
      </c>
    </row>
    <row r="297" spans="2:8" x14ac:dyDescent="0.25">
      <c r="B297" t="s">
        <v>752</v>
      </c>
      <c r="C297" t="s">
        <v>617</v>
      </c>
      <c r="E297" t="s">
        <v>618</v>
      </c>
      <c r="F297" t="str">
        <f t="shared" ca="1" si="25"/>
        <v>No</v>
      </c>
      <c r="G297" t="s">
        <v>618</v>
      </c>
      <c r="H297" t="s">
        <v>617</v>
      </c>
    </row>
    <row r="298" spans="2:8" x14ac:dyDescent="0.25">
      <c r="B298" t="s">
        <v>753</v>
      </c>
      <c r="C298" t="s">
        <v>617</v>
      </c>
      <c r="E298" t="s">
        <v>618</v>
      </c>
      <c r="F298" t="str">
        <f t="shared" ca="1" si="25"/>
        <v>Si</v>
      </c>
      <c r="G298" t="s">
        <v>618</v>
      </c>
      <c r="H298" t="s">
        <v>617</v>
      </c>
    </row>
    <row r="299" spans="2:8" x14ac:dyDescent="0.25">
      <c r="B299" t="s">
        <v>754</v>
      </c>
      <c r="C299" t="s">
        <v>739</v>
      </c>
      <c r="E299" t="s">
        <v>618</v>
      </c>
      <c r="F299" t="str">
        <f t="shared" ca="1" si="25"/>
        <v>No</v>
      </c>
      <c r="G299" t="s">
        <v>618</v>
      </c>
      <c r="H299" s="1" t="s">
        <v>740</v>
      </c>
    </row>
    <row r="301" spans="2:8" x14ac:dyDescent="0.25">
      <c r="B301" s="1" t="s">
        <v>772</v>
      </c>
      <c r="E301" t="s">
        <v>615</v>
      </c>
    </row>
    <row r="302" spans="2:8" x14ac:dyDescent="0.25">
      <c r="B302" t="s">
        <v>616</v>
      </c>
      <c r="C302" t="s">
        <v>617</v>
      </c>
      <c r="E302" t="s">
        <v>618</v>
      </c>
      <c r="F302" t="str">
        <f>$F$2</f>
        <v>juliana.agudelo@ucp.edu.co</v>
      </c>
      <c r="G302" t="s">
        <v>618</v>
      </c>
      <c r="H302" t="s">
        <v>617</v>
      </c>
    </row>
    <row r="303" spans="2:8" x14ac:dyDescent="0.25">
      <c r="B303" t="s">
        <v>619</v>
      </c>
      <c r="C303" t="s">
        <v>617</v>
      </c>
      <c r="E303" t="s">
        <v>618</v>
      </c>
      <c r="F303" t="str">
        <f>$F$3</f>
        <v xml:space="preserve">Juliana </v>
      </c>
      <c r="G303" t="s">
        <v>618</v>
      </c>
      <c r="H303" t="s">
        <v>617</v>
      </c>
    </row>
    <row r="304" spans="2:8" x14ac:dyDescent="0.25">
      <c r="B304" t="s">
        <v>620</v>
      </c>
      <c r="C304" t="s">
        <v>617</v>
      </c>
      <c r="E304" t="s">
        <v>618</v>
      </c>
      <c r="F304" t="str">
        <f>$F$4</f>
        <v>Agudelo Pineda</v>
      </c>
      <c r="G304" t="s">
        <v>618</v>
      </c>
      <c r="H304" t="s">
        <v>617</v>
      </c>
    </row>
    <row r="305" spans="2:8" x14ac:dyDescent="0.25">
      <c r="B305" t="s">
        <v>622</v>
      </c>
      <c r="C305" t="s">
        <v>617</v>
      </c>
      <c r="E305" t="s">
        <v>618</v>
      </c>
      <c r="F305">
        <f>$F$6</f>
        <v>1193570529</v>
      </c>
      <c r="G305" t="s">
        <v>618</v>
      </c>
      <c r="H305" t="s">
        <v>617</v>
      </c>
    </row>
    <row r="306" spans="2:8" x14ac:dyDescent="0.25">
      <c r="B306" t="s">
        <v>623</v>
      </c>
      <c r="C306" t="s">
        <v>617</v>
      </c>
      <c r="E306" t="s">
        <v>618</v>
      </c>
      <c r="F306">
        <f ca="1">$F$7</f>
        <v>31</v>
      </c>
      <c r="G306" t="s">
        <v>618</v>
      </c>
      <c r="H306" t="s">
        <v>617</v>
      </c>
    </row>
    <row r="307" spans="2:8" x14ac:dyDescent="0.25">
      <c r="B307" t="s">
        <v>624</v>
      </c>
      <c r="C307" t="s">
        <v>617</v>
      </c>
      <c r="E307" t="s">
        <v>618</v>
      </c>
      <c r="F307" t="str">
        <f ca="1">$F$8</f>
        <v>2021-1</v>
      </c>
      <c r="G307" t="s">
        <v>618</v>
      </c>
      <c r="H307" t="s">
        <v>617</v>
      </c>
    </row>
    <row r="308" spans="2:8" x14ac:dyDescent="0.25">
      <c r="B308" t="s">
        <v>750</v>
      </c>
      <c r="C308" t="s">
        <v>617</v>
      </c>
      <c r="E308" t="s">
        <v>618</v>
      </c>
      <c r="F308" t="str">
        <f ca="1">CHOOSE(RANDBETWEEN(1,2),"Si","No")</f>
        <v>No</v>
      </c>
      <c r="G308" t="s">
        <v>618</v>
      </c>
      <c r="H308" t="s">
        <v>617</v>
      </c>
    </row>
    <row r="309" spans="2:8" x14ac:dyDescent="0.25">
      <c r="B309" t="s">
        <v>751</v>
      </c>
      <c r="C309" t="s">
        <v>617</v>
      </c>
      <c r="E309" t="s">
        <v>618</v>
      </c>
      <c r="F309" t="str">
        <f t="shared" ref="F309:F312" ca="1" si="26">CHOOSE(RANDBETWEEN(1,2),"Si","No")</f>
        <v>Si</v>
      </c>
      <c r="G309" t="s">
        <v>618</v>
      </c>
      <c r="H309" t="s">
        <v>617</v>
      </c>
    </row>
    <row r="310" spans="2:8" x14ac:dyDescent="0.25">
      <c r="B310" t="s">
        <v>752</v>
      </c>
      <c r="C310" t="s">
        <v>617</v>
      </c>
      <c r="E310" t="s">
        <v>618</v>
      </c>
      <c r="F310" t="str">
        <f t="shared" ca="1" si="26"/>
        <v>No</v>
      </c>
      <c r="G310" t="s">
        <v>618</v>
      </c>
      <c r="H310" t="s">
        <v>617</v>
      </c>
    </row>
    <row r="311" spans="2:8" x14ac:dyDescent="0.25">
      <c r="B311" t="s">
        <v>753</v>
      </c>
      <c r="C311" t="s">
        <v>617</v>
      </c>
      <c r="E311" t="s">
        <v>618</v>
      </c>
      <c r="F311" t="str">
        <f t="shared" ca="1" si="26"/>
        <v>No</v>
      </c>
      <c r="G311" t="s">
        <v>618</v>
      </c>
      <c r="H311" t="s">
        <v>617</v>
      </c>
    </row>
    <row r="312" spans="2:8" x14ac:dyDescent="0.25">
      <c r="B312" t="s">
        <v>754</v>
      </c>
      <c r="C312" t="s">
        <v>739</v>
      </c>
      <c r="E312" t="s">
        <v>618</v>
      </c>
      <c r="F312" t="str">
        <f t="shared" ca="1" si="26"/>
        <v>No</v>
      </c>
      <c r="G312" t="s">
        <v>618</v>
      </c>
      <c r="H312" s="1" t="s">
        <v>740</v>
      </c>
    </row>
    <row r="314" spans="2:8" x14ac:dyDescent="0.25">
      <c r="B314" s="1" t="s">
        <v>771</v>
      </c>
      <c r="E314" t="s">
        <v>615</v>
      </c>
    </row>
    <row r="315" spans="2:8" x14ac:dyDescent="0.25">
      <c r="B315" t="s">
        <v>616</v>
      </c>
      <c r="C315" t="s">
        <v>617</v>
      </c>
      <c r="E315" t="s">
        <v>618</v>
      </c>
      <c r="F315" t="str">
        <f>$F$2</f>
        <v>juliana.agudelo@ucp.edu.co</v>
      </c>
      <c r="G315" t="s">
        <v>618</v>
      </c>
      <c r="H315" t="s">
        <v>617</v>
      </c>
    </row>
    <row r="316" spans="2:8" x14ac:dyDescent="0.25">
      <c r="B316" t="s">
        <v>619</v>
      </c>
      <c r="C316" t="s">
        <v>617</v>
      </c>
      <c r="E316" t="s">
        <v>618</v>
      </c>
      <c r="F316" t="str">
        <f>$F$3</f>
        <v xml:space="preserve">Juliana </v>
      </c>
      <c r="G316" t="s">
        <v>618</v>
      </c>
      <c r="H316" t="s">
        <v>617</v>
      </c>
    </row>
    <row r="317" spans="2:8" x14ac:dyDescent="0.25">
      <c r="B317" t="s">
        <v>620</v>
      </c>
      <c r="C317" t="s">
        <v>617</v>
      </c>
      <c r="E317" t="s">
        <v>618</v>
      </c>
      <c r="F317" t="str">
        <f>$F$4</f>
        <v>Agudelo Pineda</v>
      </c>
      <c r="G317" t="s">
        <v>618</v>
      </c>
      <c r="H317" t="s">
        <v>617</v>
      </c>
    </row>
    <row r="318" spans="2:8" x14ac:dyDescent="0.25">
      <c r="B318" t="s">
        <v>622</v>
      </c>
      <c r="C318" t="s">
        <v>617</v>
      </c>
      <c r="E318" t="s">
        <v>618</v>
      </c>
      <c r="F318">
        <f>$F$6</f>
        <v>1193570529</v>
      </c>
      <c r="G318" t="s">
        <v>618</v>
      </c>
      <c r="H318" t="s">
        <v>617</v>
      </c>
    </row>
    <row r="319" spans="2:8" x14ac:dyDescent="0.25">
      <c r="B319" t="s">
        <v>623</v>
      </c>
      <c r="C319" t="s">
        <v>617</v>
      </c>
      <c r="E319" t="s">
        <v>618</v>
      </c>
      <c r="F319">
        <f ca="1">$F$7</f>
        <v>31</v>
      </c>
      <c r="G319" t="s">
        <v>618</v>
      </c>
      <c r="H319" t="s">
        <v>617</v>
      </c>
    </row>
    <row r="320" spans="2:8" x14ac:dyDescent="0.25">
      <c r="B320" t="s">
        <v>624</v>
      </c>
      <c r="C320" t="s">
        <v>617</v>
      </c>
      <c r="E320" t="s">
        <v>618</v>
      </c>
      <c r="F320" t="str">
        <f ca="1">$F$8</f>
        <v>2021-1</v>
      </c>
      <c r="G320" t="s">
        <v>618</v>
      </c>
      <c r="H320" t="s">
        <v>617</v>
      </c>
    </row>
    <row r="321" spans="2:8" x14ac:dyDescent="0.25">
      <c r="B321" t="s">
        <v>750</v>
      </c>
      <c r="C321" t="s">
        <v>617</v>
      </c>
      <c r="E321" t="s">
        <v>618</v>
      </c>
      <c r="F321" t="str">
        <f ca="1">CHOOSE(RANDBETWEEN(1,2),"Si","No")</f>
        <v>No</v>
      </c>
      <c r="G321" t="s">
        <v>618</v>
      </c>
      <c r="H321" t="s">
        <v>617</v>
      </c>
    </row>
    <row r="322" spans="2:8" x14ac:dyDescent="0.25">
      <c r="B322" t="s">
        <v>751</v>
      </c>
      <c r="C322" t="s">
        <v>617</v>
      </c>
      <c r="E322" t="s">
        <v>618</v>
      </c>
      <c r="F322" t="str">
        <f t="shared" ref="F322:F325" ca="1" si="27">CHOOSE(RANDBETWEEN(1,2),"Si","No")</f>
        <v>Si</v>
      </c>
      <c r="G322" t="s">
        <v>618</v>
      </c>
      <c r="H322" t="s">
        <v>617</v>
      </c>
    </row>
    <row r="323" spans="2:8" x14ac:dyDescent="0.25">
      <c r="B323" t="s">
        <v>752</v>
      </c>
      <c r="C323" t="s">
        <v>617</v>
      </c>
      <c r="E323" t="s">
        <v>618</v>
      </c>
      <c r="F323" t="str">
        <f t="shared" ca="1" si="27"/>
        <v>No</v>
      </c>
      <c r="G323" t="s">
        <v>618</v>
      </c>
      <c r="H323" t="s">
        <v>617</v>
      </c>
    </row>
    <row r="324" spans="2:8" x14ac:dyDescent="0.25">
      <c r="B324" t="s">
        <v>753</v>
      </c>
      <c r="C324" t="s">
        <v>617</v>
      </c>
      <c r="E324" t="s">
        <v>618</v>
      </c>
      <c r="F324" t="str">
        <f t="shared" ca="1" si="27"/>
        <v>Si</v>
      </c>
      <c r="G324" t="s">
        <v>618</v>
      </c>
      <c r="H324" t="s">
        <v>617</v>
      </c>
    </row>
    <row r="325" spans="2:8" x14ac:dyDescent="0.25">
      <c r="B325" t="s">
        <v>754</v>
      </c>
      <c r="C325" t="s">
        <v>739</v>
      </c>
      <c r="E325" t="s">
        <v>618</v>
      </c>
      <c r="F325" t="str">
        <f t="shared" ca="1" si="27"/>
        <v>Si</v>
      </c>
      <c r="G325" t="s">
        <v>618</v>
      </c>
      <c r="H325" s="1" t="s">
        <v>740</v>
      </c>
    </row>
    <row r="327" spans="2:8" x14ac:dyDescent="0.25">
      <c r="B327" s="1" t="s">
        <v>770</v>
      </c>
      <c r="E327" t="s">
        <v>615</v>
      </c>
    </row>
    <row r="328" spans="2:8" x14ac:dyDescent="0.25">
      <c r="B328" t="s">
        <v>616</v>
      </c>
      <c r="C328" t="s">
        <v>617</v>
      </c>
      <c r="E328" t="s">
        <v>618</v>
      </c>
      <c r="F328" t="str">
        <f>$F$2</f>
        <v>juliana.agudelo@ucp.edu.co</v>
      </c>
      <c r="G328" t="s">
        <v>618</v>
      </c>
      <c r="H328" t="s">
        <v>617</v>
      </c>
    </row>
    <row r="329" spans="2:8" x14ac:dyDescent="0.25">
      <c r="B329" t="s">
        <v>619</v>
      </c>
      <c r="C329" t="s">
        <v>617</v>
      </c>
      <c r="E329" t="s">
        <v>618</v>
      </c>
      <c r="F329" t="str">
        <f>$F$3</f>
        <v xml:space="preserve">Juliana </v>
      </c>
      <c r="G329" t="s">
        <v>618</v>
      </c>
      <c r="H329" t="s">
        <v>617</v>
      </c>
    </row>
    <row r="330" spans="2:8" x14ac:dyDescent="0.25">
      <c r="B330" t="s">
        <v>620</v>
      </c>
      <c r="C330" t="s">
        <v>617</v>
      </c>
      <c r="E330" t="s">
        <v>618</v>
      </c>
      <c r="F330" t="str">
        <f>$F$4</f>
        <v>Agudelo Pineda</v>
      </c>
      <c r="G330" t="s">
        <v>618</v>
      </c>
      <c r="H330" t="s">
        <v>617</v>
      </c>
    </row>
    <row r="331" spans="2:8" x14ac:dyDescent="0.25">
      <c r="B331" t="s">
        <v>622</v>
      </c>
      <c r="C331" t="s">
        <v>617</v>
      </c>
      <c r="E331" t="s">
        <v>618</v>
      </c>
      <c r="F331">
        <f>$F$6</f>
        <v>1193570529</v>
      </c>
      <c r="G331" t="s">
        <v>618</v>
      </c>
      <c r="H331" t="s">
        <v>617</v>
      </c>
    </row>
    <row r="332" spans="2:8" x14ac:dyDescent="0.25">
      <c r="B332" t="s">
        <v>623</v>
      </c>
      <c r="C332" t="s">
        <v>617</v>
      </c>
      <c r="E332" t="s">
        <v>618</v>
      </c>
      <c r="F332">
        <f ca="1">$F$7</f>
        <v>31</v>
      </c>
      <c r="G332" t="s">
        <v>618</v>
      </c>
      <c r="H332" t="s">
        <v>617</v>
      </c>
    </row>
    <row r="333" spans="2:8" x14ac:dyDescent="0.25">
      <c r="B333" t="s">
        <v>624</v>
      </c>
      <c r="C333" t="s">
        <v>617</v>
      </c>
      <c r="E333" t="s">
        <v>618</v>
      </c>
      <c r="F333" t="str">
        <f ca="1">$F$8</f>
        <v>2021-1</v>
      </c>
      <c r="G333" t="s">
        <v>618</v>
      </c>
      <c r="H333" t="s">
        <v>617</v>
      </c>
    </row>
    <row r="334" spans="2:8" x14ac:dyDescent="0.25">
      <c r="B334" t="s">
        <v>750</v>
      </c>
      <c r="C334" t="s">
        <v>617</v>
      </c>
      <c r="E334" t="s">
        <v>618</v>
      </c>
      <c r="F334" t="str">
        <f ca="1">CHOOSE(RANDBETWEEN(1,2),"Si","No")</f>
        <v>No</v>
      </c>
      <c r="G334" t="s">
        <v>618</v>
      </c>
      <c r="H334" t="s">
        <v>617</v>
      </c>
    </row>
    <row r="335" spans="2:8" x14ac:dyDescent="0.25">
      <c r="B335" t="s">
        <v>751</v>
      </c>
      <c r="C335" t="s">
        <v>617</v>
      </c>
      <c r="E335" t="s">
        <v>618</v>
      </c>
      <c r="F335" t="str">
        <f t="shared" ref="F335:F338" ca="1" si="28">CHOOSE(RANDBETWEEN(1,2),"Si","No")</f>
        <v>No</v>
      </c>
      <c r="G335" t="s">
        <v>618</v>
      </c>
      <c r="H335" t="s">
        <v>617</v>
      </c>
    </row>
    <row r="336" spans="2:8" x14ac:dyDescent="0.25">
      <c r="B336" t="s">
        <v>752</v>
      </c>
      <c r="C336" t="s">
        <v>617</v>
      </c>
      <c r="E336" t="s">
        <v>618</v>
      </c>
      <c r="F336" t="str">
        <f t="shared" ca="1" si="28"/>
        <v>Si</v>
      </c>
      <c r="G336" t="s">
        <v>618</v>
      </c>
      <c r="H336" t="s">
        <v>617</v>
      </c>
    </row>
    <row r="337" spans="2:8" x14ac:dyDescent="0.25">
      <c r="B337" t="s">
        <v>753</v>
      </c>
      <c r="C337" t="s">
        <v>617</v>
      </c>
      <c r="E337" t="s">
        <v>618</v>
      </c>
      <c r="F337" t="str">
        <f t="shared" ca="1" si="28"/>
        <v>Si</v>
      </c>
      <c r="G337" t="s">
        <v>618</v>
      </c>
      <c r="H337" t="s">
        <v>617</v>
      </c>
    </row>
    <row r="338" spans="2:8" x14ac:dyDescent="0.25">
      <c r="B338" t="s">
        <v>754</v>
      </c>
      <c r="C338" t="s">
        <v>739</v>
      </c>
      <c r="E338" t="s">
        <v>618</v>
      </c>
      <c r="F338" t="str">
        <f t="shared" ca="1" si="28"/>
        <v>No</v>
      </c>
      <c r="G338" t="s">
        <v>618</v>
      </c>
      <c r="H338" s="1" t="s">
        <v>740</v>
      </c>
    </row>
    <row r="340" spans="2:8" x14ac:dyDescent="0.25">
      <c r="B340" s="1" t="s">
        <v>769</v>
      </c>
      <c r="E340" t="s">
        <v>615</v>
      </c>
    </row>
    <row r="341" spans="2:8" x14ac:dyDescent="0.25">
      <c r="B341" t="s">
        <v>616</v>
      </c>
      <c r="C341" t="s">
        <v>617</v>
      </c>
      <c r="E341" t="s">
        <v>618</v>
      </c>
      <c r="F341" t="str">
        <f>$F$2</f>
        <v>juliana.agudelo@ucp.edu.co</v>
      </c>
      <c r="G341" t="s">
        <v>618</v>
      </c>
      <c r="H341" t="s">
        <v>617</v>
      </c>
    </row>
    <row r="342" spans="2:8" x14ac:dyDescent="0.25">
      <c r="B342" t="s">
        <v>619</v>
      </c>
      <c r="C342" t="s">
        <v>617</v>
      </c>
      <c r="E342" t="s">
        <v>618</v>
      </c>
      <c r="F342" t="str">
        <f>$F$3</f>
        <v xml:space="preserve">Juliana </v>
      </c>
      <c r="G342" t="s">
        <v>618</v>
      </c>
      <c r="H342" t="s">
        <v>617</v>
      </c>
    </row>
    <row r="343" spans="2:8" x14ac:dyDescent="0.25">
      <c r="B343" t="s">
        <v>620</v>
      </c>
      <c r="C343" t="s">
        <v>617</v>
      </c>
      <c r="E343" t="s">
        <v>618</v>
      </c>
      <c r="F343" t="str">
        <f>$F$4</f>
        <v>Agudelo Pineda</v>
      </c>
      <c r="G343" t="s">
        <v>618</v>
      </c>
      <c r="H343" t="s">
        <v>617</v>
      </c>
    </row>
    <row r="344" spans="2:8" x14ac:dyDescent="0.25">
      <c r="B344" t="s">
        <v>622</v>
      </c>
      <c r="C344" t="s">
        <v>617</v>
      </c>
      <c r="E344" t="s">
        <v>618</v>
      </c>
      <c r="F344">
        <f>$F$6</f>
        <v>1193570529</v>
      </c>
      <c r="G344" t="s">
        <v>618</v>
      </c>
      <c r="H344" t="s">
        <v>617</v>
      </c>
    </row>
    <row r="345" spans="2:8" x14ac:dyDescent="0.25">
      <c r="B345" t="s">
        <v>623</v>
      </c>
      <c r="C345" t="s">
        <v>617</v>
      </c>
      <c r="E345" t="s">
        <v>618</v>
      </c>
      <c r="F345">
        <f ca="1">$F$7</f>
        <v>31</v>
      </c>
      <c r="G345" t="s">
        <v>618</v>
      </c>
      <c r="H345" t="s">
        <v>617</v>
      </c>
    </row>
    <row r="346" spans="2:8" x14ac:dyDescent="0.25">
      <c r="B346" t="s">
        <v>624</v>
      </c>
      <c r="C346" t="s">
        <v>617</v>
      </c>
      <c r="E346" t="s">
        <v>618</v>
      </c>
      <c r="F346" t="str">
        <f ca="1">$F$8</f>
        <v>2021-1</v>
      </c>
      <c r="G346" t="s">
        <v>618</v>
      </c>
      <c r="H346" t="s">
        <v>617</v>
      </c>
    </row>
    <row r="347" spans="2:8" x14ac:dyDescent="0.25">
      <c r="B347" t="s">
        <v>750</v>
      </c>
      <c r="C347" t="s">
        <v>617</v>
      </c>
      <c r="E347" t="s">
        <v>618</v>
      </c>
      <c r="F347" t="str">
        <f ca="1">CHOOSE(RANDBETWEEN(1,2),"Si","No")</f>
        <v>Si</v>
      </c>
      <c r="G347" t="s">
        <v>618</v>
      </c>
      <c r="H347" t="s">
        <v>617</v>
      </c>
    </row>
    <row r="348" spans="2:8" x14ac:dyDescent="0.25">
      <c r="B348" t="s">
        <v>751</v>
      </c>
      <c r="C348" t="s">
        <v>617</v>
      </c>
      <c r="E348" t="s">
        <v>618</v>
      </c>
      <c r="F348" t="str">
        <f t="shared" ref="F348:F351" ca="1" si="29">CHOOSE(RANDBETWEEN(1,2),"Si","No")</f>
        <v>Si</v>
      </c>
      <c r="G348" t="s">
        <v>618</v>
      </c>
      <c r="H348" t="s">
        <v>617</v>
      </c>
    </row>
    <row r="349" spans="2:8" x14ac:dyDescent="0.25">
      <c r="B349" t="s">
        <v>752</v>
      </c>
      <c r="C349" t="s">
        <v>617</v>
      </c>
      <c r="E349" t="s">
        <v>618</v>
      </c>
      <c r="F349" t="str">
        <f t="shared" ca="1" si="29"/>
        <v>No</v>
      </c>
      <c r="G349" t="s">
        <v>618</v>
      </c>
      <c r="H349" t="s">
        <v>617</v>
      </c>
    </row>
    <row r="350" spans="2:8" x14ac:dyDescent="0.25">
      <c r="B350" t="s">
        <v>753</v>
      </c>
      <c r="C350" t="s">
        <v>617</v>
      </c>
      <c r="E350" t="s">
        <v>618</v>
      </c>
      <c r="F350" t="str">
        <f t="shared" ca="1" si="29"/>
        <v>Si</v>
      </c>
      <c r="G350" t="s">
        <v>618</v>
      </c>
      <c r="H350" t="s">
        <v>617</v>
      </c>
    </row>
    <row r="351" spans="2:8" x14ac:dyDescent="0.25">
      <c r="B351" t="s">
        <v>754</v>
      </c>
      <c r="C351" t="s">
        <v>739</v>
      </c>
      <c r="E351" t="s">
        <v>618</v>
      </c>
      <c r="F351" t="str">
        <f t="shared" ca="1" si="29"/>
        <v>No</v>
      </c>
      <c r="G351" t="s">
        <v>618</v>
      </c>
      <c r="H351" s="1" t="s">
        <v>740</v>
      </c>
    </row>
    <row r="352" spans="2:8" x14ac:dyDescent="0.25">
      <c r="B352" s="1"/>
    </row>
    <row r="353" spans="2:8" x14ac:dyDescent="0.25">
      <c r="B353" s="1" t="s">
        <v>768</v>
      </c>
      <c r="E353" t="s">
        <v>615</v>
      </c>
    </row>
    <row r="354" spans="2:8" x14ac:dyDescent="0.25">
      <c r="B354" t="s">
        <v>616</v>
      </c>
      <c r="C354" t="s">
        <v>617</v>
      </c>
      <c r="E354" t="s">
        <v>618</v>
      </c>
      <c r="F354" t="str">
        <f>$F$2</f>
        <v>juliana.agudelo@ucp.edu.co</v>
      </c>
      <c r="G354" t="s">
        <v>618</v>
      </c>
      <c r="H354" t="s">
        <v>617</v>
      </c>
    </row>
    <row r="355" spans="2:8" x14ac:dyDescent="0.25">
      <c r="B355" t="s">
        <v>619</v>
      </c>
      <c r="C355" t="s">
        <v>617</v>
      </c>
      <c r="E355" t="s">
        <v>618</v>
      </c>
      <c r="F355" t="str">
        <f>$F$3</f>
        <v xml:space="preserve">Juliana </v>
      </c>
      <c r="G355" t="s">
        <v>618</v>
      </c>
      <c r="H355" t="s">
        <v>617</v>
      </c>
    </row>
    <row r="356" spans="2:8" x14ac:dyDescent="0.25">
      <c r="B356" t="s">
        <v>620</v>
      </c>
      <c r="C356" t="s">
        <v>617</v>
      </c>
      <c r="E356" t="s">
        <v>618</v>
      </c>
      <c r="F356" t="str">
        <f>$F$4</f>
        <v>Agudelo Pineda</v>
      </c>
      <c r="G356" t="s">
        <v>618</v>
      </c>
      <c r="H356" t="s">
        <v>617</v>
      </c>
    </row>
    <row r="357" spans="2:8" x14ac:dyDescent="0.25">
      <c r="B357" t="s">
        <v>622</v>
      </c>
      <c r="C357" t="s">
        <v>617</v>
      </c>
      <c r="E357" t="s">
        <v>618</v>
      </c>
      <c r="F357">
        <f>$F$6</f>
        <v>1193570529</v>
      </c>
      <c r="G357" t="s">
        <v>618</v>
      </c>
      <c r="H357" t="s">
        <v>617</v>
      </c>
    </row>
    <row r="358" spans="2:8" x14ac:dyDescent="0.25">
      <c r="B358" t="s">
        <v>623</v>
      </c>
      <c r="C358" t="s">
        <v>617</v>
      </c>
      <c r="E358" t="s">
        <v>618</v>
      </c>
      <c r="F358">
        <f ca="1">$F$7</f>
        <v>31</v>
      </c>
      <c r="G358" t="s">
        <v>618</v>
      </c>
      <c r="H358" t="s">
        <v>617</v>
      </c>
    </row>
    <row r="359" spans="2:8" x14ac:dyDescent="0.25">
      <c r="B359" t="s">
        <v>624</v>
      </c>
      <c r="C359" t="s">
        <v>617</v>
      </c>
      <c r="E359" t="s">
        <v>618</v>
      </c>
      <c r="F359" t="str">
        <f ca="1">$F$8</f>
        <v>2021-1</v>
      </c>
      <c r="G359" t="s">
        <v>618</v>
      </c>
      <c r="H359" t="s">
        <v>617</v>
      </c>
    </row>
    <row r="360" spans="2:8" x14ac:dyDescent="0.25">
      <c r="B360" t="s">
        <v>750</v>
      </c>
      <c r="C360" t="s">
        <v>617</v>
      </c>
      <c r="E360" t="s">
        <v>618</v>
      </c>
      <c r="F360" t="str">
        <f ca="1">CHOOSE(RANDBETWEEN(1,2),"Si","No")</f>
        <v>No</v>
      </c>
      <c r="G360" t="s">
        <v>618</v>
      </c>
      <c r="H360" t="s">
        <v>617</v>
      </c>
    </row>
    <row r="361" spans="2:8" x14ac:dyDescent="0.25">
      <c r="B361" t="s">
        <v>751</v>
      </c>
      <c r="C361" t="s">
        <v>617</v>
      </c>
      <c r="E361" t="s">
        <v>618</v>
      </c>
      <c r="F361" t="str">
        <f t="shared" ref="F361:F364" ca="1" si="30">CHOOSE(RANDBETWEEN(1,2),"Si","No")</f>
        <v>Si</v>
      </c>
      <c r="G361" t="s">
        <v>618</v>
      </c>
      <c r="H361" t="s">
        <v>617</v>
      </c>
    </row>
    <row r="362" spans="2:8" x14ac:dyDescent="0.25">
      <c r="B362" t="s">
        <v>752</v>
      </c>
      <c r="C362" t="s">
        <v>617</v>
      </c>
      <c r="E362" t="s">
        <v>618</v>
      </c>
      <c r="F362" t="str">
        <f t="shared" ca="1" si="30"/>
        <v>No</v>
      </c>
      <c r="G362" t="s">
        <v>618</v>
      </c>
      <c r="H362" t="s">
        <v>617</v>
      </c>
    </row>
    <row r="363" spans="2:8" x14ac:dyDescent="0.25">
      <c r="B363" t="s">
        <v>753</v>
      </c>
      <c r="C363" t="s">
        <v>617</v>
      </c>
      <c r="E363" t="s">
        <v>618</v>
      </c>
      <c r="F363" t="str">
        <f t="shared" ca="1" si="30"/>
        <v>Si</v>
      </c>
      <c r="G363" t="s">
        <v>618</v>
      </c>
      <c r="H363" t="s">
        <v>617</v>
      </c>
    </row>
    <row r="364" spans="2:8" x14ac:dyDescent="0.25">
      <c r="B364" t="s">
        <v>754</v>
      </c>
      <c r="C364" t="s">
        <v>739</v>
      </c>
      <c r="E364" t="s">
        <v>618</v>
      </c>
      <c r="F364" t="str">
        <f t="shared" ca="1" si="30"/>
        <v>Si</v>
      </c>
      <c r="G364" t="s">
        <v>618</v>
      </c>
      <c r="H364" s="1" t="s">
        <v>740</v>
      </c>
    </row>
    <row r="366" spans="2:8" x14ac:dyDescent="0.25">
      <c r="B366" s="1" t="s">
        <v>767</v>
      </c>
      <c r="E366" t="s">
        <v>615</v>
      </c>
    </row>
    <row r="367" spans="2:8" x14ac:dyDescent="0.25">
      <c r="B367" t="s">
        <v>616</v>
      </c>
      <c r="C367" t="s">
        <v>617</v>
      </c>
      <c r="E367" t="s">
        <v>618</v>
      </c>
      <c r="F367" t="str">
        <f>$F$2</f>
        <v>juliana.agudelo@ucp.edu.co</v>
      </c>
      <c r="G367" t="s">
        <v>618</v>
      </c>
      <c r="H367" t="s">
        <v>617</v>
      </c>
    </row>
    <row r="368" spans="2:8" x14ac:dyDescent="0.25">
      <c r="B368" t="s">
        <v>619</v>
      </c>
      <c r="C368" t="s">
        <v>617</v>
      </c>
      <c r="E368" t="s">
        <v>618</v>
      </c>
      <c r="F368" t="str">
        <f>$F$3</f>
        <v xml:space="preserve">Juliana </v>
      </c>
      <c r="G368" t="s">
        <v>618</v>
      </c>
      <c r="H368" t="s">
        <v>617</v>
      </c>
    </row>
    <row r="369" spans="2:8" x14ac:dyDescent="0.25">
      <c r="B369" t="s">
        <v>620</v>
      </c>
      <c r="C369" t="s">
        <v>617</v>
      </c>
      <c r="E369" t="s">
        <v>618</v>
      </c>
      <c r="F369" t="str">
        <f>$F$4</f>
        <v>Agudelo Pineda</v>
      </c>
      <c r="G369" t="s">
        <v>618</v>
      </c>
      <c r="H369" t="s">
        <v>617</v>
      </c>
    </row>
    <row r="370" spans="2:8" x14ac:dyDescent="0.25">
      <c r="B370" t="s">
        <v>622</v>
      </c>
      <c r="C370" t="s">
        <v>617</v>
      </c>
      <c r="E370" t="s">
        <v>618</v>
      </c>
      <c r="F370">
        <f>$F$6</f>
        <v>1193570529</v>
      </c>
      <c r="G370" t="s">
        <v>618</v>
      </c>
      <c r="H370" t="s">
        <v>617</v>
      </c>
    </row>
    <row r="371" spans="2:8" x14ac:dyDescent="0.25">
      <c r="B371" t="s">
        <v>623</v>
      </c>
      <c r="C371" t="s">
        <v>617</v>
      </c>
      <c r="E371" t="s">
        <v>618</v>
      </c>
      <c r="F371">
        <f ca="1">$F$7</f>
        <v>31</v>
      </c>
      <c r="G371" t="s">
        <v>618</v>
      </c>
      <c r="H371" t="s">
        <v>617</v>
      </c>
    </row>
    <row r="372" spans="2:8" x14ac:dyDescent="0.25">
      <c r="B372" t="s">
        <v>624</v>
      </c>
      <c r="C372" t="s">
        <v>617</v>
      </c>
      <c r="E372" t="s">
        <v>618</v>
      </c>
      <c r="F372" t="str">
        <f ca="1">$F$8</f>
        <v>2021-1</v>
      </c>
      <c r="G372" t="s">
        <v>618</v>
      </c>
      <c r="H372" t="s">
        <v>617</v>
      </c>
    </row>
    <row r="373" spans="2:8" x14ac:dyDescent="0.25">
      <c r="B373" t="s">
        <v>750</v>
      </c>
      <c r="C373" t="s">
        <v>617</v>
      </c>
      <c r="E373" t="s">
        <v>618</v>
      </c>
      <c r="F373" t="str">
        <f ca="1">CHOOSE(RANDBETWEEN(1,2),"Si","No")</f>
        <v>Si</v>
      </c>
      <c r="G373" t="s">
        <v>618</v>
      </c>
      <c r="H373" t="s">
        <v>617</v>
      </c>
    </row>
    <row r="374" spans="2:8" x14ac:dyDescent="0.25">
      <c r="B374" t="s">
        <v>751</v>
      </c>
      <c r="C374" t="s">
        <v>617</v>
      </c>
      <c r="E374" t="s">
        <v>618</v>
      </c>
      <c r="F374" t="str">
        <f t="shared" ref="F374:F377" ca="1" si="31">CHOOSE(RANDBETWEEN(1,2),"Si","No")</f>
        <v>Si</v>
      </c>
      <c r="G374" t="s">
        <v>618</v>
      </c>
      <c r="H374" t="s">
        <v>617</v>
      </c>
    </row>
    <row r="375" spans="2:8" x14ac:dyDescent="0.25">
      <c r="B375" t="s">
        <v>752</v>
      </c>
      <c r="C375" t="s">
        <v>617</v>
      </c>
      <c r="E375" t="s">
        <v>618</v>
      </c>
      <c r="F375" t="str">
        <f t="shared" ca="1" si="31"/>
        <v>No</v>
      </c>
      <c r="G375" t="s">
        <v>618</v>
      </c>
      <c r="H375" t="s">
        <v>617</v>
      </c>
    </row>
    <row r="376" spans="2:8" x14ac:dyDescent="0.25">
      <c r="B376" t="s">
        <v>753</v>
      </c>
      <c r="C376" t="s">
        <v>617</v>
      </c>
      <c r="E376" t="s">
        <v>618</v>
      </c>
      <c r="F376" t="str">
        <f t="shared" ca="1" si="31"/>
        <v>No</v>
      </c>
      <c r="G376" t="s">
        <v>618</v>
      </c>
      <c r="H376" t="s">
        <v>617</v>
      </c>
    </row>
    <row r="377" spans="2:8" x14ac:dyDescent="0.25">
      <c r="B377" t="s">
        <v>754</v>
      </c>
      <c r="C377" t="s">
        <v>739</v>
      </c>
      <c r="E377" t="s">
        <v>618</v>
      </c>
      <c r="F377" t="str">
        <f t="shared" ca="1" si="31"/>
        <v>Si</v>
      </c>
      <c r="G377" t="s">
        <v>618</v>
      </c>
      <c r="H377" s="1" t="s">
        <v>740</v>
      </c>
    </row>
    <row r="385" spans="2:8" x14ac:dyDescent="0.25">
      <c r="H385" s="1"/>
    </row>
    <row r="387" spans="2:8" x14ac:dyDescent="0.25">
      <c r="B387" s="1"/>
    </row>
    <row r="401" spans="8:8" x14ac:dyDescent="0.25">
      <c r="H401"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EC402-4530-47C0-A2E0-9DF469E399D3}">
  <dimension ref="B1:M404"/>
  <sheetViews>
    <sheetView topLeftCell="A10" zoomScale="75" zoomScaleNormal="75" workbookViewId="0">
      <selection activeCell="B20" sqref="B20"/>
    </sheetView>
  </sheetViews>
  <sheetFormatPr baseColWidth="10" defaultRowHeight="15" x14ac:dyDescent="0.25"/>
  <cols>
    <col min="1" max="1" width="1.7109375" customWidth="1"/>
    <col min="2" max="2" width="44.7109375" bestFit="1" customWidth="1"/>
    <col min="3" max="3" width="8.85546875" customWidth="1"/>
    <col min="4" max="4" width="1.5703125" customWidth="1"/>
    <col min="5" max="5" width="7.42578125" bestFit="1" customWidth="1"/>
    <col min="6" max="6" width="26.5703125" bestFit="1" customWidth="1"/>
    <col min="7" max="7" width="1.42578125" bestFit="1" customWidth="1"/>
    <col min="8" max="8" width="2.7109375" bestFit="1" customWidth="1"/>
  </cols>
  <sheetData>
    <row r="1" spans="2:10" x14ac:dyDescent="0.25">
      <c r="B1" t="s">
        <v>822</v>
      </c>
      <c r="E1" t="s">
        <v>615</v>
      </c>
      <c r="J1" t="str">
        <f>_xlfn.CONCAT($B$1:$C$66)</f>
        <v>INSERT INTO `2.0_Administrativos` (`ID`, `Correo`, `Nombres`, `Apellidos`, `Documento`, `Numero`, `Programa`, `Cargo`, `Ciudad`, `Habilidades_digitales`, `Habilidades_texto`, `Habilidades_calculo`, `Habilidades_presentacion`, `Habilidades_datos`, `Habilidades_herramientas`, `Habilidades_correo`, `Habilidades_hardware`, `Habilidades_software`, `Otro_uno`, `Habilidades_navegador`, `Habilidades_buscadores`, `Habilidades_correo_electronico`, `Habilidades_seguridad`, `Habilidades_web2`, `Habilidades_web3`, `Habilidades_web4`, `Habilidades_redes_sociales`, `Habilidades_foros`, `Habilidades_blogs`, `Habilidades_nube`, `Habilidades_conferencias`, `Otro_dos`, `Habilidades_buscador`, `Habilidades_correos`, `Habilidades_calendario`, `Habilidades_drive`, `Habilidades_documentos`, `Habilidades_calculos`, `Habilidades_presentaciones`, `Habilidades_formularios`, `Habilidades_keep`, `Habilidades_jamboard`, `Otro_tres`, `Otro_cuatro`, `Servicios_ucp`, `Whatsapp`, `Facebook`, `Youtube`, `Instagram`, `Twitter`, `Linkedin`, `Tiktok`, `Otro_cinco`, `Uso_redes_sociales`, `Criterios`, `Privasidad`, `Netiqueta`, `Trato`, `Ignorar`, `Breve`, `Preocupacion`, `Demas`, `Respeto`, `Mucho_texto`, `Opiniones`) VALUES</v>
      </c>
    </row>
    <row r="2" spans="2:10" x14ac:dyDescent="0.25">
      <c r="B2" t="s">
        <v>616</v>
      </c>
      <c r="C2" t="s">
        <v>617</v>
      </c>
      <c r="E2" t="s">
        <v>618</v>
      </c>
      <c r="F2" t="str">
        <f>Datos!A90</f>
        <v>maria.arce@ucp.edu.co</v>
      </c>
      <c r="G2" t="s">
        <v>618</v>
      </c>
      <c r="H2" t="s">
        <v>617</v>
      </c>
      <c r="J2" t="str">
        <f ca="1">_xlfn.CONCAT($E$1:$H$66)</f>
        <v>(NULL, 'maria.arce@ucp.edu.co', 'Maria Fernanda ', 'Arce Diaz ', 'CE', '1004702513', '24', '1', '1', 'Basico', 'Avanzado', 'Experto', 'Experto', 'Basico', 'Experto', 'Avanzado', 'Experto', 'Avanzado', '', 'Experto', 'Ninguno', 'Experto', 'Experto', 'Basico', 'Basico', 'Experto', 'Ninguno', 'Experto', 'Ninguno', 'Avanzado', 'Avanzado', '', 'Experto', 'Ninguno', 'Experto', 'Basico', 'Experto', 'Avanzado', 'Avanzado', 'Experto', 'Experto', 'Experto', '', '', 'No', '1', '3', '5', '5', '4', '1', '1', '', 'Respuesta4', 'Respuesta4', 'Respuesta2', 'Si', 'Siempre', 'No', 'Siempre', 'A veces', 'No', 'No', 'Muchas veces', '') ;</v>
      </c>
    </row>
    <row r="3" spans="2:10" x14ac:dyDescent="0.25">
      <c r="B3" t="s">
        <v>619</v>
      </c>
      <c r="C3" t="s">
        <v>617</v>
      </c>
      <c r="E3" t="s">
        <v>618</v>
      </c>
      <c r="F3" t="str">
        <f>Datos!B90</f>
        <v xml:space="preserve">Maria Fernanda </v>
      </c>
      <c r="G3" t="s">
        <v>618</v>
      </c>
      <c r="H3" t="s">
        <v>617</v>
      </c>
    </row>
    <row r="4" spans="2:10" x14ac:dyDescent="0.25">
      <c r="B4" t="s">
        <v>620</v>
      </c>
      <c r="C4" t="s">
        <v>617</v>
      </c>
      <c r="E4" t="s">
        <v>618</v>
      </c>
      <c r="F4" t="str">
        <f>Datos!C90</f>
        <v xml:space="preserve">Arce Diaz </v>
      </c>
      <c r="G4" t="s">
        <v>618</v>
      </c>
      <c r="H4" t="s">
        <v>617</v>
      </c>
      <c r="J4" t="str">
        <f>_xlfn.CONCAT(B67:C81)</f>
        <v>INSERT INTO `2.1_Moodle` (`ID`, `Correo`, `Nombres`, `Apellidos`, `Numero`, `Programa`, `Cargo`, `Op1`, `Op2`, `Op3`, `Op4`, `Op5`, `Op6`, `Op7`, `Op8`) VALUES</v>
      </c>
    </row>
    <row r="5" spans="2:10" x14ac:dyDescent="0.25">
      <c r="B5" t="s">
        <v>621</v>
      </c>
      <c r="C5" t="s">
        <v>617</v>
      </c>
      <c r="E5" t="s">
        <v>618</v>
      </c>
      <c r="F5" t="str">
        <f ca="1">CHOOSE(RANDBETWEEN(1,4),"TI","CC","PA","CE")</f>
        <v>CE</v>
      </c>
      <c r="G5" t="s">
        <v>618</v>
      </c>
      <c r="H5" t="s">
        <v>617</v>
      </c>
      <c r="J5" t="str">
        <f ca="1">_xlfn.CONCAT(E67:H81)</f>
        <v>(NULL, 'maria.arce@ucp.edu.co', 'Maria Fernanda ', 'Arce Diaz ', '1004702513', '24', '1', 'Si', 'No', 'No', 'No', 'Si', 'No', 'No', 'No') ;</v>
      </c>
    </row>
    <row r="6" spans="2:10" x14ac:dyDescent="0.25">
      <c r="B6" t="s">
        <v>622</v>
      </c>
      <c r="C6" t="s">
        <v>617</v>
      </c>
      <c r="E6" t="s">
        <v>618</v>
      </c>
      <c r="F6">
        <f>Datos!D90</f>
        <v>1004702513</v>
      </c>
      <c r="G6" t="s">
        <v>618</v>
      </c>
      <c r="H6" t="s">
        <v>617</v>
      </c>
    </row>
    <row r="7" spans="2:10" x14ac:dyDescent="0.25">
      <c r="B7" t="s">
        <v>623</v>
      </c>
      <c r="C7" t="s">
        <v>617</v>
      </c>
      <c r="E7" t="s">
        <v>618</v>
      </c>
      <c r="F7">
        <f ca="1">RANDBETWEEN(1,25)</f>
        <v>24</v>
      </c>
      <c r="G7" t="s">
        <v>618</v>
      </c>
      <c r="H7" t="s">
        <v>617</v>
      </c>
      <c r="I7">
        <f ca="1">RANDBETWEEN(1,85)</f>
        <v>41</v>
      </c>
      <c r="J7" t="str">
        <f>_xlfn.CONCAT(B83:C97)</f>
        <v>INSERT INTO `2.2_Sistema_academico` (`ID`, `Correo`, `Nombres`, `Apellidos`, `Numero`, `Programa`, `Cargo`, `Op1`, `Op2`, `Op3`, `Op4`, `Op5`, `Op6`, `Op7`, `Op8`) VALUES</v>
      </c>
    </row>
    <row r="8" spans="2:10" x14ac:dyDescent="0.25">
      <c r="B8" t="s">
        <v>818</v>
      </c>
      <c r="C8" t="s">
        <v>617</v>
      </c>
      <c r="E8" t="s">
        <v>618</v>
      </c>
      <c r="F8">
        <f ca="1">RANDBETWEEN(1,8)</f>
        <v>1</v>
      </c>
      <c r="G8" t="s">
        <v>618</v>
      </c>
      <c r="H8" t="s">
        <v>617</v>
      </c>
      <c r="I8">
        <f ca="1">RANDBETWEEN(1,85)</f>
        <v>58</v>
      </c>
      <c r="J8" t="str">
        <f ca="1">_xlfn.CONCAT(E83:H97)</f>
        <v>(NULL, 'maria.arce@ucp.edu.co', 'Maria Fernanda ', 'Arce Diaz ', '1004702513', '24', '1', 'Si', 'No', 'No', 'No', 'Si', 'No', 'No', 'No') ;</v>
      </c>
    </row>
    <row r="9" spans="2:10" x14ac:dyDescent="0.25">
      <c r="B9" t="s">
        <v>625</v>
      </c>
      <c r="C9" t="s">
        <v>617</v>
      </c>
      <c r="E9" t="s">
        <v>618</v>
      </c>
      <c r="F9">
        <f ca="1">RANDBETWEEN(1,9)</f>
        <v>1</v>
      </c>
      <c r="G9" t="s">
        <v>618</v>
      </c>
      <c r="H9" t="s">
        <v>617</v>
      </c>
      <c r="I9">
        <f ca="1">RANDBETWEEN(1,85)</f>
        <v>51</v>
      </c>
    </row>
    <row r="10" spans="2:10" x14ac:dyDescent="0.25">
      <c r="B10" t="s">
        <v>626</v>
      </c>
      <c r="C10" t="s">
        <v>617</v>
      </c>
      <c r="E10" t="s">
        <v>618</v>
      </c>
      <c r="F10" t="str">
        <f ca="1">CHOOSE(RANDBETWEEN(1,3),"Basico","Intermedio","Avanzado")</f>
        <v>Basico</v>
      </c>
      <c r="G10" t="s">
        <v>618</v>
      </c>
      <c r="H10" t="s">
        <v>617</v>
      </c>
      <c r="J10" t="str">
        <f>_xlfn.CONCAT(B99:C113)</f>
        <v>INSERT INTO `2.3_Bases_datos` (`ID`, `Correo`, `Nombres`, `Apellidos`, `Numero`, `Programa`, `Cargo`, `Op1`, `Op2`, `Op3`, `Op4`, `Op5`, `Op6`, `Op7`, `Op8`) VALUES</v>
      </c>
    </row>
    <row r="11" spans="2:10" x14ac:dyDescent="0.25">
      <c r="B11" t="s">
        <v>627</v>
      </c>
      <c r="C11" t="s">
        <v>617</v>
      </c>
      <c r="E11" t="s">
        <v>618</v>
      </c>
      <c r="F11" t="str">
        <f t="shared" ref="F11:F18" ca="1" si="0">CHOOSE(RANDBETWEEN(1,4),"Ninguno","Basico","Avanzado","Experto")</f>
        <v>Avanzado</v>
      </c>
      <c r="G11" t="s">
        <v>618</v>
      </c>
      <c r="H11" t="s">
        <v>617</v>
      </c>
      <c r="J11" t="str">
        <f ca="1">_xlfn.CONCAT(E99:H113)</f>
        <v>(NULL, 'maria.arce@ucp.edu.co', 'Maria Fernanda ', 'Arce Diaz ', '1004702513', '24', '1', 'Si', 'No', 'No', 'No', 'Si', 'No', 'No', 'No') ;</v>
      </c>
    </row>
    <row r="12" spans="2:10" x14ac:dyDescent="0.25">
      <c r="B12" t="s">
        <v>628</v>
      </c>
      <c r="C12" t="s">
        <v>617</v>
      </c>
      <c r="E12" t="s">
        <v>618</v>
      </c>
      <c r="F12" t="str">
        <f t="shared" ca="1" si="0"/>
        <v>Experto</v>
      </c>
      <c r="G12" t="s">
        <v>618</v>
      </c>
      <c r="H12" t="s">
        <v>617</v>
      </c>
    </row>
    <row r="13" spans="2:10" x14ac:dyDescent="0.25">
      <c r="B13" t="s">
        <v>629</v>
      </c>
      <c r="C13" t="s">
        <v>617</v>
      </c>
      <c r="E13" t="s">
        <v>618</v>
      </c>
      <c r="F13" t="str">
        <f t="shared" ca="1" si="0"/>
        <v>Experto</v>
      </c>
      <c r="G13" t="s">
        <v>618</v>
      </c>
      <c r="H13" t="s">
        <v>617</v>
      </c>
      <c r="J13" t="str">
        <f>_xlfn.CONCAT(B115:C129)</f>
        <v>INSERT INTO `2.4_Catalogo` (`ID`, `Correo`, `Nombres`, `Apellidos`, `Numero`, `Programa`, `Cargo`, `Op1`, `Op2`, `Op3`, `Op4`, `Op5`, `Op6`, `Op7`, `Op8`) VALUES</v>
      </c>
    </row>
    <row r="14" spans="2:10" x14ac:dyDescent="0.25">
      <c r="B14" t="s">
        <v>630</v>
      </c>
      <c r="C14" t="s">
        <v>617</v>
      </c>
      <c r="E14" t="s">
        <v>618</v>
      </c>
      <c r="F14" t="str">
        <f t="shared" ca="1" si="0"/>
        <v>Basico</v>
      </c>
      <c r="G14" t="s">
        <v>618</v>
      </c>
      <c r="H14" t="s">
        <v>617</v>
      </c>
      <c r="J14" t="str">
        <f ca="1">_xlfn.CONCAT(E115:H129)</f>
        <v>(NULL, 'maria.arce@ucp.edu.co', 'Maria Fernanda ', 'Arce Diaz ', '1004702513', '24', '1', 'Si', 'No', 'No', 'No', 'Si', 'No', 'No', 'No') ;</v>
      </c>
    </row>
    <row r="15" spans="2:10" x14ac:dyDescent="0.25">
      <c r="B15" t="s">
        <v>631</v>
      </c>
      <c r="C15" t="s">
        <v>617</v>
      </c>
      <c r="E15" t="s">
        <v>618</v>
      </c>
      <c r="F15" t="str">
        <f t="shared" ca="1" si="0"/>
        <v>Experto</v>
      </c>
      <c r="G15" t="s">
        <v>618</v>
      </c>
      <c r="H15" t="s">
        <v>617</v>
      </c>
    </row>
    <row r="16" spans="2:10" x14ac:dyDescent="0.25">
      <c r="B16" t="s">
        <v>632</v>
      </c>
      <c r="C16" t="s">
        <v>617</v>
      </c>
      <c r="E16" t="s">
        <v>618</v>
      </c>
      <c r="F16" t="str">
        <f t="shared" ca="1" si="0"/>
        <v>Avanzado</v>
      </c>
      <c r="G16" t="s">
        <v>618</v>
      </c>
      <c r="H16" t="s">
        <v>617</v>
      </c>
      <c r="J16" t="str">
        <f>_xlfn.CONCAT(B131:C145)</f>
        <v>INSERT INTO `2.5_Repositorio` (`ID`, `Correo`, `Nombres`, `Apellidos`, `Numero`, `Programa`, `Cargo`, `Op1`, `Op2`, `Op3`, `Op4`, `Op5`, `Op6`, `Op7`, `Op8`) VALUES</v>
      </c>
    </row>
    <row r="17" spans="2:10" x14ac:dyDescent="0.25">
      <c r="B17" t="s">
        <v>633</v>
      </c>
      <c r="C17" t="s">
        <v>617</v>
      </c>
      <c r="E17" t="s">
        <v>618</v>
      </c>
      <c r="F17" t="str">
        <f t="shared" ca="1" si="0"/>
        <v>Experto</v>
      </c>
      <c r="G17" t="s">
        <v>618</v>
      </c>
      <c r="H17" t="s">
        <v>617</v>
      </c>
      <c r="J17" t="str">
        <f ca="1">_xlfn.CONCAT(E131:H145)</f>
        <v>(NULL, 'maria.arce@ucp.edu.co', 'Maria Fernanda ', 'Arce Diaz ', '1004702513', '24', '1', 'Si', 'No', 'No', 'No', 'Si', 'No', 'No', 'No') ;</v>
      </c>
    </row>
    <row r="18" spans="2:10" x14ac:dyDescent="0.25">
      <c r="B18" t="s">
        <v>634</v>
      </c>
      <c r="C18" t="s">
        <v>617</v>
      </c>
      <c r="E18" t="s">
        <v>618</v>
      </c>
      <c r="F18" t="str">
        <f t="shared" ca="1" si="0"/>
        <v>Avanzado</v>
      </c>
      <c r="G18" t="s">
        <v>618</v>
      </c>
      <c r="H18" t="s">
        <v>617</v>
      </c>
    </row>
    <row r="19" spans="2:10" x14ac:dyDescent="0.25">
      <c r="B19" t="s">
        <v>635</v>
      </c>
      <c r="C19" t="s">
        <v>617</v>
      </c>
      <c r="E19" t="s">
        <v>618</v>
      </c>
      <c r="G19" t="s">
        <v>618</v>
      </c>
      <c r="H19" t="s">
        <v>617</v>
      </c>
      <c r="J19" t="str">
        <f>_xlfn.CONCAT(B147:C161)</f>
        <v>INSERT INTO `2.6_Publicaciones` (`ID`, `Correo`, `Nombres`, `Apellidos`, `Numero`, `Programa`, `Cargo`, `Op1`, `Op2`, `Op3`, `Op4`, `Op5`, `Op6`, `Op7`, `Op8`) VALUES</v>
      </c>
    </row>
    <row r="20" spans="2:10" x14ac:dyDescent="0.25">
      <c r="B20" t="s">
        <v>636</v>
      </c>
      <c r="C20" t="s">
        <v>617</v>
      </c>
      <c r="E20" t="s">
        <v>618</v>
      </c>
      <c r="F20" t="str">
        <f t="shared" ref="F20:F31" ca="1" si="1">CHOOSE(RANDBETWEEN(1,4),"Ninguno","Basico","Avanzado","Experto")</f>
        <v>Experto</v>
      </c>
      <c r="G20" t="s">
        <v>618</v>
      </c>
      <c r="H20" t="s">
        <v>617</v>
      </c>
      <c r="J20" t="str">
        <f ca="1">_xlfn.CONCAT(E147:H161)</f>
        <v>(NULL, 'maria.arce@ucp.edu.co', 'Maria Fernanda ', 'Arce Diaz ', '1004702513', '24', '1', 'Si', 'No', 'No', 'No', 'Si', 'No', 'No', 'No') ;</v>
      </c>
    </row>
    <row r="21" spans="2:10" x14ac:dyDescent="0.25">
      <c r="B21" t="s">
        <v>637</v>
      </c>
      <c r="C21" t="s">
        <v>617</v>
      </c>
      <c r="E21" t="s">
        <v>618</v>
      </c>
      <c r="F21" t="str">
        <f t="shared" ca="1" si="1"/>
        <v>Ninguno</v>
      </c>
      <c r="G21" t="s">
        <v>618</v>
      </c>
      <c r="H21" t="s">
        <v>617</v>
      </c>
    </row>
    <row r="22" spans="2:10" x14ac:dyDescent="0.25">
      <c r="B22" t="s">
        <v>638</v>
      </c>
      <c r="C22" t="s">
        <v>617</v>
      </c>
      <c r="E22" t="s">
        <v>618</v>
      </c>
      <c r="F22" t="str">
        <f t="shared" ca="1" si="1"/>
        <v>Experto</v>
      </c>
      <c r="G22" t="s">
        <v>618</v>
      </c>
      <c r="H22" t="s">
        <v>617</v>
      </c>
      <c r="J22" t="str">
        <f>_xlfn.CONCAT(B163:C177)</f>
        <v>INSERT INTO `2.7_Libros` (`ID`, `Correo`, `Nombres`, `Apellidos`, `Numero`, `Programa`, `Cargo`, `Op1`, `Op2`, `Op3`, `Op4`, `Op5`, `Op6`, `Op7`, `Op8`) VALUES</v>
      </c>
    </row>
    <row r="23" spans="2:10" x14ac:dyDescent="0.25">
      <c r="B23" t="s">
        <v>639</v>
      </c>
      <c r="C23" t="s">
        <v>617</v>
      </c>
      <c r="E23" t="s">
        <v>618</v>
      </c>
      <c r="F23" t="str">
        <f t="shared" ca="1" si="1"/>
        <v>Experto</v>
      </c>
      <c r="G23" t="s">
        <v>618</v>
      </c>
      <c r="H23" t="s">
        <v>617</v>
      </c>
      <c r="J23" t="str">
        <f ca="1">_xlfn.CONCAT(E163:H177)</f>
        <v>(NULL, 'maria.arce@ucp.edu.co', 'Maria Fernanda ', 'Arce Diaz ', '1004702513', '24', '1', 'Si', 'No', 'No', 'No', 'Si', 'No', 'No', 'No') ;</v>
      </c>
    </row>
    <row r="24" spans="2:10" x14ac:dyDescent="0.25">
      <c r="B24" t="s">
        <v>819</v>
      </c>
      <c r="C24" t="s">
        <v>617</v>
      </c>
      <c r="E24" t="s">
        <v>618</v>
      </c>
      <c r="F24" t="str">
        <f t="shared" ca="1" si="1"/>
        <v>Basico</v>
      </c>
      <c r="G24" t="s">
        <v>618</v>
      </c>
      <c r="H24" t="s">
        <v>617</v>
      </c>
    </row>
    <row r="25" spans="2:10" x14ac:dyDescent="0.25">
      <c r="B25" t="s">
        <v>820</v>
      </c>
      <c r="C25" t="s">
        <v>617</v>
      </c>
      <c r="E25" t="s">
        <v>618</v>
      </c>
      <c r="F25" t="str">
        <f t="shared" ca="1" si="1"/>
        <v>Basico</v>
      </c>
      <c r="G25" t="s">
        <v>618</v>
      </c>
      <c r="H25" t="s">
        <v>617</v>
      </c>
      <c r="J25" t="str">
        <f>_xlfn.CONCAT(B179:C193)</f>
        <v>INSERT INTO `2.8_Yeminus` (`ID`, `Correo`, `Nombres`, `Apellidos`, `Numero`, `Programa`, `Cargo`, `Op1`, `Op2`, `Op3`, `Op4`, `Op5`, `Op6`, `Op7`, `Op8`) VALUES</v>
      </c>
    </row>
    <row r="26" spans="2:10" x14ac:dyDescent="0.25">
      <c r="B26" t="s">
        <v>821</v>
      </c>
      <c r="C26" t="s">
        <v>617</v>
      </c>
      <c r="E26" t="s">
        <v>618</v>
      </c>
      <c r="F26" t="str">
        <f t="shared" ca="1" si="1"/>
        <v>Experto</v>
      </c>
      <c r="G26" t="s">
        <v>618</v>
      </c>
      <c r="H26" t="s">
        <v>617</v>
      </c>
      <c r="J26" t="str">
        <f ca="1">_xlfn.CONCAT(E179:H193)</f>
        <v>(NULL, 'maria.arce@ucp.edu.co', 'Maria Fernanda ', 'Arce Diaz ', '1004702513', '24', '1', 'No', 'No', 'No', 'Si', 'No', 'No', 'No', 'Si') ;</v>
      </c>
    </row>
    <row r="27" spans="2:10" x14ac:dyDescent="0.25">
      <c r="B27" t="s">
        <v>640</v>
      </c>
      <c r="C27" t="s">
        <v>617</v>
      </c>
      <c r="E27" t="s">
        <v>618</v>
      </c>
      <c r="F27" t="str">
        <f t="shared" ca="1" si="1"/>
        <v>Ninguno</v>
      </c>
      <c r="G27" t="s">
        <v>618</v>
      </c>
      <c r="H27" t="s">
        <v>617</v>
      </c>
    </row>
    <row r="28" spans="2:10" x14ac:dyDescent="0.25">
      <c r="B28" t="s">
        <v>641</v>
      </c>
      <c r="C28" t="s">
        <v>617</v>
      </c>
      <c r="E28" t="s">
        <v>618</v>
      </c>
      <c r="F28" t="str">
        <f t="shared" ca="1" si="1"/>
        <v>Experto</v>
      </c>
      <c r="G28" t="s">
        <v>618</v>
      </c>
      <c r="H28" t="s">
        <v>617</v>
      </c>
      <c r="J28" t="str">
        <f>_xlfn.CONCAT(B195:C209)</f>
        <v>INSERT INTO `2.9_Intranet` (`ID`, `Correo`, `Nombres`, `Apellidos`, `Numero`, `Programa`, `Cargo`, `Op1`, `Op2`, `Op3`, `Op4`, `Op5`, `Op6`, `Op7`, `Op8`) VALUES</v>
      </c>
    </row>
    <row r="29" spans="2:10" x14ac:dyDescent="0.25">
      <c r="B29" t="s">
        <v>642</v>
      </c>
      <c r="C29" t="s">
        <v>617</v>
      </c>
      <c r="E29" t="s">
        <v>618</v>
      </c>
      <c r="F29" t="str">
        <f t="shared" ca="1" si="1"/>
        <v>Ninguno</v>
      </c>
      <c r="G29" t="s">
        <v>618</v>
      </c>
      <c r="H29" t="s">
        <v>617</v>
      </c>
      <c r="J29" t="str">
        <f ca="1">_xlfn.CONCAT(E195:H209)</f>
        <v>(NULL, 'maria.arce@ucp.edu.co', 'Maria Fernanda ', 'Arce Diaz ', '1004702513', '24', '1', 'No', 'No', 'No', 'Si', 'No', 'No', 'No', 'Si') ;</v>
      </c>
    </row>
    <row r="30" spans="2:10" x14ac:dyDescent="0.25">
      <c r="B30" t="s">
        <v>643</v>
      </c>
      <c r="C30" t="s">
        <v>617</v>
      </c>
      <c r="E30" t="s">
        <v>618</v>
      </c>
      <c r="F30" t="str">
        <f t="shared" ca="1" si="1"/>
        <v>Avanzado</v>
      </c>
      <c r="G30" t="s">
        <v>618</v>
      </c>
      <c r="H30" t="s">
        <v>617</v>
      </c>
    </row>
    <row r="31" spans="2:10" x14ac:dyDescent="0.25">
      <c r="B31" t="s">
        <v>644</v>
      </c>
      <c r="C31" t="s">
        <v>617</v>
      </c>
      <c r="E31" t="s">
        <v>618</v>
      </c>
      <c r="F31" t="str">
        <f t="shared" ca="1" si="1"/>
        <v>Avanzado</v>
      </c>
      <c r="G31" t="s">
        <v>618</v>
      </c>
      <c r="H31" t="s">
        <v>617</v>
      </c>
      <c r="J31" t="str">
        <f>_xlfn.CONCAT(B211:C225)</f>
        <v>INSERT INTO `2.10_Sevenet` (`ID`, `Correo`, `Nombres`, `Apellidos`, `Numero`, `Programa`, `Cargo`, `Op1`, `Op2`, `Op3`, `Op4`, `Op5`, `Op6`, `Op7`, `Op8`) VALUES</v>
      </c>
    </row>
    <row r="32" spans="2:10" x14ac:dyDescent="0.25">
      <c r="B32" t="s">
        <v>645</v>
      </c>
      <c r="C32" t="s">
        <v>617</v>
      </c>
      <c r="E32" t="s">
        <v>618</v>
      </c>
      <c r="G32" t="s">
        <v>618</v>
      </c>
      <c r="H32" t="s">
        <v>617</v>
      </c>
      <c r="J32" t="str">
        <f ca="1">_xlfn.CONCAT(E211:H225)</f>
        <v>(NULL, 'maria.arce@ucp.edu.co', 'Maria Fernanda ', 'Arce Diaz ', '1004702513', '24', '1', 'No', 'No', 'No', 'Si', 'No', 'No', 'No', 'Si') ;</v>
      </c>
    </row>
    <row r="33" spans="2:10" x14ac:dyDescent="0.25">
      <c r="B33" t="s">
        <v>646</v>
      </c>
      <c r="C33" t="s">
        <v>617</v>
      </c>
      <c r="E33" t="s">
        <v>618</v>
      </c>
      <c r="F33" t="str">
        <f t="shared" ref="F33:F42" ca="1" si="2">CHOOSE(RANDBETWEEN(1,4),"Ninguno","Basico","Avanzado","Experto")</f>
        <v>Experto</v>
      </c>
      <c r="G33" t="s">
        <v>618</v>
      </c>
      <c r="H33" t="s">
        <v>617</v>
      </c>
    </row>
    <row r="34" spans="2:10" x14ac:dyDescent="0.25">
      <c r="B34" t="s">
        <v>647</v>
      </c>
      <c r="C34" t="s">
        <v>617</v>
      </c>
      <c r="E34" t="s">
        <v>618</v>
      </c>
      <c r="F34" t="str">
        <f t="shared" ca="1" si="2"/>
        <v>Ninguno</v>
      </c>
      <c r="G34" t="s">
        <v>618</v>
      </c>
      <c r="H34" t="s">
        <v>617</v>
      </c>
      <c r="J34" t="str">
        <f>_xlfn.CONCAT(B227:C241)</f>
        <v>INSERT INTO `2.11_Sar` (`ID`, `Correo`, `Nombres`, `Apellidos`, `Numero`, `Programa`, `Cargo`, `Op1`, `Op2`, `Op3`, `Op4`, `Op5`, `Op6`, `Op7`, `Op8`) VALUES</v>
      </c>
    </row>
    <row r="35" spans="2:10" x14ac:dyDescent="0.25">
      <c r="B35" t="s">
        <v>648</v>
      </c>
      <c r="C35" t="s">
        <v>617</v>
      </c>
      <c r="E35" t="s">
        <v>618</v>
      </c>
      <c r="F35" t="str">
        <f t="shared" ca="1" si="2"/>
        <v>Experto</v>
      </c>
      <c r="G35" t="s">
        <v>618</v>
      </c>
      <c r="H35" t="s">
        <v>617</v>
      </c>
      <c r="J35" t="str">
        <f ca="1">_xlfn.CONCAT(E227:H241)</f>
        <v>(NULL, 'maria.arce@ucp.edu.co', 'Maria Fernanda ', 'Arce Diaz ', '1004702513', '24', '1', 'No', 'No', 'No', 'Si', 'No', 'No', 'No', 'Si') ;</v>
      </c>
    </row>
    <row r="36" spans="2:10" x14ac:dyDescent="0.25">
      <c r="B36" t="s">
        <v>649</v>
      </c>
      <c r="C36" t="s">
        <v>617</v>
      </c>
      <c r="E36" t="s">
        <v>618</v>
      </c>
      <c r="F36" t="str">
        <f t="shared" ca="1" si="2"/>
        <v>Basico</v>
      </c>
      <c r="G36" t="s">
        <v>618</v>
      </c>
      <c r="H36" t="s">
        <v>617</v>
      </c>
    </row>
    <row r="37" spans="2:10" x14ac:dyDescent="0.25">
      <c r="B37" t="s">
        <v>650</v>
      </c>
      <c r="C37" t="s">
        <v>617</v>
      </c>
      <c r="E37" t="s">
        <v>618</v>
      </c>
      <c r="F37" t="str">
        <f t="shared" ca="1" si="2"/>
        <v>Experto</v>
      </c>
      <c r="G37" t="s">
        <v>618</v>
      </c>
      <c r="H37" t="s">
        <v>617</v>
      </c>
      <c r="J37" t="str">
        <f>_xlfn.CONCAT(B243:C254)</f>
        <v>INSERT INTO `2.12_Guardar` (`ID`, `Correo`, `Nombres`, `Apellidos`, `Numero`, `Programa`, `Cargo`, `Op1`, `Op2`, `Op3`, `Op4`, `Op5`) VALUES</v>
      </c>
    </row>
    <row r="38" spans="2:10" x14ac:dyDescent="0.25">
      <c r="B38" s="2" t="s">
        <v>651</v>
      </c>
      <c r="C38" t="s">
        <v>617</v>
      </c>
      <c r="E38" t="s">
        <v>618</v>
      </c>
      <c r="F38" t="str">
        <f t="shared" ca="1" si="2"/>
        <v>Avanzado</v>
      </c>
      <c r="G38" t="s">
        <v>618</v>
      </c>
      <c r="H38" t="s">
        <v>617</v>
      </c>
      <c r="J38" t="str">
        <f ca="1">_xlfn.CONCAT(E243:H254)</f>
        <v>(NULL, 'maria.arce@ucp.edu.co', 'Maria Fernanda ', 'Arce Diaz ', '1004702513', '24', '1', 'Si', 'Si', 'Si', 'No', 'No') ;</v>
      </c>
    </row>
    <row r="39" spans="2:10" x14ac:dyDescent="0.25">
      <c r="B39" s="2" t="s">
        <v>652</v>
      </c>
      <c r="C39" t="s">
        <v>617</v>
      </c>
      <c r="E39" t="s">
        <v>618</v>
      </c>
      <c r="F39" t="str">
        <f t="shared" ca="1" si="2"/>
        <v>Avanzado</v>
      </c>
      <c r="G39" t="s">
        <v>618</v>
      </c>
      <c r="H39" t="s">
        <v>617</v>
      </c>
    </row>
    <row r="40" spans="2:10" x14ac:dyDescent="0.25">
      <c r="B40" t="s">
        <v>653</v>
      </c>
      <c r="C40" t="s">
        <v>617</v>
      </c>
      <c r="E40" t="s">
        <v>618</v>
      </c>
      <c r="F40" t="str">
        <f t="shared" ca="1" si="2"/>
        <v>Experto</v>
      </c>
      <c r="G40" t="s">
        <v>618</v>
      </c>
      <c r="H40" t="s">
        <v>617</v>
      </c>
      <c r="J40" t="str">
        <f>_xlfn.CONCAT(B256:C267)</f>
        <v>INSERT INTO `2.13_Contrastar` (`ID`, `Correo`, `Nombres`, `Apellidos`, `Numero`, `Programa`, `Cargo`, `Op1`, `Op2`, `Op3`, `Op4`, `Op5`) VALUES</v>
      </c>
    </row>
    <row r="41" spans="2:10" x14ac:dyDescent="0.25">
      <c r="B41" t="s">
        <v>741</v>
      </c>
      <c r="C41" t="s">
        <v>617</v>
      </c>
      <c r="E41" t="s">
        <v>618</v>
      </c>
      <c r="F41" t="str">
        <f t="shared" ca="1" si="2"/>
        <v>Experto</v>
      </c>
      <c r="G41" t="s">
        <v>618</v>
      </c>
      <c r="H41" t="s">
        <v>617</v>
      </c>
      <c r="J41" t="str">
        <f ca="1">_xlfn.CONCAT(E256:H267)</f>
        <v>(NULL, 'maria.arce@ucp.edu.co', 'Maria Fernanda ', 'Arce Diaz ', '1004702513', '24', '1', 'No', 'Si', 'No', 'Si', 'No') ;</v>
      </c>
    </row>
    <row r="42" spans="2:10" x14ac:dyDescent="0.25">
      <c r="B42" t="s">
        <v>742</v>
      </c>
      <c r="C42" t="s">
        <v>617</v>
      </c>
      <c r="E42" t="s">
        <v>618</v>
      </c>
      <c r="F42" t="str">
        <f t="shared" ca="1" si="2"/>
        <v>Experto</v>
      </c>
      <c r="G42" t="s">
        <v>618</v>
      </c>
      <c r="H42" t="s">
        <v>617</v>
      </c>
    </row>
    <row r="43" spans="2:10" x14ac:dyDescent="0.25">
      <c r="B43" t="s">
        <v>654</v>
      </c>
      <c r="C43" t="s">
        <v>617</v>
      </c>
      <c r="E43" t="s">
        <v>618</v>
      </c>
      <c r="G43" t="s">
        <v>618</v>
      </c>
      <c r="H43" t="s">
        <v>617</v>
      </c>
      <c r="J43" t="str">
        <f>_xlfn.CONCAT(B269:C282)</f>
        <v>INSERT INTO `2.14_Aprendizaje` (`ID`, `Correo`, `Nombres`, `Apellidos`, `Numero`, `Programa`, `Cargo`, `Op1`, `Op2`, `Op3`, `Op4`, `Op5`, `Op6`, `Otra`) VALUES</v>
      </c>
    </row>
    <row r="44" spans="2:10" x14ac:dyDescent="0.25">
      <c r="B44" t="s">
        <v>655</v>
      </c>
      <c r="C44" t="s">
        <v>617</v>
      </c>
      <c r="E44" t="s">
        <v>618</v>
      </c>
      <c r="G44" t="s">
        <v>618</v>
      </c>
      <c r="H44" t="s">
        <v>617</v>
      </c>
      <c r="J44" t="str">
        <f ca="1">_xlfn.CONCAT(E269:H282)</f>
        <v>(NULL, 'maria.arce@ucp.edu.co', 'Maria Fernanda ', 'Arce Diaz ', '1004702513', '24', '1', 'Si', 'Si', 'No', 'Si', 'Si', 'Si', '') ;</v>
      </c>
    </row>
    <row r="45" spans="2:10" x14ac:dyDescent="0.25">
      <c r="B45" t="s">
        <v>656</v>
      </c>
      <c r="C45" t="s">
        <v>617</v>
      </c>
      <c r="E45" t="s">
        <v>618</v>
      </c>
      <c r="F45" t="str">
        <f t="shared" ref="F45" ca="1" si="3">CHOOSE(RANDBETWEEN(1,2),"Si","No")</f>
        <v>No</v>
      </c>
      <c r="G45" t="s">
        <v>618</v>
      </c>
      <c r="H45" t="s">
        <v>617</v>
      </c>
    </row>
    <row r="46" spans="2:10" x14ac:dyDescent="0.25">
      <c r="B46" t="s">
        <v>680</v>
      </c>
      <c r="C46" t="s">
        <v>617</v>
      </c>
      <c r="E46" t="s">
        <v>618</v>
      </c>
      <c r="F46">
        <f t="shared" ref="F46:F52" ca="1" si="4">RANDBETWEEN(0,5)</f>
        <v>1</v>
      </c>
      <c r="G46" t="s">
        <v>618</v>
      </c>
      <c r="H46" t="s">
        <v>617</v>
      </c>
      <c r="J46" t="str">
        <f>_xlfn.CONCAT(B284:C295)</f>
        <v>INSERT INTO `2.15_Necesidad` (`ID`, `Correo`, `Nombres`, `Apellidos`, `Numero`, `Programa`, `Cargo`, `Op1`, `Op2`, `Op3`, `Op4`, `Op5`) VALUES</v>
      </c>
    </row>
    <row r="47" spans="2:10" x14ac:dyDescent="0.25">
      <c r="B47" t="s">
        <v>681</v>
      </c>
      <c r="C47" t="s">
        <v>617</v>
      </c>
      <c r="E47" t="s">
        <v>618</v>
      </c>
      <c r="F47">
        <f t="shared" ca="1" si="4"/>
        <v>3</v>
      </c>
      <c r="G47" t="s">
        <v>618</v>
      </c>
      <c r="H47" t="s">
        <v>617</v>
      </c>
      <c r="J47" t="str">
        <f ca="1">_xlfn.CONCAT(E284:H295)</f>
        <v>(NULL, 'maria.arce@ucp.edu.co', 'Maria Fernanda ', 'Arce Diaz ', '1004702513', '24', '1', 'No', 'Si', 'Si', 'No', 'No') ;</v>
      </c>
    </row>
    <row r="48" spans="2:10" x14ac:dyDescent="0.25">
      <c r="B48" t="s">
        <v>682</v>
      </c>
      <c r="C48" t="s">
        <v>617</v>
      </c>
      <c r="E48" t="s">
        <v>618</v>
      </c>
      <c r="F48">
        <f t="shared" ca="1" si="4"/>
        <v>5</v>
      </c>
      <c r="G48" t="s">
        <v>618</v>
      </c>
      <c r="H48" t="s">
        <v>617</v>
      </c>
    </row>
    <row r="49" spans="2:10" x14ac:dyDescent="0.25">
      <c r="B49" t="s">
        <v>683</v>
      </c>
      <c r="C49" t="s">
        <v>617</v>
      </c>
      <c r="E49" t="s">
        <v>618</v>
      </c>
      <c r="F49">
        <f t="shared" ca="1" si="4"/>
        <v>5</v>
      </c>
      <c r="G49" t="s">
        <v>618</v>
      </c>
      <c r="H49" t="s">
        <v>617</v>
      </c>
      <c r="J49" t="str">
        <f>_xlfn.CONCAT(B297:C309)</f>
        <v>INSERT INTO `2.16_Contenido` (`ID`, `Correo`, `Nombres`, `Apellidos`, `Numero`, `Programa`, `Cargo`, `Op1`, `Op2`, `Op3`, `Op4`, `Op5`, `Op6`) VALUES</v>
      </c>
    </row>
    <row r="50" spans="2:10" x14ac:dyDescent="0.25">
      <c r="B50" t="s">
        <v>684</v>
      </c>
      <c r="C50" t="s">
        <v>617</v>
      </c>
      <c r="E50" t="s">
        <v>618</v>
      </c>
      <c r="F50">
        <f t="shared" ca="1" si="4"/>
        <v>4</v>
      </c>
      <c r="G50" t="s">
        <v>618</v>
      </c>
      <c r="H50" t="s">
        <v>617</v>
      </c>
      <c r="J50" t="str">
        <f ca="1">_xlfn.CONCAT(E297:H309)</f>
        <v>(NULL, 'maria.arce@ucp.edu.co', 'Maria Fernanda ', 'Arce Diaz ', '1004702513', '24', '1', 'No', 'Si', 'Si', 'Si', 'No', 'No') ;</v>
      </c>
    </row>
    <row r="51" spans="2:10" x14ac:dyDescent="0.25">
      <c r="B51" t="s">
        <v>685</v>
      </c>
      <c r="C51" t="s">
        <v>617</v>
      </c>
      <c r="E51" t="s">
        <v>618</v>
      </c>
      <c r="F51">
        <f t="shared" ca="1" si="4"/>
        <v>1</v>
      </c>
      <c r="G51" t="s">
        <v>618</v>
      </c>
      <c r="H51" t="s">
        <v>617</v>
      </c>
    </row>
    <row r="52" spans="2:10" x14ac:dyDescent="0.25">
      <c r="B52" t="s">
        <v>686</v>
      </c>
      <c r="C52" t="s">
        <v>617</v>
      </c>
      <c r="E52" t="s">
        <v>618</v>
      </c>
      <c r="F52">
        <f t="shared" ca="1" si="4"/>
        <v>1</v>
      </c>
      <c r="G52" t="s">
        <v>618</v>
      </c>
      <c r="H52" t="s">
        <v>617</v>
      </c>
      <c r="J52" t="str">
        <f>_xlfn.CONCAT($B$381:$C$392)</f>
        <v/>
      </c>
    </row>
    <row r="53" spans="2:10" x14ac:dyDescent="0.25">
      <c r="B53" t="s">
        <v>665</v>
      </c>
      <c r="C53" t="s">
        <v>617</v>
      </c>
      <c r="E53" t="s">
        <v>618</v>
      </c>
      <c r="G53" t="s">
        <v>618</v>
      </c>
      <c r="H53" t="s">
        <v>617</v>
      </c>
      <c r="J53" t="str">
        <f>_xlfn.CONCAT(E381:H392)</f>
        <v/>
      </c>
    </row>
    <row r="54" spans="2:10" x14ac:dyDescent="0.25">
      <c r="B54" t="s">
        <v>688</v>
      </c>
      <c r="C54" t="s">
        <v>617</v>
      </c>
      <c r="E54" t="s">
        <v>618</v>
      </c>
      <c r="F54" t="str">
        <f ca="1">CHOOSE(RANDBETWEEN(1,5),"Respuesta1","Respuesta2","Respuesta3","Respuesta4","Respuesta5")</f>
        <v>Respuesta4</v>
      </c>
      <c r="G54" t="s">
        <v>618</v>
      </c>
      <c r="H54" t="s">
        <v>617</v>
      </c>
    </row>
    <row r="55" spans="2:10" x14ac:dyDescent="0.25">
      <c r="B55" t="s">
        <v>689</v>
      </c>
      <c r="C55" t="s">
        <v>617</v>
      </c>
      <c r="E55" t="s">
        <v>618</v>
      </c>
      <c r="F55" t="str">
        <f ca="1">CHOOSE(RANDBETWEEN(1,4),"Respuesta1","Respuesta2","Respuesta3","Respuesta4")</f>
        <v>Respuesta4</v>
      </c>
      <c r="G55" t="s">
        <v>618</v>
      </c>
      <c r="H55" t="s">
        <v>617</v>
      </c>
    </row>
    <row r="56" spans="2:10" x14ac:dyDescent="0.25">
      <c r="B56" t="s">
        <v>690</v>
      </c>
      <c r="C56" t="s">
        <v>617</v>
      </c>
      <c r="E56" t="s">
        <v>618</v>
      </c>
      <c r="F56" t="str">
        <f ca="1">CHOOSE(RANDBETWEEN(1,4),"Respuesta1","Respuesta2","Respuesta3","Respuesta4")</f>
        <v>Respuesta2</v>
      </c>
      <c r="G56" t="s">
        <v>618</v>
      </c>
      <c r="H56" t="s">
        <v>617</v>
      </c>
    </row>
    <row r="57" spans="2:10" x14ac:dyDescent="0.25">
      <c r="B57" t="s">
        <v>694</v>
      </c>
      <c r="C57" t="s">
        <v>617</v>
      </c>
      <c r="E57" t="s">
        <v>618</v>
      </c>
      <c r="F57" t="str">
        <f t="shared" ref="F57" ca="1" si="5">CHOOSE(RANDBETWEEN(1,2),"Si","No")</f>
        <v>Si</v>
      </c>
      <c r="G57" t="s">
        <v>618</v>
      </c>
      <c r="H57" t="s">
        <v>617</v>
      </c>
    </row>
    <row r="58" spans="2:10" x14ac:dyDescent="0.25">
      <c r="B58" t="s">
        <v>695</v>
      </c>
      <c r="C58" t="s">
        <v>617</v>
      </c>
      <c r="E58" t="s">
        <v>618</v>
      </c>
      <c r="F58" t="str">
        <f t="shared" ref="F58:F64" ca="1" si="6">CHOOSE(RANDBETWEEN(1,4),"A veces","Muchas veces","Siempre","No")</f>
        <v>Siempre</v>
      </c>
      <c r="G58" t="s">
        <v>618</v>
      </c>
      <c r="H58" t="s">
        <v>617</v>
      </c>
    </row>
    <row r="59" spans="2:10" x14ac:dyDescent="0.25">
      <c r="B59" t="s">
        <v>696</v>
      </c>
      <c r="C59" t="s">
        <v>617</v>
      </c>
      <c r="E59" t="s">
        <v>618</v>
      </c>
      <c r="F59" t="str">
        <f t="shared" ca="1" si="6"/>
        <v>No</v>
      </c>
      <c r="G59" t="s">
        <v>618</v>
      </c>
      <c r="H59" t="s">
        <v>617</v>
      </c>
    </row>
    <row r="60" spans="2:10" x14ac:dyDescent="0.25">
      <c r="B60" t="s">
        <v>697</v>
      </c>
      <c r="C60" t="s">
        <v>617</v>
      </c>
      <c r="E60" t="s">
        <v>618</v>
      </c>
      <c r="F60" t="str">
        <f t="shared" ca="1" si="6"/>
        <v>Siempre</v>
      </c>
      <c r="G60" t="s">
        <v>618</v>
      </c>
      <c r="H60" t="s">
        <v>617</v>
      </c>
    </row>
    <row r="61" spans="2:10" x14ac:dyDescent="0.25">
      <c r="B61" t="s">
        <v>698</v>
      </c>
      <c r="C61" t="s">
        <v>617</v>
      </c>
      <c r="E61" t="s">
        <v>618</v>
      </c>
      <c r="F61" t="str">
        <f t="shared" ca="1" si="6"/>
        <v>A veces</v>
      </c>
      <c r="G61" t="s">
        <v>618</v>
      </c>
      <c r="H61" t="s">
        <v>617</v>
      </c>
    </row>
    <row r="62" spans="2:10" x14ac:dyDescent="0.25">
      <c r="B62" t="s">
        <v>699</v>
      </c>
      <c r="C62" t="s">
        <v>617</v>
      </c>
      <c r="E62" t="s">
        <v>618</v>
      </c>
      <c r="F62" t="str">
        <f t="shared" ca="1" si="6"/>
        <v>No</v>
      </c>
      <c r="G62" t="s">
        <v>618</v>
      </c>
      <c r="H62" t="s">
        <v>617</v>
      </c>
    </row>
    <row r="63" spans="2:10" x14ac:dyDescent="0.25">
      <c r="B63" t="s">
        <v>700</v>
      </c>
      <c r="C63" t="s">
        <v>617</v>
      </c>
      <c r="E63" t="s">
        <v>618</v>
      </c>
      <c r="F63" t="str">
        <f t="shared" ca="1" si="6"/>
        <v>No</v>
      </c>
      <c r="G63" t="s">
        <v>618</v>
      </c>
      <c r="H63" t="s">
        <v>617</v>
      </c>
    </row>
    <row r="64" spans="2:10" x14ac:dyDescent="0.25">
      <c r="B64" t="s">
        <v>701</v>
      </c>
      <c r="C64" t="s">
        <v>617</v>
      </c>
      <c r="E64" t="s">
        <v>618</v>
      </c>
      <c r="F64" t="str">
        <f t="shared" ca="1" si="6"/>
        <v>Muchas veces</v>
      </c>
      <c r="G64" t="s">
        <v>618</v>
      </c>
      <c r="H64" t="s">
        <v>617</v>
      </c>
    </row>
    <row r="65" spans="2:13" x14ac:dyDescent="0.25">
      <c r="B65" t="s">
        <v>702</v>
      </c>
      <c r="C65" t="s">
        <v>739</v>
      </c>
      <c r="E65" t="s">
        <v>618</v>
      </c>
      <c r="G65" t="s">
        <v>618</v>
      </c>
      <c r="H65" t="s">
        <v>740</v>
      </c>
    </row>
    <row r="67" spans="2:13" x14ac:dyDescent="0.25">
      <c r="B67" s="1" t="s">
        <v>823</v>
      </c>
      <c r="E67" t="s">
        <v>615</v>
      </c>
    </row>
    <row r="68" spans="2:13" x14ac:dyDescent="0.25">
      <c r="B68" t="s">
        <v>616</v>
      </c>
      <c r="C68" t="s">
        <v>617</v>
      </c>
      <c r="E68" t="s">
        <v>618</v>
      </c>
      <c r="F68" t="str">
        <f>$F$2</f>
        <v>maria.arce@ucp.edu.co</v>
      </c>
      <c r="G68" t="s">
        <v>618</v>
      </c>
      <c r="H68" t="s">
        <v>617</v>
      </c>
    </row>
    <row r="69" spans="2:13" x14ac:dyDescent="0.25">
      <c r="B69" t="s">
        <v>619</v>
      </c>
      <c r="C69" t="s">
        <v>617</v>
      </c>
      <c r="E69" t="s">
        <v>618</v>
      </c>
      <c r="F69" t="str">
        <f>$F$3</f>
        <v xml:space="preserve">Maria Fernanda </v>
      </c>
      <c r="G69" t="s">
        <v>618</v>
      </c>
      <c r="H69" t="s">
        <v>617</v>
      </c>
    </row>
    <row r="70" spans="2:13" x14ac:dyDescent="0.25">
      <c r="B70" t="s">
        <v>620</v>
      </c>
      <c r="C70" t="s">
        <v>617</v>
      </c>
      <c r="E70" t="s">
        <v>618</v>
      </c>
      <c r="F70" t="str">
        <f>$F$4</f>
        <v xml:space="preserve">Arce Diaz </v>
      </c>
      <c r="G70" t="s">
        <v>618</v>
      </c>
      <c r="H70" t="s">
        <v>617</v>
      </c>
    </row>
    <row r="71" spans="2:13" x14ac:dyDescent="0.25">
      <c r="B71" t="s">
        <v>622</v>
      </c>
      <c r="C71" t="s">
        <v>617</v>
      </c>
      <c r="E71" t="s">
        <v>618</v>
      </c>
      <c r="F71">
        <f>$F$6</f>
        <v>1004702513</v>
      </c>
      <c r="G71" t="s">
        <v>618</v>
      </c>
      <c r="H71" t="s">
        <v>617</v>
      </c>
    </row>
    <row r="72" spans="2:13" x14ac:dyDescent="0.25">
      <c r="B72" t="s">
        <v>623</v>
      </c>
      <c r="C72" t="s">
        <v>617</v>
      </c>
      <c r="E72" t="s">
        <v>618</v>
      </c>
      <c r="F72">
        <f ca="1">$F$7</f>
        <v>24</v>
      </c>
      <c r="G72" t="s">
        <v>618</v>
      </c>
      <c r="H72" t="s">
        <v>617</v>
      </c>
      <c r="J72">
        <f ca="1">RANDBETWEEN(1,4)</f>
        <v>1</v>
      </c>
      <c r="K72">
        <f ca="1">RANDBETWEEN(1,4)</f>
        <v>1</v>
      </c>
      <c r="L72">
        <f ca="1">RANDBETWEEN(1,4)</f>
        <v>4</v>
      </c>
      <c r="M72">
        <f ca="1">RANDBETWEEN(1,4)</f>
        <v>1</v>
      </c>
    </row>
    <row r="73" spans="2:13" x14ac:dyDescent="0.25">
      <c r="B73" t="s">
        <v>818</v>
      </c>
      <c r="C73" t="s">
        <v>617</v>
      </c>
      <c r="E73" t="s">
        <v>618</v>
      </c>
      <c r="F73">
        <f ca="1">$F$8</f>
        <v>1</v>
      </c>
      <c r="G73" t="s">
        <v>618</v>
      </c>
      <c r="H73" t="s">
        <v>617</v>
      </c>
      <c r="J73">
        <v>1</v>
      </c>
      <c r="K73">
        <v>2</v>
      </c>
      <c r="L73">
        <v>3</v>
      </c>
      <c r="M73">
        <v>4</v>
      </c>
    </row>
    <row r="74" spans="2:13" x14ac:dyDescent="0.25">
      <c r="B74" t="s">
        <v>750</v>
      </c>
      <c r="C74" t="s">
        <v>617</v>
      </c>
      <c r="E74" t="s">
        <v>618</v>
      </c>
      <c r="F74" t="str">
        <f t="shared" ref="F74:F81" ca="1" si="7">IF($J$72=1,J74,IF($J$72=2,K74,IF($J$72=3,L74,IF($J$72=4,M74,"NADA"))))</f>
        <v>Si</v>
      </c>
      <c r="G74" t="s">
        <v>618</v>
      </c>
      <c r="H74" t="s">
        <v>617</v>
      </c>
      <c r="J74" s="5" t="s">
        <v>816</v>
      </c>
      <c r="K74" s="5" t="s">
        <v>817</v>
      </c>
      <c r="L74" s="5" t="s">
        <v>817</v>
      </c>
      <c r="M74" s="5" t="s">
        <v>817</v>
      </c>
    </row>
    <row r="75" spans="2:13" x14ac:dyDescent="0.25">
      <c r="B75" t="s">
        <v>751</v>
      </c>
      <c r="C75" t="s">
        <v>617</v>
      </c>
      <c r="E75" t="s">
        <v>618</v>
      </c>
      <c r="F75" t="str">
        <f t="shared" ca="1" si="7"/>
        <v>No</v>
      </c>
      <c r="G75" t="s">
        <v>618</v>
      </c>
      <c r="H75" t="s">
        <v>617</v>
      </c>
      <c r="J75" s="5" t="s">
        <v>817</v>
      </c>
      <c r="K75" s="5" t="s">
        <v>816</v>
      </c>
      <c r="L75" s="5" t="s">
        <v>817</v>
      </c>
      <c r="M75" s="5" t="s">
        <v>817</v>
      </c>
    </row>
    <row r="76" spans="2:13" x14ac:dyDescent="0.25">
      <c r="B76" t="s">
        <v>752</v>
      </c>
      <c r="C76" t="s">
        <v>617</v>
      </c>
      <c r="E76" t="s">
        <v>618</v>
      </c>
      <c r="F76" t="str">
        <f t="shared" ca="1" si="7"/>
        <v>No</v>
      </c>
      <c r="G76" t="s">
        <v>618</v>
      </c>
      <c r="H76" t="s">
        <v>617</v>
      </c>
      <c r="J76" s="5" t="s">
        <v>817</v>
      </c>
      <c r="K76" s="5" t="s">
        <v>817</v>
      </c>
      <c r="L76" s="5" t="s">
        <v>816</v>
      </c>
      <c r="M76" s="5" t="s">
        <v>817</v>
      </c>
    </row>
    <row r="77" spans="2:13" x14ac:dyDescent="0.25">
      <c r="B77" t="s">
        <v>753</v>
      </c>
      <c r="C77" t="s">
        <v>617</v>
      </c>
      <c r="E77" t="s">
        <v>618</v>
      </c>
      <c r="F77" t="str">
        <f t="shared" ca="1" si="7"/>
        <v>No</v>
      </c>
      <c r="G77" t="s">
        <v>618</v>
      </c>
      <c r="H77" t="s">
        <v>617</v>
      </c>
      <c r="J77" s="5" t="s">
        <v>817</v>
      </c>
      <c r="K77" s="5" t="s">
        <v>817</v>
      </c>
      <c r="L77" s="5" t="s">
        <v>817</v>
      </c>
      <c r="M77" s="5" t="s">
        <v>816</v>
      </c>
    </row>
    <row r="78" spans="2:13" x14ac:dyDescent="0.25">
      <c r="B78" t="s">
        <v>754</v>
      </c>
      <c r="C78" t="s">
        <v>617</v>
      </c>
      <c r="E78" t="s">
        <v>618</v>
      </c>
      <c r="F78" t="str">
        <f t="shared" ca="1" si="7"/>
        <v>Si</v>
      </c>
      <c r="G78" t="s">
        <v>618</v>
      </c>
      <c r="H78" t="s">
        <v>617</v>
      </c>
      <c r="J78" s="3" t="s">
        <v>816</v>
      </c>
      <c r="K78" s="3" t="s">
        <v>817</v>
      </c>
      <c r="L78" s="3" t="s">
        <v>817</v>
      </c>
      <c r="M78" s="3" t="s">
        <v>817</v>
      </c>
    </row>
    <row r="79" spans="2:13" x14ac:dyDescent="0.25">
      <c r="B79" t="s">
        <v>755</v>
      </c>
      <c r="C79" t="s">
        <v>617</v>
      </c>
      <c r="E79" t="s">
        <v>618</v>
      </c>
      <c r="F79" t="str">
        <f t="shared" ca="1" si="7"/>
        <v>No</v>
      </c>
      <c r="G79" t="s">
        <v>618</v>
      </c>
      <c r="H79" t="s">
        <v>617</v>
      </c>
      <c r="J79" s="3" t="s">
        <v>817</v>
      </c>
      <c r="K79" s="3" t="s">
        <v>816</v>
      </c>
      <c r="L79" s="3" t="s">
        <v>817</v>
      </c>
      <c r="M79" s="3" t="s">
        <v>817</v>
      </c>
    </row>
    <row r="80" spans="2:13" x14ac:dyDescent="0.25">
      <c r="B80" t="s">
        <v>756</v>
      </c>
      <c r="C80" t="s">
        <v>617</v>
      </c>
      <c r="E80" t="s">
        <v>618</v>
      </c>
      <c r="F80" t="str">
        <f t="shared" ca="1" si="7"/>
        <v>No</v>
      </c>
      <c r="G80" t="s">
        <v>618</v>
      </c>
      <c r="H80" t="s">
        <v>617</v>
      </c>
      <c r="J80" s="3" t="s">
        <v>817</v>
      </c>
      <c r="K80" s="3" t="s">
        <v>817</v>
      </c>
      <c r="L80" s="3" t="s">
        <v>816</v>
      </c>
      <c r="M80" s="3" t="s">
        <v>817</v>
      </c>
    </row>
    <row r="81" spans="2:13" x14ac:dyDescent="0.25">
      <c r="B81" t="s">
        <v>757</v>
      </c>
      <c r="C81" t="s">
        <v>739</v>
      </c>
      <c r="E81" t="s">
        <v>618</v>
      </c>
      <c r="F81" t="str">
        <f t="shared" ca="1" si="7"/>
        <v>No</v>
      </c>
      <c r="G81" t="s">
        <v>618</v>
      </c>
      <c r="H81" s="1" t="s">
        <v>740</v>
      </c>
      <c r="J81" s="3" t="s">
        <v>817</v>
      </c>
      <c r="K81" s="3" t="s">
        <v>817</v>
      </c>
      <c r="L81" s="3" t="s">
        <v>817</v>
      </c>
      <c r="M81" s="3" t="s">
        <v>816</v>
      </c>
    </row>
    <row r="83" spans="2:13" x14ac:dyDescent="0.25">
      <c r="B83" s="1" t="s">
        <v>824</v>
      </c>
      <c r="E83" t="s">
        <v>615</v>
      </c>
    </row>
    <row r="84" spans="2:13" x14ac:dyDescent="0.25">
      <c r="B84" t="s">
        <v>616</v>
      </c>
      <c r="C84" t="s">
        <v>617</v>
      </c>
      <c r="E84" t="s">
        <v>618</v>
      </c>
      <c r="F84" t="str">
        <f>$F$2</f>
        <v>maria.arce@ucp.edu.co</v>
      </c>
      <c r="G84" t="s">
        <v>618</v>
      </c>
      <c r="H84" t="s">
        <v>617</v>
      </c>
    </row>
    <row r="85" spans="2:13" x14ac:dyDescent="0.25">
      <c r="B85" t="s">
        <v>619</v>
      </c>
      <c r="C85" t="s">
        <v>617</v>
      </c>
      <c r="E85" t="s">
        <v>618</v>
      </c>
      <c r="F85" t="str">
        <f>$F$3</f>
        <v xml:space="preserve">Maria Fernanda </v>
      </c>
      <c r="G85" t="s">
        <v>618</v>
      </c>
      <c r="H85" t="s">
        <v>617</v>
      </c>
    </row>
    <row r="86" spans="2:13" x14ac:dyDescent="0.25">
      <c r="B86" t="s">
        <v>620</v>
      </c>
      <c r="C86" t="s">
        <v>617</v>
      </c>
      <c r="E86" t="s">
        <v>618</v>
      </c>
      <c r="F86" t="str">
        <f>$F$4</f>
        <v xml:space="preserve">Arce Diaz </v>
      </c>
      <c r="G86" t="s">
        <v>618</v>
      </c>
      <c r="H86" t="s">
        <v>617</v>
      </c>
    </row>
    <row r="87" spans="2:13" x14ac:dyDescent="0.25">
      <c r="B87" t="s">
        <v>622</v>
      </c>
      <c r="C87" t="s">
        <v>617</v>
      </c>
      <c r="E87" t="s">
        <v>618</v>
      </c>
      <c r="F87">
        <f>$F$6</f>
        <v>1004702513</v>
      </c>
      <c r="G87" t="s">
        <v>618</v>
      </c>
      <c r="H87" t="s">
        <v>617</v>
      </c>
    </row>
    <row r="88" spans="2:13" x14ac:dyDescent="0.25">
      <c r="B88" t="s">
        <v>623</v>
      </c>
      <c r="C88" t="s">
        <v>617</v>
      </c>
      <c r="E88" t="s">
        <v>618</v>
      </c>
      <c r="F88">
        <f ca="1">$F$7</f>
        <v>24</v>
      </c>
      <c r="G88" t="s">
        <v>618</v>
      </c>
      <c r="H88" t="s">
        <v>617</v>
      </c>
    </row>
    <row r="89" spans="2:13" x14ac:dyDescent="0.25">
      <c r="B89" t="s">
        <v>818</v>
      </c>
      <c r="C89" t="s">
        <v>617</v>
      </c>
      <c r="E89" t="s">
        <v>618</v>
      </c>
      <c r="F89">
        <f ca="1">$F$8</f>
        <v>1</v>
      </c>
      <c r="G89" t="s">
        <v>618</v>
      </c>
      <c r="H89" t="s">
        <v>617</v>
      </c>
    </row>
    <row r="90" spans="2:13" x14ac:dyDescent="0.25">
      <c r="B90" t="s">
        <v>750</v>
      </c>
      <c r="C90" t="s">
        <v>617</v>
      </c>
      <c r="E90" t="s">
        <v>618</v>
      </c>
      <c r="F90" t="str">
        <f t="shared" ref="F90:F97" ca="1" si="8">IF($K$72=1,J74,IF($K$72=2,K74,IF($K$72=3,L74,IF($K$72=4,M74,"NADA"))))</f>
        <v>Si</v>
      </c>
      <c r="G90" t="s">
        <v>618</v>
      </c>
      <c r="H90" t="s">
        <v>617</v>
      </c>
    </row>
    <row r="91" spans="2:13" x14ac:dyDescent="0.25">
      <c r="B91" t="s">
        <v>751</v>
      </c>
      <c r="C91" t="s">
        <v>617</v>
      </c>
      <c r="E91" t="s">
        <v>618</v>
      </c>
      <c r="F91" t="str">
        <f t="shared" ca="1" si="8"/>
        <v>No</v>
      </c>
      <c r="G91" t="s">
        <v>618</v>
      </c>
      <c r="H91" t="s">
        <v>617</v>
      </c>
    </row>
    <row r="92" spans="2:13" x14ac:dyDescent="0.25">
      <c r="B92" t="s">
        <v>752</v>
      </c>
      <c r="C92" t="s">
        <v>617</v>
      </c>
      <c r="E92" t="s">
        <v>618</v>
      </c>
      <c r="F92" t="str">
        <f t="shared" ca="1" si="8"/>
        <v>No</v>
      </c>
      <c r="G92" t="s">
        <v>618</v>
      </c>
      <c r="H92" t="s">
        <v>617</v>
      </c>
    </row>
    <row r="93" spans="2:13" x14ac:dyDescent="0.25">
      <c r="B93" t="s">
        <v>753</v>
      </c>
      <c r="C93" t="s">
        <v>617</v>
      </c>
      <c r="E93" t="s">
        <v>618</v>
      </c>
      <c r="F93" t="str">
        <f t="shared" ca="1" si="8"/>
        <v>No</v>
      </c>
      <c r="G93" t="s">
        <v>618</v>
      </c>
      <c r="H93" t="s">
        <v>617</v>
      </c>
    </row>
    <row r="94" spans="2:13" x14ac:dyDescent="0.25">
      <c r="B94" t="s">
        <v>754</v>
      </c>
      <c r="C94" t="s">
        <v>617</v>
      </c>
      <c r="E94" t="s">
        <v>618</v>
      </c>
      <c r="F94" t="str">
        <f t="shared" ca="1" si="8"/>
        <v>Si</v>
      </c>
      <c r="G94" t="s">
        <v>618</v>
      </c>
      <c r="H94" t="s">
        <v>617</v>
      </c>
    </row>
    <row r="95" spans="2:13" x14ac:dyDescent="0.25">
      <c r="B95" t="s">
        <v>755</v>
      </c>
      <c r="C95" t="s">
        <v>617</v>
      </c>
      <c r="E95" t="s">
        <v>618</v>
      </c>
      <c r="F95" t="str">
        <f t="shared" ca="1" si="8"/>
        <v>No</v>
      </c>
      <c r="G95" t="s">
        <v>618</v>
      </c>
      <c r="H95" t="s">
        <v>617</v>
      </c>
    </row>
    <row r="96" spans="2:13" x14ac:dyDescent="0.25">
      <c r="B96" t="s">
        <v>756</v>
      </c>
      <c r="C96" t="s">
        <v>617</v>
      </c>
      <c r="E96" t="s">
        <v>618</v>
      </c>
      <c r="F96" t="str">
        <f t="shared" ca="1" si="8"/>
        <v>No</v>
      </c>
      <c r="G96" t="s">
        <v>618</v>
      </c>
      <c r="H96" t="s">
        <v>617</v>
      </c>
    </row>
    <row r="97" spans="2:8" x14ac:dyDescent="0.25">
      <c r="B97" t="s">
        <v>757</v>
      </c>
      <c r="C97" t="s">
        <v>739</v>
      </c>
      <c r="E97" t="s">
        <v>618</v>
      </c>
      <c r="F97" t="str">
        <f t="shared" ca="1" si="8"/>
        <v>No</v>
      </c>
      <c r="G97" t="s">
        <v>618</v>
      </c>
      <c r="H97" s="1" t="s">
        <v>740</v>
      </c>
    </row>
    <row r="99" spans="2:8" x14ac:dyDescent="0.25">
      <c r="B99" s="1" t="s">
        <v>825</v>
      </c>
      <c r="E99" t="s">
        <v>615</v>
      </c>
    </row>
    <row r="100" spans="2:8" x14ac:dyDescent="0.25">
      <c r="B100" t="s">
        <v>616</v>
      </c>
      <c r="C100" t="s">
        <v>617</v>
      </c>
      <c r="E100" t="s">
        <v>618</v>
      </c>
      <c r="F100" t="str">
        <f>$F$2</f>
        <v>maria.arce@ucp.edu.co</v>
      </c>
      <c r="G100" t="s">
        <v>618</v>
      </c>
      <c r="H100" t="s">
        <v>617</v>
      </c>
    </row>
    <row r="101" spans="2:8" x14ac:dyDescent="0.25">
      <c r="B101" t="s">
        <v>619</v>
      </c>
      <c r="C101" t="s">
        <v>617</v>
      </c>
      <c r="E101" t="s">
        <v>618</v>
      </c>
      <c r="F101" t="str">
        <f>$F$3</f>
        <v xml:space="preserve">Maria Fernanda </v>
      </c>
      <c r="G101" t="s">
        <v>618</v>
      </c>
      <c r="H101" t="s">
        <v>617</v>
      </c>
    </row>
    <row r="102" spans="2:8" x14ac:dyDescent="0.25">
      <c r="B102" t="s">
        <v>620</v>
      </c>
      <c r="C102" t="s">
        <v>617</v>
      </c>
      <c r="E102" t="s">
        <v>618</v>
      </c>
      <c r="F102" t="str">
        <f>$F$4</f>
        <v xml:space="preserve">Arce Diaz </v>
      </c>
      <c r="G102" t="s">
        <v>618</v>
      </c>
      <c r="H102" t="s">
        <v>617</v>
      </c>
    </row>
    <row r="103" spans="2:8" x14ac:dyDescent="0.25">
      <c r="B103" t="s">
        <v>622</v>
      </c>
      <c r="C103" t="s">
        <v>617</v>
      </c>
      <c r="E103" t="s">
        <v>618</v>
      </c>
      <c r="F103">
        <f>$F$6</f>
        <v>1004702513</v>
      </c>
      <c r="G103" t="s">
        <v>618</v>
      </c>
      <c r="H103" t="s">
        <v>617</v>
      </c>
    </row>
    <row r="104" spans="2:8" x14ac:dyDescent="0.25">
      <c r="B104" t="s">
        <v>623</v>
      </c>
      <c r="C104" t="s">
        <v>617</v>
      </c>
      <c r="E104" t="s">
        <v>618</v>
      </c>
      <c r="F104">
        <f ca="1">$F$7</f>
        <v>24</v>
      </c>
      <c r="G104" t="s">
        <v>618</v>
      </c>
      <c r="H104" t="s">
        <v>617</v>
      </c>
    </row>
    <row r="105" spans="2:8" x14ac:dyDescent="0.25">
      <c r="B105" t="s">
        <v>818</v>
      </c>
      <c r="C105" t="s">
        <v>617</v>
      </c>
      <c r="E105" t="s">
        <v>618</v>
      </c>
      <c r="F105">
        <f ca="1">$F$8</f>
        <v>1</v>
      </c>
      <c r="G105" t="s">
        <v>618</v>
      </c>
      <c r="H105" t="s">
        <v>617</v>
      </c>
    </row>
    <row r="106" spans="2:8" x14ac:dyDescent="0.25">
      <c r="B106" t="s">
        <v>750</v>
      </c>
      <c r="C106" t="s">
        <v>617</v>
      </c>
      <c r="E106" t="s">
        <v>618</v>
      </c>
      <c r="F106" t="str">
        <f ca="1">IF($K$72=1,J74,IF($K$72=2,K74,IF($K$72=3,L74,IF($K$72=4,M74,"NADA"))))</f>
        <v>Si</v>
      </c>
      <c r="G106" t="s">
        <v>618</v>
      </c>
      <c r="H106" t="s">
        <v>617</v>
      </c>
    </row>
    <row r="107" spans="2:8" x14ac:dyDescent="0.25">
      <c r="B107" t="s">
        <v>751</v>
      </c>
      <c r="C107" t="s">
        <v>617</v>
      </c>
      <c r="E107" t="s">
        <v>618</v>
      </c>
      <c r="F107" t="str">
        <f t="shared" ref="F107:F113" ca="1" si="9">IF($K$72=1,J75,IF($K$72=2,K75,IF($K$72=3,L75,IF($K$72=4,M75,"NADA"))))</f>
        <v>No</v>
      </c>
      <c r="G107" t="s">
        <v>618</v>
      </c>
      <c r="H107" t="s">
        <v>617</v>
      </c>
    </row>
    <row r="108" spans="2:8" x14ac:dyDescent="0.25">
      <c r="B108" t="s">
        <v>752</v>
      </c>
      <c r="C108" t="s">
        <v>617</v>
      </c>
      <c r="E108" t="s">
        <v>618</v>
      </c>
      <c r="F108" t="str">
        <f t="shared" ca="1" si="9"/>
        <v>No</v>
      </c>
      <c r="G108" t="s">
        <v>618</v>
      </c>
      <c r="H108" t="s">
        <v>617</v>
      </c>
    </row>
    <row r="109" spans="2:8" x14ac:dyDescent="0.25">
      <c r="B109" t="s">
        <v>753</v>
      </c>
      <c r="C109" t="s">
        <v>617</v>
      </c>
      <c r="E109" t="s">
        <v>618</v>
      </c>
      <c r="F109" t="str">
        <f t="shared" ca="1" si="9"/>
        <v>No</v>
      </c>
      <c r="G109" t="s">
        <v>618</v>
      </c>
      <c r="H109" t="s">
        <v>617</v>
      </c>
    </row>
    <row r="110" spans="2:8" x14ac:dyDescent="0.25">
      <c r="B110" t="s">
        <v>754</v>
      </c>
      <c r="C110" t="s">
        <v>617</v>
      </c>
      <c r="E110" t="s">
        <v>618</v>
      </c>
      <c r="F110" t="str">
        <f t="shared" ca="1" si="9"/>
        <v>Si</v>
      </c>
      <c r="G110" t="s">
        <v>618</v>
      </c>
      <c r="H110" t="s">
        <v>617</v>
      </c>
    </row>
    <row r="111" spans="2:8" x14ac:dyDescent="0.25">
      <c r="B111" t="s">
        <v>755</v>
      </c>
      <c r="C111" t="s">
        <v>617</v>
      </c>
      <c r="E111" t="s">
        <v>618</v>
      </c>
      <c r="F111" t="str">
        <f t="shared" ca="1" si="9"/>
        <v>No</v>
      </c>
      <c r="G111" t="s">
        <v>618</v>
      </c>
      <c r="H111" t="s">
        <v>617</v>
      </c>
    </row>
    <row r="112" spans="2:8" x14ac:dyDescent="0.25">
      <c r="B112" t="s">
        <v>756</v>
      </c>
      <c r="C112" t="s">
        <v>617</v>
      </c>
      <c r="E112" t="s">
        <v>618</v>
      </c>
      <c r="F112" t="str">
        <f t="shared" ca="1" si="9"/>
        <v>No</v>
      </c>
      <c r="G112" t="s">
        <v>618</v>
      </c>
      <c r="H112" t="s">
        <v>617</v>
      </c>
    </row>
    <row r="113" spans="2:8" x14ac:dyDescent="0.25">
      <c r="B113" t="s">
        <v>757</v>
      </c>
      <c r="C113" t="s">
        <v>739</v>
      </c>
      <c r="E113" t="s">
        <v>618</v>
      </c>
      <c r="F113" t="str">
        <f t="shared" ca="1" si="9"/>
        <v>No</v>
      </c>
      <c r="G113" t="s">
        <v>618</v>
      </c>
      <c r="H113" s="1" t="s">
        <v>740</v>
      </c>
    </row>
    <row r="115" spans="2:8" x14ac:dyDescent="0.25">
      <c r="B115" s="1" t="s">
        <v>826</v>
      </c>
      <c r="E115" t="s">
        <v>615</v>
      </c>
    </row>
    <row r="116" spans="2:8" x14ac:dyDescent="0.25">
      <c r="B116" t="s">
        <v>616</v>
      </c>
      <c r="C116" t="s">
        <v>617</v>
      </c>
      <c r="E116" t="s">
        <v>618</v>
      </c>
      <c r="F116" t="str">
        <f>$F$2</f>
        <v>maria.arce@ucp.edu.co</v>
      </c>
      <c r="G116" t="s">
        <v>618</v>
      </c>
      <c r="H116" t="s">
        <v>617</v>
      </c>
    </row>
    <row r="117" spans="2:8" x14ac:dyDescent="0.25">
      <c r="B117" t="s">
        <v>619</v>
      </c>
      <c r="C117" t="s">
        <v>617</v>
      </c>
      <c r="E117" t="s">
        <v>618</v>
      </c>
      <c r="F117" t="str">
        <f>$F$3</f>
        <v xml:space="preserve">Maria Fernanda </v>
      </c>
      <c r="G117" t="s">
        <v>618</v>
      </c>
      <c r="H117" t="s">
        <v>617</v>
      </c>
    </row>
    <row r="118" spans="2:8" x14ac:dyDescent="0.25">
      <c r="B118" t="s">
        <v>620</v>
      </c>
      <c r="C118" t="s">
        <v>617</v>
      </c>
      <c r="E118" t="s">
        <v>618</v>
      </c>
      <c r="F118" t="str">
        <f>$F$4</f>
        <v xml:space="preserve">Arce Diaz </v>
      </c>
      <c r="G118" t="s">
        <v>618</v>
      </c>
      <c r="H118" t="s">
        <v>617</v>
      </c>
    </row>
    <row r="119" spans="2:8" x14ac:dyDescent="0.25">
      <c r="B119" t="s">
        <v>622</v>
      </c>
      <c r="C119" t="s">
        <v>617</v>
      </c>
      <c r="E119" t="s">
        <v>618</v>
      </c>
      <c r="F119">
        <f>$F$6</f>
        <v>1004702513</v>
      </c>
      <c r="G119" t="s">
        <v>618</v>
      </c>
      <c r="H119" t="s">
        <v>617</v>
      </c>
    </row>
    <row r="120" spans="2:8" x14ac:dyDescent="0.25">
      <c r="B120" t="s">
        <v>623</v>
      </c>
      <c r="C120" t="s">
        <v>617</v>
      </c>
      <c r="E120" t="s">
        <v>618</v>
      </c>
      <c r="F120">
        <f ca="1">$F$7</f>
        <v>24</v>
      </c>
      <c r="G120" t="s">
        <v>618</v>
      </c>
      <c r="H120" t="s">
        <v>617</v>
      </c>
    </row>
    <row r="121" spans="2:8" x14ac:dyDescent="0.25">
      <c r="B121" t="s">
        <v>818</v>
      </c>
      <c r="C121" t="s">
        <v>617</v>
      </c>
      <c r="E121" t="s">
        <v>618</v>
      </c>
      <c r="F121">
        <f ca="1">$F$8</f>
        <v>1</v>
      </c>
      <c r="G121" t="s">
        <v>618</v>
      </c>
      <c r="H121" t="s">
        <v>617</v>
      </c>
    </row>
    <row r="122" spans="2:8" x14ac:dyDescent="0.25">
      <c r="B122" t="s">
        <v>750</v>
      </c>
      <c r="C122" t="s">
        <v>617</v>
      </c>
      <c r="E122" t="s">
        <v>618</v>
      </c>
      <c r="F122" t="str">
        <f t="shared" ref="F122:F129" ca="1" si="10">IF($J$72=1,J74,IF($J$72=2,K74,IF($J$72=3,L74,IF($J$72=4,M74,"NADA"))))</f>
        <v>Si</v>
      </c>
      <c r="G122" t="s">
        <v>618</v>
      </c>
      <c r="H122" t="s">
        <v>617</v>
      </c>
    </row>
    <row r="123" spans="2:8" x14ac:dyDescent="0.25">
      <c r="B123" t="s">
        <v>751</v>
      </c>
      <c r="C123" t="s">
        <v>617</v>
      </c>
      <c r="E123" t="s">
        <v>618</v>
      </c>
      <c r="F123" t="str">
        <f t="shared" ca="1" si="10"/>
        <v>No</v>
      </c>
      <c r="G123" t="s">
        <v>618</v>
      </c>
      <c r="H123" t="s">
        <v>617</v>
      </c>
    </row>
    <row r="124" spans="2:8" x14ac:dyDescent="0.25">
      <c r="B124" t="s">
        <v>752</v>
      </c>
      <c r="C124" t="s">
        <v>617</v>
      </c>
      <c r="E124" t="s">
        <v>618</v>
      </c>
      <c r="F124" t="str">
        <f t="shared" ca="1" si="10"/>
        <v>No</v>
      </c>
      <c r="G124" t="s">
        <v>618</v>
      </c>
      <c r="H124" t="s">
        <v>617</v>
      </c>
    </row>
    <row r="125" spans="2:8" x14ac:dyDescent="0.25">
      <c r="B125" t="s">
        <v>753</v>
      </c>
      <c r="C125" t="s">
        <v>617</v>
      </c>
      <c r="E125" t="s">
        <v>618</v>
      </c>
      <c r="F125" t="str">
        <f t="shared" ca="1" si="10"/>
        <v>No</v>
      </c>
      <c r="G125" t="s">
        <v>618</v>
      </c>
      <c r="H125" t="s">
        <v>617</v>
      </c>
    </row>
    <row r="126" spans="2:8" x14ac:dyDescent="0.25">
      <c r="B126" t="s">
        <v>754</v>
      </c>
      <c r="C126" t="s">
        <v>617</v>
      </c>
      <c r="E126" t="s">
        <v>618</v>
      </c>
      <c r="F126" t="str">
        <f t="shared" ca="1" si="10"/>
        <v>Si</v>
      </c>
      <c r="G126" t="s">
        <v>618</v>
      </c>
      <c r="H126" t="s">
        <v>617</v>
      </c>
    </row>
    <row r="127" spans="2:8" x14ac:dyDescent="0.25">
      <c r="B127" t="s">
        <v>755</v>
      </c>
      <c r="C127" t="s">
        <v>617</v>
      </c>
      <c r="E127" t="s">
        <v>618</v>
      </c>
      <c r="F127" t="str">
        <f t="shared" ca="1" si="10"/>
        <v>No</v>
      </c>
      <c r="G127" t="s">
        <v>618</v>
      </c>
      <c r="H127" t="s">
        <v>617</v>
      </c>
    </row>
    <row r="128" spans="2:8" x14ac:dyDescent="0.25">
      <c r="B128" t="s">
        <v>756</v>
      </c>
      <c r="C128" t="s">
        <v>617</v>
      </c>
      <c r="E128" t="s">
        <v>618</v>
      </c>
      <c r="F128" t="str">
        <f t="shared" ca="1" si="10"/>
        <v>No</v>
      </c>
      <c r="G128" t="s">
        <v>618</v>
      </c>
      <c r="H128" t="s">
        <v>617</v>
      </c>
    </row>
    <row r="129" spans="2:8" x14ac:dyDescent="0.25">
      <c r="B129" t="s">
        <v>757</v>
      </c>
      <c r="C129" t="s">
        <v>739</v>
      </c>
      <c r="E129" t="s">
        <v>618</v>
      </c>
      <c r="F129" t="str">
        <f t="shared" ca="1" si="10"/>
        <v>No</v>
      </c>
      <c r="G129" t="s">
        <v>618</v>
      </c>
      <c r="H129" s="1" t="s">
        <v>740</v>
      </c>
    </row>
    <row r="131" spans="2:8" x14ac:dyDescent="0.25">
      <c r="B131" s="1" t="s">
        <v>827</v>
      </c>
      <c r="E131" t="s">
        <v>615</v>
      </c>
    </row>
    <row r="132" spans="2:8" x14ac:dyDescent="0.25">
      <c r="B132" t="s">
        <v>616</v>
      </c>
      <c r="C132" t="s">
        <v>617</v>
      </c>
      <c r="E132" t="s">
        <v>618</v>
      </c>
      <c r="F132" t="str">
        <f>$F$2</f>
        <v>maria.arce@ucp.edu.co</v>
      </c>
      <c r="G132" t="s">
        <v>618</v>
      </c>
      <c r="H132" t="s">
        <v>617</v>
      </c>
    </row>
    <row r="133" spans="2:8" x14ac:dyDescent="0.25">
      <c r="B133" t="s">
        <v>619</v>
      </c>
      <c r="C133" t="s">
        <v>617</v>
      </c>
      <c r="E133" t="s">
        <v>618</v>
      </c>
      <c r="F133" t="str">
        <f>$F$3</f>
        <v xml:space="preserve">Maria Fernanda </v>
      </c>
      <c r="G133" t="s">
        <v>618</v>
      </c>
      <c r="H133" t="s">
        <v>617</v>
      </c>
    </row>
    <row r="134" spans="2:8" x14ac:dyDescent="0.25">
      <c r="B134" t="s">
        <v>620</v>
      </c>
      <c r="C134" t="s">
        <v>617</v>
      </c>
      <c r="E134" t="s">
        <v>618</v>
      </c>
      <c r="F134" t="str">
        <f>$F$4</f>
        <v xml:space="preserve">Arce Diaz </v>
      </c>
      <c r="G134" t="s">
        <v>618</v>
      </c>
      <c r="H134" t="s">
        <v>617</v>
      </c>
    </row>
    <row r="135" spans="2:8" x14ac:dyDescent="0.25">
      <c r="B135" t="s">
        <v>622</v>
      </c>
      <c r="C135" t="s">
        <v>617</v>
      </c>
      <c r="E135" t="s">
        <v>618</v>
      </c>
      <c r="F135">
        <f>$F$6</f>
        <v>1004702513</v>
      </c>
      <c r="G135" t="s">
        <v>618</v>
      </c>
      <c r="H135" t="s">
        <v>617</v>
      </c>
    </row>
    <row r="136" spans="2:8" x14ac:dyDescent="0.25">
      <c r="B136" t="s">
        <v>623</v>
      </c>
      <c r="C136" t="s">
        <v>617</v>
      </c>
      <c r="E136" t="s">
        <v>618</v>
      </c>
      <c r="F136">
        <f ca="1">$F$7</f>
        <v>24</v>
      </c>
      <c r="G136" t="s">
        <v>618</v>
      </c>
      <c r="H136" t="s">
        <v>617</v>
      </c>
    </row>
    <row r="137" spans="2:8" x14ac:dyDescent="0.25">
      <c r="B137" t="s">
        <v>818</v>
      </c>
      <c r="C137" t="s">
        <v>617</v>
      </c>
      <c r="E137" t="s">
        <v>618</v>
      </c>
      <c r="F137">
        <f ca="1">$F$8</f>
        <v>1</v>
      </c>
      <c r="G137" t="s">
        <v>618</v>
      </c>
      <c r="H137" t="s">
        <v>617</v>
      </c>
    </row>
    <row r="138" spans="2:8" x14ac:dyDescent="0.25">
      <c r="B138" t="s">
        <v>750</v>
      </c>
      <c r="C138" t="s">
        <v>617</v>
      </c>
      <c r="E138" t="s">
        <v>618</v>
      </c>
      <c r="F138" t="str">
        <f t="shared" ref="F138:F145" ca="1" si="11">IF($M$72=1,J74,IF($M$72=2,K74,IF($M$72=3,L74,IF($M$72=4,M74,"NADA"))))</f>
        <v>Si</v>
      </c>
      <c r="G138" t="s">
        <v>618</v>
      </c>
      <c r="H138" t="s">
        <v>617</v>
      </c>
    </row>
    <row r="139" spans="2:8" x14ac:dyDescent="0.25">
      <c r="B139" t="s">
        <v>751</v>
      </c>
      <c r="C139" t="s">
        <v>617</v>
      </c>
      <c r="E139" t="s">
        <v>618</v>
      </c>
      <c r="F139" t="str">
        <f t="shared" ca="1" si="11"/>
        <v>No</v>
      </c>
      <c r="G139" t="s">
        <v>618</v>
      </c>
      <c r="H139" t="s">
        <v>617</v>
      </c>
    </row>
    <row r="140" spans="2:8" x14ac:dyDescent="0.25">
      <c r="B140" t="s">
        <v>752</v>
      </c>
      <c r="C140" t="s">
        <v>617</v>
      </c>
      <c r="E140" t="s">
        <v>618</v>
      </c>
      <c r="F140" t="str">
        <f t="shared" ca="1" si="11"/>
        <v>No</v>
      </c>
      <c r="G140" t="s">
        <v>618</v>
      </c>
      <c r="H140" t="s">
        <v>617</v>
      </c>
    </row>
    <row r="141" spans="2:8" x14ac:dyDescent="0.25">
      <c r="B141" t="s">
        <v>753</v>
      </c>
      <c r="C141" t="s">
        <v>617</v>
      </c>
      <c r="E141" t="s">
        <v>618</v>
      </c>
      <c r="F141" t="str">
        <f t="shared" ca="1" si="11"/>
        <v>No</v>
      </c>
      <c r="G141" t="s">
        <v>618</v>
      </c>
      <c r="H141" t="s">
        <v>617</v>
      </c>
    </row>
    <row r="142" spans="2:8" x14ac:dyDescent="0.25">
      <c r="B142" t="s">
        <v>754</v>
      </c>
      <c r="C142" t="s">
        <v>617</v>
      </c>
      <c r="E142" t="s">
        <v>618</v>
      </c>
      <c r="F142" t="str">
        <f t="shared" ca="1" si="11"/>
        <v>Si</v>
      </c>
      <c r="G142" t="s">
        <v>618</v>
      </c>
      <c r="H142" t="s">
        <v>617</v>
      </c>
    </row>
    <row r="143" spans="2:8" x14ac:dyDescent="0.25">
      <c r="B143" t="s">
        <v>755</v>
      </c>
      <c r="C143" t="s">
        <v>617</v>
      </c>
      <c r="E143" t="s">
        <v>618</v>
      </c>
      <c r="F143" t="str">
        <f t="shared" ca="1" si="11"/>
        <v>No</v>
      </c>
      <c r="G143" t="s">
        <v>618</v>
      </c>
      <c r="H143" t="s">
        <v>617</v>
      </c>
    </row>
    <row r="144" spans="2:8" x14ac:dyDescent="0.25">
      <c r="B144" t="s">
        <v>756</v>
      </c>
      <c r="C144" t="s">
        <v>617</v>
      </c>
      <c r="E144" t="s">
        <v>618</v>
      </c>
      <c r="F144" t="str">
        <f t="shared" ca="1" si="11"/>
        <v>No</v>
      </c>
      <c r="G144" t="s">
        <v>618</v>
      </c>
      <c r="H144" t="s">
        <v>617</v>
      </c>
    </row>
    <row r="145" spans="2:8" x14ac:dyDescent="0.25">
      <c r="B145" t="s">
        <v>757</v>
      </c>
      <c r="C145" t="s">
        <v>739</v>
      </c>
      <c r="E145" t="s">
        <v>618</v>
      </c>
      <c r="F145" t="str">
        <f t="shared" ca="1" si="11"/>
        <v>No</v>
      </c>
      <c r="G145" t="s">
        <v>618</v>
      </c>
      <c r="H145" s="1" t="s">
        <v>740</v>
      </c>
    </row>
    <row r="147" spans="2:8" x14ac:dyDescent="0.25">
      <c r="B147" s="1" t="s">
        <v>828</v>
      </c>
      <c r="E147" t="s">
        <v>615</v>
      </c>
    </row>
    <row r="148" spans="2:8" x14ac:dyDescent="0.25">
      <c r="B148" t="s">
        <v>616</v>
      </c>
      <c r="C148" t="s">
        <v>617</v>
      </c>
      <c r="E148" t="s">
        <v>618</v>
      </c>
      <c r="F148" t="str">
        <f>$F$2</f>
        <v>maria.arce@ucp.edu.co</v>
      </c>
      <c r="G148" t="s">
        <v>618</v>
      </c>
      <c r="H148" t="s">
        <v>617</v>
      </c>
    </row>
    <row r="149" spans="2:8" x14ac:dyDescent="0.25">
      <c r="B149" t="s">
        <v>619</v>
      </c>
      <c r="C149" t="s">
        <v>617</v>
      </c>
      <c r="E149" t="s">
        <v>618</v>
      </c>
      <c r="F149" t="str">
        <f>$F$3</f>
        <v xml:space="preserve">Maria Fernanda </v>
      </c>
      <c r="G149" t="s">
        <v>618</v>
      </c>
      <c r="H149" t="s">
        <v>617</v>
      </c>
    </row>
    <row r="150" spans="2:8" x14ac:dyDescent="0.25">
      <c r="B150" t="s">
        <v>620</v>
      </c>
      <c r="C150" t="s">
        <v>617</v>
      </c>
      <c r="E150" t="s">
        <v>618</v>
      </c>
      <c r="F150" t="str">
        <f>$F$4</f>
        <v xml:space="preserve">Arce Diaz </v>
      </c>
      <c r="G150" t="s">
        <v>618</v>
      </c>
      <c r="H150" t="s">
        <v>617</v>
      </c>
    </row>
    <row r="151" spans="2:8" x14ac:dyDescent="0.25">
      <c r="B151" t="s">
        <v>622</v>
      </c>
      <c r="C151" t="s">
        <v>617</v>
      </c>
      <c r="E151" t="s">
        <v>618</v>
      </c>
      <c r="F151">
        <f>$F$6</f>
        <v>1004702513</v>
      </c>
      <c r="G151" t="s">
        <v>618</v>
      </c>
      <c r="H151" t="s">
        <v>617</v>
      </c>
    </row>
    <row r="152" spans="2:8" x14ac:dyDescent="0.25">
      <c r="B152" t="s">
        <v>623</v>
      </c>
      <c r="C152" t="s">
        <v>617</v>
      </c>
      <c r="E152" t="s">
        <v>618</v>
      </c>
      <c r="F152">
        <f ca="1">$F$7</f>
        <v>24</v>
      </c>
      <c r="G152" t="s">
        <v>618</v>
      </c>
      <c r="H152" t="s">
        <v>617</v>
      </c>
    </row>
    <row r="153" spans="2:8" x14ac:dyDescent="0.25">
      <c r="B153" t="s">
        <v>818</v>
      </c>
      <c r="C153" t="s">
        <v>617</v>
      </c>
      <c r="E153" t="s">
        <v>618</v>
      </c>
      <c r="F153">
        <f ca="1">$F$8</f>
        <v>1</v>
      </c>
      <c r="G153" t="s">
        <v>618</v>
      </c>
      <c r="H153" t="s">
        <v>617</v>
      </c>
    </row>
    <row r="154" spans="2:8" x14ac:dyDescent="0.25">
      <c r="B154" t="s">
        <v>750</v>
      </c>
      <c r="C154" t="s">
        <v>617</v>
      </c>
      <c r="E154" t="s">
        <v>618</v>
      </c>
      <c r="F154" t="str">
        <f t="shared" ref="F154:F160" ca="1" si="12">IF($M$72=1,J74,IF($M$72=2,K74,IF($M$72=3,L74,IF($M$72=4,M74,"NADA"))))</f>
        <v>Si</v>
      </c>
      <c r="G154" t="s">
        <v>618</v>
      </c>
      <c r="H154" t="s">
        <v>617</v>
      </c>
    </row>
    <row r="155" spans="2:8" x14ac:dyDescent="0.25">
      <c r="B155" t="s">
        <v>751</v>
      </c>
      <c r="C155" t="s">
        <v>617</v>
      </c>
      <c r="E155" t="s">
        <v>618</v>
      </c>
      <c r="F155" t="str">
        <f t="shared" ca="1" si="12"/>
        <v>No</v>
      </c>
      <c r="G155" t="s">
        <v>618</v>
      </c>
      <c r="H155" t="s">
        <v>617</v>
      </c>
    </row>
    <row r="156" spans="2:8" x14ac:dyDescent="0.25">
      <c r="B156" t="s">
        <v>752</v>
      </c>
      <c r="C156" t="s">
        <v>617</v>
      </c>
      <c r="E156" t="s">
        <v>618</v>
      </c>
      <c r="F156" t="str">
        <f t="shared" ca="1" si="12"/>
        <v>No</v>
      </c>
      <c r="G156" t="s">
        <v>618</v>
      </c>
      <c r="H156" t="s">
        <v>617</v>
      </c>
    </row>
    <row r="157" spans="2:8" x14ac:dyDescent="0.25">
      <c r="B157" t="s">
        <v>753</v>
      </c>
      <c r="C157" t="s">
        <v>617</v>
      </c>
      <c r="E157" t="s">
        <v>618</v>
      </c>
      <c r="F157" t="str">
        <f t="shared" ca="1" si="12"/>
        <v>No</v>
      </c>
      <c r="G157" t="s">
        <v>618</v>
      </c>
      <c r="H157" t="s">
        <v>617</v>
      </c>
    </row>
    <row r="158" spans="2:8" x14ac:dyDescent="0.25">
      <c r="B158" t="s">
        <v>754</v>
      </c>
      <c r="C158" t="s">
        <v>617</v>
      </c>
      <c r="E158" t="s">
        <v>618</v>
      </c>
      <c r="F158" t="str">
        <f t="shared" ca="1" si="12"/>
        <v>Si</v>
      </c>
      <c r="G158" t="s">
        <v>618</v>
      </c>
      <c r="H158" t="s">
        <v>617</v>
      </c>
    </row>
    <row r="159" spans="2:8" x14ac:dyDescent="0.25">
      <c r="B159" t="s">
        <v>755</v>
      </c>
      <c r="C159" t="s">
        <v>617</v>
      </c>
      <c r="E159" t="s">
        <v>618</v>
      </c>
      <c r="F159" t="str">
        <f t="shared" ca="1" si="12"/>
        <v>No</v>
      </c>
      <c r="G159" t="s">
        <v>618</v>
      </c>
      <c r="H159" t="s">
        <v>617</v>
      </c>
    </row>
    <row r="160" spans="2:8" x14ac:dyDescent="0.25">
      <c r="B160" t="s">
        <v>756</v>
      </c>
      <c r="C160" t="s">
        <v>617</v>
      </c>
      <c r="E160" t="s">
        <v>618</v>
      </c>
      <c r="F160" t="str">
        <f t="shared" ca="1" si="12"/>
        <v>No</v>
      </c>
      <c r="G160" t="s">
        <v>618</v>
      </c>
      <c r="H160" t="s">
        <v>617</v>
      </c>
    </row>
    <row r="161" spans="2:8" x14ac:dyDescent="0.25">
      <c r="B161" t="s">
        <v>757</v>
      </c>
      <c r="C161" t="s">
        <v>739</v>
      </c>
      <c r="E161" t="s">
        <v>618</v>
      </c>
      <c r="F161" t="str">
        <f t="shared" ref="F161" ca="1" si="13">CHOOSE(RANDBETWEEN(1,2),"Si","No")</f>
        <v>No</v>
      </c>
      <c r="G161" t="s">
        <v>618</v>
      </c>
      <c r="H161" s="1" t="s">
        <v>740</v>
      </c>
    </row>
    <row r="163" spans="2:8" x14ac:dyDescent="0.25">
      <c r="B163" s="1" t="s">
        <v>829</v>
      </c>
      <c r="E163" t="s">
        <v>615</v>
      </c>
    </row>
    <row r="164" spans="2:8" x14ac:dyDescent="0.25">
      <c r="B164" t="s">
        <v>616</v>
      </c>
      <c r="C164" t="s">
        <v>617</v>
      </c>
      <c r="E164" t="s">
        <v>618</v>
      </c>
      <c r="F164" t="str">
        <f>$F$2</f>
        <v>maria.arce@ucp.edu.co</v>
      </c>
      <c r="G164" t="s">
        <v>618</v>
      </c>
      <c r="H164" t="s">
        <v>617</v>
      </c>
    </row>
    <row r="165" spans="2:8" x14ac:dyDescent="0.25">
      <c r="B165" t="s">
        <v>619</v>
      </c>
      <c r="C165" t="s">
        <v>617</v>
      </c>
      <c r="E165" t="s">
        <v>618</v>
      </c>
      <c r="F165" t="str">
        <f>$F$3</f>
        <v xml:space="preserve">Maria Fernanda </v>
      </c>
      <c r="G165" t="s">
        <v>618</v>
      </c>
      <c r="H165" t="s">
        <v>617</v>
      </c>
    </row>
    <row r="166" spans="2:8" x14ac:dyDescent="0.25">
      <c r="B166" t="s">
        <v>620</v>
      </c>
      <c r="C166" t="s">
        <v>617</v>
      </c>
      <c r="E166" t="s">
        <v>618</v>
      </c>
      <c r="F166" t="str">
        <f>$F$4</f>
        <v xml:space="preserve">Arce Diaz </v>
      </c>
      <c r="G166" t="s">
        <v>618</v>
      </c>
      <c r="H166" t="s">
        <v>617</v>
      </c>
    </row>
    <row r="167" spans="2:8" x14ac:dyDescent="0.25">
      <c r="B167" t="s">
        <v>622</v>
      </c>
      <c r="C167" t="s">
        <v>617</v>
      </c>
      <c r="E167" t="s">
        <v>618</v>
      </c>
      <c r="F167">
        <f>$F$6</f>
        <v>1004702513</v>
      </c>
      <c r="G167" t="s">
        <v>618</v>
      </c>
      <c r="H167" t="s">
        <v>617</v>
      </c>
    </row>
    <row r="168" spans="2:8" x14ac:dyDescent="0.25">
      <c r="B168" t="s">
        <v>623</v>
      </c>
      <c r="C168" t="s">
        <v>617</v>
      </c>
      <c r="E168" t="s">
        <v>618</v>
      </c>
      <c r="F168">
        <f ca="1">$F$7</f>
        <v>24</v>
      </c>
      <c r="G168" t="s">
        <v>618</v>
      </c>
      <c r="H168" t="s">
        <v>617</v>
      </c>
    </row>
    <row r="169" spans="2:8" x14ac:dyDescent="0.25">
      <c r="B169" t="s">
        <v>818</v>
      </c>
      <c r="C169" t="s">
        <v>617</v>
      </c>
      <c r="E169" t="s">
        <v>618</v>
      </c>
      <c r="F169">
        <f ca="1">$F$8</f>
        <v>1</v>
      </c>
      <c r="G169" t="s">
        <v>618</v>
      </c>
      <c r="H169" t="s">
        <v>617</v>
      </c>
    </row>
    <row r="170" spans="2:8" x14ac:dyDescent="0.25">
      <c r="B170" t="s">
        <v>750</v>
      </c>
      <c r="C170" t="s">
        <v>617</v>
      </c>
      <c r="E170" t="s">
        <v>618</v>
      </c>
      <c r="F170" t="str">
        <f t="shared" ref="F170:F177" ca="1" si="14">IF($K$72=1,J74,IF($K$72=2,K74,IF($K$72=3,L74,IF($K$72=4,M74,"NADA"))))</f>
        <v>Si</v>
      </c>
      <c r="G170" t="s">
        <v>618</v>
      </c>
      <c r="H170" t="s">
        <v>617</v>
      </c>
    </row>
    <row r="171" spans="2:8" x14ac:dyDescent="0.25">
      <c r="B171" t="s">
        <v>751</v>
      </c>
      <c r="C171" t="s">
        <v>617</v>
      </c>
      <c r="E171" t="s">
        <v>618</v>
      </c>
      <c r="F171" t="str">
        <f t="shared" ca="1" si="14"/>
        <v>No</v>
      </c>
      <c r="G171" t="s">
        <v>618</v>
      </c>
      <c r="H171" t="s">
        <v>617</v>
      </c>
    </row>
    <row r="172" spans="2:8" x14ac:dyDescent="0.25">
      <c r="B172" t="s">
        <v>752</v>
      </c>
      <c r="C172" t="s">
        <v>617</v>
      </c>
      <c r="E172" t="s">
        <v>618</v>
      </c>
      <c r="F172" t="str">
        <f t="shared" ca="1" si="14"/>
        <v>No</v>
      </c>
      <c r="G172" t="s">
        <v>618</v>
      </c>
      <c r="H172" t="s">
        <v>617</v>
      </c>
    </row>
    <row r="173" spans="2:8" x14ac:dyDescent="0.25">
      <c r="B173" t="s">
        <v>753</v>
      </c>
      <c r="C173" t="s">
        <v>617</v>
      </c>
      <c r="E173" t="s">
        <v>618</v>
      </c>
      <c r="F173" t="str">
        <f t="shared" ca="1" si="14"/>
        <v>No</v>
      </c>
      <c r="G173" t="s">
        <v>618</v>
      </c>
      <c r="H173" t="s">
        <v>617</v>
      </c>
    </row>
    <row r="174" spans="2:8" x14ac:dyDescent="0.25">
      <c r="B174" t="s">
        <v>754</v>
      </c>
      <c r="C174" t="s">
        <v>617</v>
      </c>
      <c r="E174" t="s">
        <v>618</v>
      </c>
      <c r="F174" t="str">
        <f t="shared" ca="1" si="14"/>
        <v>Si</v>
      </c>
      <c r="G174" t="s">
        <v>618</v>
      </c>
      <c r="H174" t="s">
        <v>617</v>
      </c>
    </row>
    <row r="175" spans="2:8" x14ac:dyDescent="0.25">
      <c r="B175" t="s">
        <v>755</v>
      </c>
      <c r="C175" t="s">
        <v>617</v>
      </c>
      <c r="E175" t="s">
        <v>618</v>
      </c>
      <c r="F175" t="str">
        <f t="shared" ca="1" si="14"/>
        <v>No</v>
      </c>
      <c r="G175" t="s">
        <v>618</v>
      </c>
      <c r="H175" t="s">
        <v>617</v>
      </c>
    </row>
    <row r="176" spans="2:8" x14ac:dyDescent="0.25">
      <c r="B176" t="s">
        <v>756</v>
      </c>
      <c r="C176" t="s">
        <v>617</v>
      </c>
      <c r="E176" t="s">
        <v>618</v>
      </c>
      <c r="F176" t="str">
        <f t="shared" ca="1" si="14"/>
        <v>No</v>
      </c>
      <c r="G176" t="s">
        <v>618</v>
      </c>
      <c r="H176" t="s">
        <v>617</v>
      </c>
    </row>
    <row r="177" spans="2:8" x14ac:dyDescent="0.25">
      <c r="B177" t="s">
        <v>757</v>
      </c>
      <c r="C177" t="s">
        <v>739</v>
      </c>
      <c r="E177" t="s">
        <v>618</v>
      </c>
      <c r="F177" t="str">
        <f t="shared" ca="1" si="14"/>
        <v>No</v>
      </c>
      <c r="G177" t="s">
        <v>618</v>
      </c>
      <c r="H177" s="1" t="s">
        <v>740</v>
      </c>
    </row>
    <row r="179" spans="2:8" x14ac:dyDescent="0.25">
      <c r="B179" s="1" t="s">
        <v>830</v>
      </c>
      <c r="E179" t="s">
        <v>615</v>
      </c>
    </row>
    <row r="180" spans="2:8" x14ac:dyDescent="0.25">
      <c r="B180" t="s">
        <v>616</v>
      </c>
      <c r="C180" t="s">
        <v>617</v>
      </c>
      <c r="E180" t="s">
        <v>618</v>
      </c>
      <c r="F180" t="str">
        <f>$F$2</f>
        <v>maria.arce@ucp.edu.co</v>
      </c>
      <c r="G180" t="s">
        <v>618</v>
      </c>
      <c r="H180" t="s">
        <v>617</v>
      </c>
    </row>
    <row r="181" spans="2:8" x14ac:dyDescent="0.25">
      <c r="B181" t="s">
        <v>619</v>
      </c>
      <c r="C181" t="s">
        <v>617</v>
      </c>
      <c r="E181" t="s">
        <v>618</v>
      </c>
      <c r="F181" t="str">
        <f>$F$3</f>
        <v xml:space="preserve">Maria Fernanda </v>
      </c>
      <c r="G181" t="s">
        <v>618</v>
      </c>
      <c r="H181" t="s">
        <v>617</v>
      </c>
    </row>
    <row r="182" spans="2:8" x14ac:dyDescent="0.25">
      <c r="B182" t="s">
        <v>620</v>
      </c>
      <c r="C182" t="s">
        <v>617</v>
      </c>
      <c r="E182" t="s">
        <v>618</v>
      </c>
      <c r="F182" t="str">
        <f>$F$4</f>
        <v xml:space="preserve">Arce Diaz </v>
      </c>
      <c r="G182" t="s">
        <v>618</v>
      </c>
      <c r="H182" t="s">
        <v>617</v>
      </c>
    </row>
    <row r="183" spans="2:8" x14ac:dyDescent="0.25">
      <c r="B183" t="s">
        <v>622</v>
      </c>
      <c r="C183" t="s">
        <v>617</v>
      </c>
      <c r="E183" t="s">
        <v>618</v>
      </c>
      <c r="F183">
        <f>$F$6</f>
        <v>1004702513</v>
      </c>
      <c r="G183" t="s">
        <v>618</v>
      </c>
      <c r="H183" t="s">
        <v>617</v>
      </c>
    </row>
    <row r="184" spans="2:8" x14ac:dyDescent="0.25">
      <c r="B184" t="s">
        <v>623</v>
      </c>
      <c r="C184" t="s">
        <v>617</v>
      </c>
      <c r="E184" t="s">
        <v>618</v>
      </c>
      <c r="F184">
        <f ca="1">$F$7</f>
        <v>24</v>
      </c>
      <c r="G184" t="s">
        <v>618</v>
      </c>
      <c r="H184" t="s">
        <v>617</v>
      </c>
    </row>
    <row r="185" spans="2:8" x14ac:dyDescent="0.25">
      <c r="B185" t="s">
        <v>818</v>
      </c>
      <c r="C185" t="s">
        <v>617</v>
      </c>
      <c r="E185" t="s">
        <v>618</v>
      </c>
      <c r="F185">
        <f ca="1">$F$8</f>
        <v>1</v>
      </c>
      <c r="G185" t="s">
        <v>618</v>
      </c>
      <c r="H185" t="s">
        <v>617</v>
      </c>
    </row>
    <row r="186" spans="2:8" x14ac:dyDescent="0.25">
      <c r="B186" t="s">
        <v>750</v>
      </c>
      <c r="C186" t="s">
        <v>617</v>
      </c>
      <c r="E186" t="s">
        <v>618</v>
      </c>
      <c r="F186" t="str">
        <f t="shared" ref="F186:F193" ca="1" si="15">IF($L$72=1,J74,IF($L$72=2,K74,IF($L$72=3,L74,IF($L$72=4,M74,"NADA"))))</f>
        <v>No</v>
      </c>
      <c r="G186" t="s">
        <v>618</v>
      </c>
      <c r="H186" t="s">
        <v>617</v>
      </c>
    </row>
    <row r="187" spans="2:8" x14ac:dyDescent="0.25">
      <c r="B187" t="s">
        <v>751</v>
      </c>
      <c r="C187" t="s">
        <v>617</v>
      </c>
      <c r="E187" t="s">
        <v>618</v>
      </c>
      <c r="F187" t="str">
        <f t="shared" ca="1" si="15"/>
        <v>No</v>
      </c>
      <c r="G187" t="s">
        <v>618</v>
      </c>
      <c r="H187" t="s">
        <v>617</v>
      </c>
    </row>
    <row r="188" spans="2:8" x14ac:dyDescent="0.25">
      <c r="B188" t="s">
        <v>752</v>
      </c>
      <c r="C188" t="s">
        <v>617</v>
      </c>
      <c r="E188" t="s">
        <v>618</v>
      </c>
      <c r="F188" t="str">
        <f t="shared" ca="1" si="15"/>
        <v>No</v>
      </c>
      <c r="G188" t="s">
        <v>618</v>
      </c>
      <c r="H188" t="s">
        <v>617</v>
      </c>
    </row>
    <row r="189" spans="2:8" x14ac:dyDescent="0.25">
      <c r="B189" t="s">
        <v>753</v>
      </c>
      <c r="C189" t="s">
        <v>617</v>
      </c>
      <c r="E189" t="s">
        <v>618</v>
      </c>
      <c r="F189" t="str">
        <f t="shared" ca="1" si="15"/>
        <v>Si</v>
      </c>
      <c r="G189" t="s">
        <v>618</v>
      </c>
      <c r="H189" t="s">
        <v>617</v>
      </c>
    </row>
    <row r="190" spans="2:8" x14ac:dyDescent="0.25">
      <c r="B190" t="s">
        <v>754</v>
      </c>
      <c r="C190" t="s">
        <v>617</v>
      </c>
      <c r="E190" t="s">
        <v>618</v>
      </c>
      <c r="F190" t="str">
        <f t="shared" ca="1" si="15"/>
        <v>No</v>
      </c>
      <c r="G190" t="s">
        <v>618</v>
      </c>
      <c r="H190" t="s">
        <v>617</v>
      </c>
    </row>
    <row r="191" spans="2:8" x14ac:dyDescent="0.25">
      <c r="B191" t="s">
        <v>755</v>
      </c>
      <c r="C191" t="s">
        <v>617</v>
      </c>
      <c r="E191" t="s">
        <v>618</v>
      </c>
      <c r="F191" t="str">
        <f t="shared" ca="1" si="15"/>
        <v>No</v>
      </c>
      <c r="G191" t="s">
        <v>618</v>
      </c>
      <c r="H191" t="s">
        <v>617</v>
      </c>
    </row>
    <row r="192" spans="2:8" x14ac:dyDescent="0.25">
      <c r="B192" t="s">
        <v>756</v>
      </c>
      <c r="C192" t="s">
        <v>617</v>
      </c>
      <c r="E192" t="s">
        <v>618</v>
      </c>
      <c r="F192" t="str">
        <f t="shared" ca="1" si="15"/>
        <v>No</v>
      </c>
      <c r="G192" t="s">
        <v>618</v>
      </c>
      <c r="H192" t="s">
        <v>617</v>
      </c>
    </row>
    <row r="193" spans="2:8" x14ac:dyDescent="0.25">
      <c r="B193" t="s">
        <v>757</v>
      </c>
      <c r="C193" t="s">
        <v>739</v>
      </c>
      <c r="E193" t="s">
        <v>618</v>
      </c>
      <c r="F193" t="str">
        <f t="shared" ca="1" si="15"/>
        <v>Si</v>
      </c>
      <c r="G193" t="s">
        <v>618</v>
      </c>
      <c r="H193" s="1" t="s">
        <v>740</v>
      </c>
    </row>
    <row r="195" spans="2:8" x14ac:dyDescent="0.25">
      <c r="B195" s="1" t="s">
        <v>831</v>
      </c>
      <c r="E195" t="s">
        <v>615</v>
      </c>
    </row>
    <row r="196" spans="2:8" x14ac:dyDescent="0.25">
      <c r="B196" t="s">
        <v>616</v>
      </c>
      <c r="C196" t="s">
        <v>617</v>
      </c>
      <c r="E196" t="s">
        <v>618</v>
      </c>
      <c r="F196" t="str">
        <f>$F$2</f>
        <v>maria.arce@ucp.edu.co</v>
      </c>
      <c r="G196" t="s">
        <v>618</v>
      </c>
      <c r="H196" t="s">
        <v>617</v>
      </c>
    </row>
    <row r="197" spans="2:8" x14ac:dyDescent="0.25">
      <c r="B197" t="s">
        <v>619</v>
      </c>
      <c r="C197" t="s">
        <v>617</v>
      </c>
      <c r="E197" t="s">
        <v>618</v>
      </c>
      <c r="F197" t="str">
        <f>$F$3</f>
        <v xml:space="preserve">Maria Fernanda </v>
      </c>
      <c r="G197" t="s">
        <v>618</v>
      </c>
      <c r="H197" t="s">
        <v>617</v>
      </c>
    </row>
    <row r="198" spans="2:8" x14ac:dyDescent="0.25">
      <c r="B198" t="s">
        <v>620</v>
      </c>
      <c r="C198" t="s">
        <v>617</v>
      </c>
      <c r="E198" t="s">
        <v>618</v>
      </c>
      <c r="F198" t="str">
        <f>$F$4</f>
        <v xml:space="preserve">Arce Diaz </v>
      </c>
      <c r="G198" t="s">
        <v>618</v>
      </c>
      <c r="H198" t="s">
        <v>617</v>
      </c>
    </row>
    <row r="199" spans="2:8" x14ac:dyDescent="0.25">
      <c r="B199" t="s">
        <v>622</v>
      </c>
      <c r="C199" t="s">
        <v>617</v>
      </c>
      <c r="E199" t="s">
        <v>618</v>
      </c>
      <c r="F199">
        <f>$F$6</f>
        <v>1004702513</v>
      </c>
      <c r="G199" t="s">
        <v>618</v>
      </c>
      <c r="H199" t="s">
        <v>617</v>
      </c>
    </row>
    <row r="200" spans="2:8" x14ac:dyDescent="0.25">
      <c r="B200" t="s">
        <v>623</v>
      </c>
      <c r="C200" t="s">
        <v>617</v>
      </c>
      <c r="E200" t="s">
        <v>618</v>
      </c>
      <c r="F200">
        <f ca="1">$F$7</f>
        <v>24</v>
      </c>
      <c r="G200" t="s">
        <v>618</v>
      </c>
      <c r="H200" t="s">
        <v>617</v>
      </c>
    </row>
    <row r="201" spans="2:8" x14ac:dyDescent="0.25">
      <c r="B201" t="s">
        <v>818</v>
      </c>
      <c r="C201" t="s">
        <v>617</v>
      </c>
      <c r="E201" t="s">
        <v>618</v>
      </c>
      <c r="F201">
        <f ca="1">$F$8</f>
        <v>1</v>
      </c>
      <c r="G201" t="s">
        <v>618</v>
      </c>
      <c r="H201" t="s">
        <v>617</v>
      </c>
    </row>
    <row r="202" spans="2:8" x14ac:dyDescent="0.25">
      <c r="B202" t="s">
        <v>750</v>
      </c>
      <c r="C202" t="s">
        <v>617</v>
      </c>
      <c r="E202" t="s">
        <v>618</v>
      </c>
      <c r="F202" t="str">
        <f t="shared" ref="F202:F209" ca="1" si="16">IF($L$72=1,J74,IF($L$72=2,K74,IF($L$72=3,L74,IF($L$72=4,M74,"NADA"))))</f>
        <v>No</v>
      </c>
      <c r="G202" t="s">
        <v>618</v>
      </c>
      <c r="H202" t="s">
        <v>617</v>
      </c>
    </row>
    <row r="203" spans="2:8" x14ac:dyDescent="0.25">
      <c r="B203" t="s">
        <v>751</v>
      </c>
      <c r="C203" t="s">
        <v>617</v>
      </c>
      <c r="E203" t="s">
        <v>618</v>
      </c>
      <c r="F203" t="str">
        <f t="shared" ca="1" si="16"/>
        <v>No</v>
      </c>
      <c r="G203" t="s">
        <v>618</v>
      </c>
      <c r="H203" t="s">
        <v>617</v>
      </c>
    </row>
    <row r="204" spans="2:8" x14ac:dyDescent="0.25">
      <c r="B204" t="s">
        <v>752</v>
      </c>
      <c r="C204" t="s">
        <v>617</v>
      </c>
      <c r="E204" t="s">
        <v>618</v>
      </c>
      <c r="F204" t="str">
        <f t="shared" ca="1" si="16"/>
        <v>No</v>
      </c>
      <c r="G204" t="s">
        <v>618</v>
      </c>
      <c r="H204" t="s">
        <v>617</v>
      </c>
    </row>
    <row r="205" spans="2:8" x14ac:dyDescent="0.25">
      <c r="B205" t="s">
        <v>753</v>
      </c>
      <c r="C205" t="s">
        <v>617</v>
      </c>
      <c r="E205" t="s">
        <v>618</v>
      </c>
      <c r="F205" t="str">
        <f t="shared" ca="1" si="16"/>
        <v>Si</v>
      </c>
      <c r="G205" t="s">
        <v>618</v>
      </c>
      <c r="H205" t="s">
        <v>617</v>
      </c>
    </row>
    <row r="206" spans="2:8" x14ac:dyDescent="0.25">
      <c r="B206" t="s">
        <v>754</v>
      </c>
      <c r="C206" t="s">
        <v>617</v>
      </c>
      <c r="E206" t="s">
        <v>618</v>
      </c>
      <c r="F206" t="str">
        <f t="shared" ca="1" si="16"/>
        <v>No</v>
      </c>
      <c r="G206" t="s">
        <v>618</v>
      </c>
      <c r="H206" t="s">
        <v>617</v>
      </c>
    </row>
    <row r="207" spans="2:8" x14ac:dyDescent="0.25">
      <c r="B207" t="s">
        <v>755</v>
      </c>
      <c r="C207" t="s">
        <v>617</v>
      </c>
      <c r="E207" t="s">
        <v>618</v>
      </c>
      <c r="F207" t="str">
        <f t="shared" ca="1" si="16"/>
        <v>No</v>
      </c>
      <c r="G207" t="s">
        <v>618</v>
      </c>
      <c r="H207" t="s">
        <v>617</v>
      </c>
    </row>
    <row r="208" spans="2:8" x14ac:dyDescent="0.25">
      <c r="B208" t="s">
        <v>756</v>
      </c>
      <c r="C208" t="s">
        <v>617</v>
      </c>
      <c r="E208" t="s">
        <v>618</v>
      </c>
      <c r="F208" t="str">
        <f t="shared" ca="1" si="16"/>
        <v>No</v>
      </c>
      <c r="G208" t="s">
        <v>618</v>
      </c>
      <c r="H208" t="s">
        <v>617</v>
      </c>
    </row>
    <row r="209" spans="2:8" x14ac:dyDescent="0.25">
      <c r="B209" t="s">
        <v>757</v>
      </c>
      <c r="C209" t="s">
        <v>739</v>
      </c>
      <c r="E209" t="s">
        <v>618</v>
      </c>
      <c r="F209" t="str">
        <f t="shared" ca="1" si="16"/>
        <v>Si</v>
      </c>
      <c r="G209" t="s">
        <v>618</v>
      </c>
      <c r="H209" s="1" t="s">
        <v>740</v>
      </c>
    </row>
    <row r="211" spans="2:8" x14ac:dyDescent="0.25">
      <c r="B211" s="1" t="s">
        <v>832</v>
      </c>
      <c r="E211" t="s">
        <v>615</v>
      </c>
    </row>
    <row r="212" spans="2:8" x14ac:dyDescent="0.25">
      <c r="B212" t="s">
        <v>616</v>
      </c>
      <c r="C212" t="s">
        <v>617</v>
      </c>
      <c r="E212" t="s">
        <v>618</v>
      </c>
      <c r="F212" t="str">
        <f>$F$2</f>
        <v>maria.arce@ucp.edu.co</v>
      </c>
      <c r="G212" t="s">
        <v>618</v>
      </c>
      <c r="H212" t="s">
        <v>617</v>
      </c>
    </row>
    <row r="213" spans="2:8" x14ac:dyDescent="0.25">
      <c r="B213" t="s">
        <v>619</v>
      </c>
      <c r="C213" t="s">
        <v>617</v>
      </c>
      <c r="E213" t="s">
        <v>618</v>
      </c>
      <c r="F213" t="str">
        <f>$F$3</f>
        <v xml:space="preserve">Maria Fernanda </v>
      </c>
      <c r="G213" t="s">
        <v>618</v>
      </c>
      <c r="H213" t="s">
        <v>617</v>
      </c>
    </row>
    <row r="214" spans="2:8" x14ac:dyDescent="0.25">
      <c r="B214" t="s">
        <v>620</v>
      </c>
      <c r="C214" t="s">
        <v>617</v>
      </c>
      <c r="E214" t="s">
        <v>618</v>
      </c>
      <c r="F214" t="str">
        <f>$F$4</f>
        <v xml:space="preserve">Arce Diaz </v>
      </c>
      <c r="G214" t="s">
        <v>618</v>
      </c>
      <c r="H214" t="s">
        <v>617</v>
      </c>
    </row>
    <row r="215" spans="2:8" x14ac:dyDescent="0.25">
      <c r="B215" t="s">
        <v>622</v>
      </c>
      <c r="C215" t="s">
        <v>617</v>
      </c>
      <c r="E215" t="s">
        <v>618</v>
      </c>
      <c r="F215">
        <f>$F$6</f>
        <v>1004702513</v>
      </c>
      <c r="G215" t="s">
        <v>618</v>
      </c>
      <c r="H215" t="s">
        <v>617</v>
      </c>
    </row>
    <row r="216" spans="2:8" x14ac:dyDescent="0.25">
      <c r="B216" t="s">
        <v>623</v>
      </c>
      <c r="C216" t="s">
        <v>617</v>
      </c>
      <c r="E216" t="s">
        <v>618</v>
      </c>
      <c r="F216">
        <f ca="1">$F$7</f>
        <v>24</v>
      </c>
      <c r="G216" t="s">
        <v>618</v>
      </c>
      <c r="H216" t="s">
        <v>617</v>
      </c>
    </row>
    <row r="217" spans="2:8" x14ac:dyDescent="0.25">
      <c r="B217" t="s">
        <v>818</v>
      </c>
      <c r="C217" t="s">
        <v>617</v>
      </c>
      <c r="E217" t="s">
        <v>618</v>
      </c>
      <c r="F217">
        <f ca="1">$F$8</f>
        <v>1</v>
      </c>
      <c r="G217" t="s">
        <v>618</v>
      </c>
      <c r="H217" t="s">
        <v>617</v>
      </c>
    </row>
    <row r="218" spans="2:8" x14ac:dyDescent="0.25">
      <c r="B218" t="s">
        <v>750</v>
      </c>
      <c r="C218" t="s">
        <v>617</v>
      </c>
      <c r="E218" t="s">
        <v>618</v>
      </c>
      <c r="F218" t="str">
        <f t="shared" ref="F218:F225" ca="1" si="17">IF($L$72=1,J74,IF($L$72=2,K74,IF($L$72=3,L74,IF($L$72=4,M74,"NADA"))))</f>
        <v>No</v>
      </c>
      <c r="G218" t="s">
        <v>618</v>
      </c>
      <c r="H218" t="s">
        <v>617</v>
      </c>
    </row>
    <row r="219" spans="2:8" x14ac:dyDescent="0.25">
      <c r="B219" t="s">
        <v>751</v>
      </c>
      <c r="C219" t="s">
        <v>617</v>
      </c>
      <c r="E219" t="s">
        <v>618</v>
      </c>
      <c r="F219" t="str">
        <f t="shared" ca="1" si="17"/>
        <v>No</v>
      </c>
      <c r="G219" t="s">
        <v>618</v>
      </c>
      <c r="H219" t="s">
        <v>617</v>
      </c>
    </row>
    <row r="220" spans="2:8" x14ac:dyDescent="0.25">
      <c r="B220" t="s">
        <v>752</v>
      </c>
      <c r="C220" t="s">
        <v>617</v>
      </c>
      <c r="E220" t="s">
        <v>618</v>
      </c>
      <c r="F220" t="str">
        <f t="shared" ca="1" si="17"/>
        <v>No</v>
      </c>
      <c r="G220" t="s">
        <v>618</v>
      </c>
      <c r="H220" t="s">
        <v>617</v>
      </c>
    </row>
    <row r="221" spans="2:8" x14ac:dyDescent="0.25">
      <c r="B221" t="s">
        <v>753</v>
      </c>
      <c r="C221" t="s">
        <v>617</v>
      </c>
      <c r="E221" t="s">
        <v>618</v>
      </c>
      <c r="F221" t="str">
        <f t="shared" ca="1" si="17"/>
        <v>Si</v>
      </c>
      <c r="G221" t="s">
        <v>618</v>
      </c>
      <c r="H221" t="s">
        <v>617</v>
      </c>
    </row>
    <row r="222" spans="2:8" x14ac:dyDescent="0.25">
      <c r="B222" t="s">
        <v>754</v>
      </c>
      <c r="C222" t="s">
        <v>617</v>
      </c>
      <c r="E222" t="s">
        <v>618</v>
      </c>
      <c r="F222" t="str">
        <f t="shared" ca="1" si="17"/>
        <v>No</v>
      </c>
      <c r="G222" t="s">
        <v>618</v>
      </c>
      <c r="H222" t="s">
        <v>617</v>
      </c>
    </row>
    <row r="223" spans="2:8" x14ac:dyDescent="0.25">
      <c r="B223" t="s">
        <v>755</v>
      </c>
      <c r="C223" t="s">
        <v>617</v>
      </c>
      <c r="E223" t="s">
        <v>618</v>
      </c>
      <c r="F223" t="str">
        <f t="shared" ca="1" si="17"/>
        <v>No</v>
      </c>
      <c r="G223" t="s">
        <v>618</v>
      </c>
      <c r="H223" t="s">
        <v>617</v>
      </c>
    </row>
    <row r="224" spans="2:8" x14ac:dyDescent="0.25">
      <c r="B224" t="s">
        <v>756</v>
      </c>
      <c r="C224" t="s">
        <v>617</v>
      </c>
      <c r="E224" t="s">
        <v>618</v>
      </c>
      <c r="F224" t="str">
        <f t="shared" ca="1" si="17"/>
        <v>No</v>
      </c>
      <c r="G224" t="s">
        <v>618</v>
      </c>
      <c r="H224" t="s">
        <v>617</v>
      </c>
    </row>
    <row r="225" spans="2:8" x14ac:dyDescent="0.25">
      <c r="B225" t="s">
        <v>757</v>
      </c>
      <c r="C225" t="s">
        <v>739</v>
      </c>
      <c r="E225" t="s">
        <v>618</v>
      </c>
      <c r="F225" t="str">
        <f t="shared" ca="1" si="17"/>
        <v>Si</v>
      </c>
      <c r="G225" t="s">
        <v>618</v>
      </c>
      <c r="H225" s="1" t="s">
        <v>740</v>
      </c>
    </row>
    <row r="227" spans="2:8" x14ac:dyDescent="0.25">
      <c r="B227" s="1" t="s">
        <v>833</v>
      </c>
      <c r="E227" t="s">
        <v>615</v>
      </c>
    </row>
    <row r="228" spans="2:8" x14ac:dyDescent="0.25">
      <c r="B228" t="s">
        <v>616</v>
      </c>
      <c r="C228" t="s">
        <v>617</v>
      </c>
      <c r="E228" t="s">
        <v>618</v>
      </c>
      <c r="F228" t="str">
        <f>$F$2</f>
        <v>maria.arce@ucp.edu.co</v>
      </c>
      <c r="G228" t="s">
        <v>618</v>
      </c>
      <c r="H228" t="s">
        <v>617</v>
      </c>
    </row>
    <row r="229" spans="2:8" x14ac:dyDescent="0.25">
      <c r="B229" t="s">
        <v>619</v>
      </c>
      <c r="C229" t="s">
        <v>617</v>
      </c>
      <c r="E229" t="s">
        <v>618</v>
      </c>
      <c r="F229" t="str">
        <f>$F$3</f>
        <v xml:space="preserve">Maria Fernanda </v>
      </c>
      <c r="G229" t="s">
        <v>618</v>
      </c>
      <c r="H229" t="s">
        <v>617</v>
      </c>
    </row>
    <row r="230" spans="2:8" x14ac:dyDescent="0.25">
      <c r="B230" t="s">
        <v>620</v>
      </c>
      <c r="C230" t="s">
        <v>617</v>
      </c>
      <c r="E230" t="s">
        <v>618</v>
      </c>
      <c r="F230" t="str">
        <f>$F$4</f>
        <v xml:space="preserve">Arce Diaz </v>
      </c>
      <c r="G230" t="s">
        <v>618</v>
      </c>
      <c r="H230" t="s">
        <v>617</v>
      </c>
    </row>
    <row r="231" spans="2:8" x14ac:dyDescent="0.25">
      <c r="B231" t="s">
        <v>622</v>
      </c>
      <c r="C231" t="s">
        <v>617</v>
      </c>
      <c r="E231" t="s">
        <v>618</v>
      </c>
      <c r="F231">
        <f>$F$6</f>
        <v>1004702513</v>
      </c>
      <c r="G231" t="s">
        <v>618</v>
      </c>
      <c r="H231" t="s">
        <v>617</v>
      </c>
    </row>
    <row r="232" spans="2:8" x14ac:dyDescent="0.25">
      <c r="B232" t="s">
        <v>623</v>
      </c>
      <c r="C232" t="s">
        <v>617</v>
      </c>
      <c r="E232" t="s">
        <v>618</v>
      </c>
      <c r="F232">
        <f ca="1">$F$7</f>
        <v>24</v>
      </c>
      <c r="G232" t="s">
        <v>618</v>
      </c>
      <c r="H232" t="s">
        <v>617</v>
      </c>
    </row>
    <row r="233" spans="2:8" x14ac:dyDescent="0.25">
      <c r="B233" t="s">
        <v>818</v>
      </c>
      <c r="C233" t="s">
        <v>617</v>
      </c>
      <c r="E233" t="s">
        <v>618</v>
      </c>
      <c r="F233">
        <f ca="1">$F$8</f>
        <v>1</v>
      </c>
      <c r="G233" t="s">
        <v>618</v>
      </c>
      <c r="H233" t="s">
        <v>617</v>
      </c>
    </row>
    <row r="234" spans="2:8" x14ac:dyDescent="0.25">
      <c r="B234" t="s">
        <v>750</v>
      </c>
      <c r="C234" t="s">
        <v>617</v>
      </c>
      <c r="E234" t="s">
        <v>618</v>
      </c>
      <c r="F234" t="str">
        <f t="shared" ref="F234:F241" ca="1" si="18">IF($L$72=1,J74,IF($L$72=2,K74,IF($L$72=3,L74,IF($L$72=4,M74,"NADA"))))</f>
        <v>No</v>
      </c>
      <c r="G234" t="s">
        <v>618</v>
      </c>
      <c r="H234" t="s">
        <v>617</v>
      </c>
    </row>
    <row r="235" spans="2:8" x14ac:dyDescent="0.25">
      <c r="B235" t="s">
        <v>751</v>
      </c>
      <c r="C235" t="s">
        <v>617</v>
      </c>
      <c r="E235" t="s">
        <v>618</v>
      </c>
      <c r="F235" t="str">
        <f t="shared" ca="1" si="18"/>
        <v>No</v>
      </c>
      <c r="G235" t="s">
        <v>618</v>
      </c>
      <c r="H235" t="s">
        <v>617</v>
      </c>
    </row>
    <row r="236" spans="2:8" x14ac:dyDescent="0.25">
      <c r="B236" t="s">
        <v>752</v>
      </c>
      <c r="C236" t="s">
        <v>617</v>
      </c>
      <c r="E236" t="s">
        <v>618</v>
      </c>
      <c r="F236" t="str">
        <f t="shared" ca="1" si="18"/>
        <v>No</v>
      </c>
      <c r="G236" t="s">
        <v>618</v>
      </c>
      <c r="H236" t="s">
        <v>617</v>
      </c>
    </row>
    <row r="237" spans="2:8" x14ac:dyDescent="0.25">
      <c r="B237" t="s">
        <v>753</v>
      </c>
      <c r="C237" t="s">
        <v>617</v>
      </c>
      <c r="E237" t="s">
        <v>618</v>
      </c>
      <c r="F237" t="str">
        <f t="shared" ca="1" si="18"/>
        <v>Si</v>
      </c>
      <c r="G237" t="s">
        <v>618</v>
      </c>
      <c r="H237" t="s">
        <v>617</v>
      </c>
    </row>
    <row r="238" spans="2:8" x14ac:dyDescent="0.25">
      <c r="B238" t="s">
        <v>754</v>
      </c>
      <c r="C238" t="s">
        <v>617</v>
      </c>
      <c r="E238" t="s">
        <v>618</v>
      </c>
      <c r="F238" t="str">
        <f t="shared" ca="1" si="18"/>
        <v>No</v>
      </c>
      <c r="G238" t="s">
        <v>618</v>
      </c>
      <c r="H238" t="s">
        <v>617</v>
      </c>
    </row>
    <row r="239" spans="2:8" x14ac:dyDescent="0.25">
      <c r="B239" t="s">
        <v>755</v>
      </c>
      <c r="C239" t="s">
        <v>617</v>
      </c>
      <c r="E239" t="s">
        <v>618</v>
      </c>
      <c r="F239" t="str">
        <f t="shared" ca="1" si="18"/>
        <v>No</v>
      </c>
      <c r="G239" t="s">
        <v>618</v>
      </c>
      <c r="H239" t="s">
        <v>617</v>
      </c>
    </row>
    <row r="240" spans="2:8" x14ac:dyDescent="0.25">
      <c r="B240" t="s">
        <v>756</v>
      </c>
      <c r="C240" t="s">
        <v>617</v>
      </c>
      <c r="E240" t="s">
        <v>618</v>
      </c>
      <c r="F240" t="str">
        <f t="shared" ca="1" si="18"/>
        <v>No</v>
      </c>
      <c r="G240" t="s">
        <v>618</v>
      </c>
      <c r="H240" t="s">
        <v>617</v>
      </c>
    </row>
    <row r="241" spans="2:8" x14ac:dyDescent="0.25">
      <c r="B241" t="s">
        <v>757</v>
      </c>
      <c r="C241" t="s">
        <v>739</v>
      </c>
      <c r="E241" t="s">
        <v>618</v>
      </c>
      <c r="F241" t="str">
        <f t="shared" ca="1" si="18"/>
        <v>Si</v>
      </c>
      <c r="G241" t="s">
        <v>618</v>
      </c>
      <c r="H241" s="1" t="s">
        <v>740</v>
      </c>
    </row>
    <row r="243" spans="2:8" x14ac:dyDescent="0.25">
      <c r="B243" t="s">
        <v>834</v>
      </c>
      <c r="E243" t="s">
        <v>615</v>
      </c>
    </row>
    <row r="244" spans="2:8" x14ac:dyDescent="0.25">
      <c r="B244" t="s">
        <v>616</v>
      </c>
      <c r="C244" t="s">
        <v>617</v>
      </c>
      <c r="E244" t="s">
        <v>618</v>
      </c>
      <c r="F244" t="str">
        <f>$F$2</f>
        <v>maria.arce@ucp.edu.co</v>
      </c>
      <c r="G244" t="s">
        <v>618</v>
      </c>
      <c r="H244" t="s">
        <v>617</v>
      </c>
    </row>
    <row r="245" spans="2:8" x14ac:dyDescent="0.25">
      <c r="B245" t="s">
        <v>619</v>
      </c>
      <c r="C245" t="s">
        <v>617</v>
      </c>
      <c r="E245" t="s">
        <v>618</v>
      </c>
      <c r="F245" t="str">
        <f>$F$3</f>
        <v xml:space="preserve">Maria Fernanda </v>
      </c>
      <c r="G245" t="s">
        <v>618</v>
      </c>
      <c r="H245" t="s">
        <v>617</v>
      </c>
    </row>
    <row r="246" spans="2:8" x14ac:dyDescent="0.25">
      <c r="B246" t="s">
        <v>620</v>
      </c>
      <c r="C246" t="s">
        <v>617</v>
      </c>
      <c r="E246" t="s">
        <v>618</v>
      </c>
      <c r="F246" t="str">
        <f>$F$4</f>
        <v xml:space="preserve">Arce Diaz </v>
      </c>
      <c r="G246" t="s">
        <v>618</v>
      </c>
      <c r="H246" t="s">
        <v>617</v>
      </c>
    </row>
    <row r="247" spans="2:8" x14ac:dyDescent="0.25">
      <c r="B247" t="s">
        <v>622</v>
      </c>
      <c r="C247" t="s">
        <v>617</v>
      </c>
      <c r="E247" t="s">
        <v>618</v>
      </c>
      <c r="F247">
        <f>$F$6</f>
        <v>1004702513</v>
      </c>
      <c r="G247" t="s">
        <v>618</v>
      </c>
      <c r="H247" t="s">
        <v>617</v>
      </c>
    </row>
    <row r="248" spans="2:8" x14ac:dyDescent="0.25">
      <c r="B248" t="s">
        <v>623</v>
      </c>
      <c r="C248" t="s">
        <v>617</v>
      </c>
      <c r="E248" t="s">
        <v>618</v>
      </c>
      <c r="F248">
        <f ca="1">$F$7</f>
        <v>24</v>
      </c>
      <c r="G248" t="s">
        <v>618</v>
      </c>
      <c r="H248" t="s">
        <v>617</v>
      </c>
    </row>
    <row r="249" spans="2:8" x14ac:dyDescent="0.25">
      <c r="B249" t="s">
        <v>818</v>
      </c>
      <c r="C249" t="s">
        <v>617</v>
      </c>
      <c r="E249" t="s">
        <v>618</v>
      </c>
      <c r="F249">
        <f ca="1">$F$8</f>
        <v>1</v>
      </c>
      <c r="G249" t="s">
        <v>618</v>
      </c>
      <c r="H249" t="s">
        <v>617</v>
      </c>
    </row>
    <row r="250" spans="2:8" x14ac:dyDescent="0.25">
      <c r="B250" t="s">
        <v>750</v>
      </c>
      <c r="C250" t="s">
        <v>617</v>
      </c>
      <c r="E250" t="s">
        <v>618</v>
      </c>
      <c r="F250" t="str">
        <f ca="1">CHOOSE(RANDBETWEEN(1,2),"Si","No")</f>
        <v>Si</v>
      </c>
      <c r="G250" t="s">
        <v>618</v>
      </c>
      <c r="H250" t="s">
        <v>617</v>
      </c>
    </row>
    <row r="251" spans="2:8" x14ac:dyDescent="0.25">
      <c r="B251" t="s">
        <v>751</v>
      </c>
      <c r="C251" t="s">
        <v>617</v>
      </c>
      <c r="E251" t="s">
        <v>618</v>
      </c>
      <c r="F251" t="str">
        <f t="shared" ref="F251:F254" ca="1" si="19">CHOOSE(RANDBETWEEN(1,2),"Si","No")</f>
        <v>Si</v>
      </c>
      <c r="G251" t="s">
        <v>618</v>
      </c>
      <c r="H251" t="s">
        <v>617</v>
      </c>
    </row>
    <row r="252" spans="2:8" x14ac:dyDescent="0.25">
      <c r="B252" t="s">
        <v>752</v>
      </c>
      <c r="C252" t="s">
        <v>617</v>
      </c>
      <c r="E252" t="s">
        <v>618</v>
      </c>
      <c r="F252" t="str">
        <f t="shared" ca="1" si="19"/>
        <v>Si</v>
      </c>
      <c r="G252" t="s">
        <v>618</v>
      </c>
      <c r="H252" t="s">
        <v>617</v>
      </c>
    </row>
    <row r="253" spans="2:8" x14ac:dyDescent="0.25">
      <c r="B253" t="s">
        <v>753</v>
      </c>
      <c r="C253" t="s">
        <v>617</v>
      </c>
      <c r="E253" t="s">
        <v>618</v>
      </c>
      <c r="F253" t="str">
        <f t="shared" ca="1" si="19"/>
        <v>No</v>
      </c>
      <c r="G253" t="s">
        <v>618</v>
      </c>
      <c r="H253" t="s">
        <v>617</v>
      </c>
    </row>
    <row r="254" spans="2:8" x14ac:dyDescent="0.25">
      <c r="B254" t="s">
        <v>754</v>
      </c>
      <c r="C254" t="s">
        <v>739</v>
      </c>
      <c r="E254" t="s">
        <v>618</v>
      </c>
      <c r="F254" t="str">
        <f t="shared" ca="1" si="19"/>
        <v>No</v>
      </c>
      <c r="G254" t="s">
        <v>618</v>
      </c>
      <c r="H254" t="s">
        <v>740</v>
      </c>
    </row>
    <row r="256" spans="2:8" x14ac:dyDescent="0.25">
      <c r="B256" t="s">
        <v>835</v>
      </c>
      <c r="E256" t="s">
        <v>615</v>
      </c>
    </row>
    <row r="257" spans="2:8" x14ac:dyDescent="0.25">
      <c r="B257" t="s">
        <v>616</v>
      </c>
      <c r="C257" t="s">
        <v>617</v>
      </c>
      <c r="E257" t="s">
        <v>618</v>
      </c>
      <c r="F257" t="str">
        <f>$F$2</f>
        <v>maria.arce@ucp.edu.co</v>
      </c>
      <c r="G257" t="s">
        <v>618</v>
      </c>
      <c r="H257" t="s">
        <v>617</v>
      </c>
    </row>
    <row r="258" spans="2:8" x14ac:dyDescent="0.25">
      <c r="B258" t="s">
        <v>619</v>
      </c>
      <c r="C258" t="s">
        <v>617</v>
      </c>
      <c r="E258" t="s">
        <v>618</v>
      </c>
      <c r="F258" t="str">
        <f>$F$3</f>
        <v xml:space="preserve">Maria Fernanda </v>
      </c>
      <c r="G258" t="s">
        <v>618</v>
      </c>
      <c r="H258" t="s">
        <v>617</v>
      </c>
    </row>
    <row r="259" spans="2:8" x14ac:dyDescent="0.25">
      <c r="B259" t="s">
        <v>620</v>
      </c>
      <c r="C259" t="s">
        <v>617</v>
      </c>
      <c r="E259" t="s">
        <v>618</v>
      </c>
      <c r="F259" t="str">
        <f>$F$4</f>
        <v xml:space="preserve">Arce Diaz </v>
      </c>
      <c r="G259" t="s">
        <v>618</v>
      </c>
      <c r="H259" t="s">
        <v>617</v>
      </c>
    </row>
    <row r="260" spans="2:8" x14ac:dyDescent="0.25">
      <c r="B260" t="s">
        <v>622</v>
      </c>
      <c r="C260" t="s">
        <v>617</v>
      </c>
      <c r="E260" t="s">
        <v>618</v>
      </c>
      <c r="F260">
        <f>$F$6</f>
        <v>1004702513</v>
      </c>
      <c r="G260" t="s">
        <v>618</v>
      </c>
      <c r="H260" t="s">
        <v>617</v>
      </c>
    </row>
    <row r="261" spans="2:8" x14ac:dyDescent="0.25">
      <c r="B261" t="s">
        <v>623</v>
      </c>
      <c r="C261" t="s">
        <v>617</v>
      </c>
      <c r="E261" t="s">
        <v>618</v>
      </c>
      <c r="F261">
        <f ca="1">$F$7</f>
        <v>24</v>
      </c>
      <c r="G261" t="s">
        <v>618</v>
      </c>
      <c r="H261" t="s">
        <v>617</v>
      </c>
    </row>
    <row r="262" spans="2:8" x14ac:dyDescent="0.25">
      <c r="B262" t="s">
        <v>818</v>
      </c>
      <c r="C262" t="s">
        <v>617</v>
      </c>
      <c r="E262" t="s">
        <v>618</v>
      </c>
      <c r="F262">
        <f ca="1">$F$8</f>
        <v>1</v>
      </c>
      <c r="G262" t="s">
        <v>618</v>
      </c>
      <c r="H262" t="s">
        <v>617</v>
      </c>
    </row>
    <row r="263" spans="2:8" x14ac:dyDescent="0.25">
      <c r="B263" t="s">
        <v>750</v>
      </c>
      <c r="C263" t="s">
        <v>617</v>
      </c>
      <c r="E263" t="s">
        <v>618</v>
      </c>
      <c r="F263" t="str">
        <f ca="1">CHOOSE(RANDBETWEEN(1,2),"Si","No")</f>
        <v>No</v>
      </c>
      <c r="G263" t="s">
        <v>618</v>
      </c>
      <c r="H263" t="s">
        <v>617</v>
      </c>
    </row>
    <row r="264" spans="2:8" x14ac:dyDescent="0.25">
      <c r="B264" t="s">
        <v>751</v>
      </c>
      <c r="C264" t="s">
        <v>617</v>
      </c>
      <c r="E264" t="s">
        <v>618</v>
      </c>
      <c r="F264" t="str">
        <f t="shared" ref="F264:F267" ca="1" si="20">CHOOSE(RANDBETWEEN(1,2),"Si","No")</f>
        <v>Si</v>
      </c>
      <c r="G264" t="s">
        <v>618</v>
      </c>
      <c r="H264" t="s">
        <v>617</v>
      </c>
    </row>
    <row r="265" spans="2:8" x14ac:dyDescent="0.25">
      <c r="B265" t="s">
        <v>752</v>
      </c>
      <c r="C265" t="s">
        <v>617</v>
      </c>
      <c r="E265" t="s">
        <v>618</v>
      </c>
      <c r="F265" t="str">
        <f t="shared" ca="1" si="20"/>
        <v>No</v>
      </c>
      <c r="G265" t="s">
        <v>618</v>
      </c>
      <c r="H265" t="s">
        <v>617</v>
      </c>
    </row>
    <row r="266" spans="2:8" x14ac:dyDescent="0.25">
      <c r="B266" t="s">
        <v>753</v>
      </c>
      <c r="C266" t="s">
        <v>617</v>
      </c>
      <c r="E266" t="s">
        <v>618</v>
      </c>
      <c r="F266" t="str">
        <f t="shared" ca="1" si="20"/>
        <v>Si</v>
      </c>
      <c r="G266" t="s">
        <v>618</v>
      </c>
      <c r="H266" t="s">
        <v>617</v>
      </c>
    </row>
    <row r="267" spans="2:8" x14ac:dyDescent="0.25">
      <c r="B267" t="s">
        <v>754</v>
      </c>
      <c r="C267" t="s">
        <v>739</v>
      </c>
      <c r="E267" t="s">
        <v>618</v>
      </c>
      <c r="F267" t="str">
        <f t="shared" ca="1" si="20"/>
        <v>No</v>
      </c>
      <c r="G267" t="s">
        <v>618</v>
      </c>
      <c r="H267" t="s">
        <v>740</v>
      </c>
    </row>
    <row r="269" spans="2:8" x14ac:dyDescent="0.25">
      <c r="B269" s="1" t="s">
        <v>836</v>
      </c>
      <c r="E269" t="s">
        <v>615</v>
      </c>
    </row>
    <row r="270" spans="2:8" x14ac:dyDescent="0.25">
      <c r="B270" t="s">
        <v>616</v>
      </c>
      <c r="C270" t="s">
        <v>617</v>
      </c>
      <c r="E270" t="s">
        <v>618</v>
      </c>
      <c r="F270" t="str">
        <f>$F$2</f>
        <v>maria.arce@ucp.edu.co</v>
      </c>
      <c r="G270" t="s">
        <v>618</v>
      </c>
      <c r="H270" t="s">
        <v>617</v>
      </c>
    </row>
    <row r="271" spans="2:8" x14ac:dyDescent="0.25">
      <c r="B271" t="s">
        <v>619</v>
      </c>
      <c r="C271" t="s">
        <v>617</v>
      </c>
      <c r="E271" t="s">
        <v>618</v>
      </c>
      <c r="F271" t="str">
        <f>$F$3</f>
        <v xml:space="preserve">Maria Fernanda </v>
      </c>
      <c r="G271" t="s">
        <v>618</v>
      </c>
      <c r="H271" t="s">
        <v>617</v>
      </c>
    </row>
    <row r="272" spans="2:8" x14ac:dyDescent="0.25">
      <c r="B272" t="s">
        <v>620</v>
      </c>
      <c r="C272" t="s">
        <v>617</v>
      </c>
      <c r="E272" t="s">
        <v>618</v>
      </c>
      <c r="F272" t="str">
        <f>$F$4</f>
        <v xml:space="preserve">Arce Diaz </v>
      </c>
      <c r="G272" t="s">
        <v>618</v>
      </c>
      <c r="H272" t="s">
        <v>617</v>
      </c>
    </row>
    <row r="273" spans="2:8" x14ac:dyDescent="0.25">
      <c r="B273" t="s">
        <v>622</v>
      </c>
      <c r="C273" t="s">
        <v>617</v>
      </c>
      <c r="E273" t="s">
        <v>618</v>
      </c>
      <c r="F273">
        <f>$F$6</f>
        <v>1004702513</v>
      </c>
      <c r="G273" t="s">
        <v>618</v>
      </c>
      <c r="H273" t="s">
        <v>617</v>
      </c>
    </row>
    <row r="274" spans="2:8" x14ac:dyDescent="0.25">
      <c r="B274" t="s">
        <v>623</v>
      </c>
      <c r="C274" t="s">
        <v>617</v>
      </c>
      <c r="E274" t="s">
        <v>618</v>
      </c>
      <c r="F274">
        <f ca="1">$F$7</f>
        <v>24</v>
      </c>
      <c r="G274" t="s">
        <v>618</v>
      </c>
      <c r="H274" t="s">
        <v>617</v>
      </c>
    </row>
    <row r="275" spans="2:8" x14ac:dyDescent="0.25">
      <c r="B275" t="s">
        <v>818</v>
      </c>
      <c r="C275" t="s">
        <v>617</v>
      </c>
      <c r="E275" t="s">
        <v>618</v>
      </c>
      <c r="F275">
        <f ca="1">$F$8</f>
        <v>1</v>
      </c>
      <c r="G275" t="s">
        <v>618</v>
      </c>
      <c r="H275" t="s">
        <v>617</v>
      </c>
    </row>
    <row r="276" spans="2:8" x14ac:dyDescent="0.25">
      <c r="B276" t="s">
        <v>750</v>
      </c>
      <c r="C276" t="s">
        <v>617</v>
      </c>
      <c r="E276" t="s">
        <v>618</v>
      </c>
      <c r="F276" t="str">
        <f ca="1">CHOOSE(RANDBETWEEN(1,2),"Si","No")</f>
        <v>Si</v>
      </c>
      <c r="G276" t="s">
        <v>618</v>
      </c>
      <c r="H276" t="s">
        <v>617</v>
      </c>
    </row>
    <row r="277" spans="2:8" x14ac:dyDescent="0.25">
      <c r="B277" t="s">
        <v>751</v>
      </c>
      <c r="C277" t="s">
        <v>617</v>
      </c>
      <c r="E277" t="s">
        <v>618</v>
      </c>
      <c r="F277" t="str">
        <f t="shared" ref="F277:F280" ca="1" si="21">CHOOSE(RANDBETWEEN(1,2),"Si","No")</f>
        <v>Si</v>
      </c>
      <c r="G277" t="s">
        <v>618</v>
      </c>
      <c r="H277" t="s">
        <v>617</v>
      </c>
    </row>
    <row r="278" spans="2:8" x14ac:dyDescent="0.25">
      <c r="B278" t="s">
        <v>752</v>
      </c>
      <c r="C278" t="s">
        <v>617</v>
      </c>
      <c r="E278" t="s">
        <v>618</v>
      </c>
      <c r="F278" t="str">
        <f t="shared" ca="1" si="21"/>
        <v>No</v>
      </c>
      <c r="G278" t="s">
        <v>618</v>
      </c>
      <c r="H278" t="s">
        <v>617</v>
      </c>
    </row>
    <row r="279" spans="2:8" x14ac:dyDescent="0.25">
      <c r="B279" t="s">
        <v>753</v>
      </c>
      <c r="C279" t="s">
        <v>617</v>
      </c>
      <c r="E279" t="s">
        <v>618</v>
      </c>
      <c r="F279" t="str">
        <f t="shared" ca="1" si="21"/>
        <v>Si</v>
      </c>
      <c r="G279" t="s">
        <v>618</v>
      </c>
      <c r="H279" t="s">
        <v>617</v>
      </c>
    </row>
    <row r="280" spans="2:8" x14ac:dyDescent="0.25">
      <c r="B280" t="s">
        <v>754</v>
      </c>
      <c r="C280" t="s">
        <v>617</v>
      </c>
      <c r="E280" t="s">
        <v>618</v>
      </c>
      <c r="F280" t="str">
        <f t="shared" ca="1" si="21"/>
        <v>Si</v>
      </c>
      <c r="G280" t="s">
        <v>618</v>
      </c>
      <c r="H280" t="s">
        <v>617</v>
      </c>
    </row>
    <row r="281" spans="2:8" x14ac:dyDescent="0.25">
      <c r="B281" t="s">
        <v>755</v>
      </c>
      <c r="C281" t="s">
        <v>617</v>
      </c>
      <c r="E281" t="s">
        <v>618</v>
      </c>
      <c r="F281" t="str">
        <f ca="1">CHOOSE(RANDBETWEEN(1,2),"Si","No")</f>
        <v>Si</v>
      </c>
      <c r="G281" t="s">
        <v>618</v>
      </c>
      <c r="H281" t="s">
        <v>617</v>
      </c>
    </row>
    <row r="282" spans="2:8" x14ac:dyDescent="0.25">
      <c r="B282" t="s">
        <v>747</v>
      </c>
      <c r="C282" t="s">
        <v>739</v>
      </c>
      <c r="E282" t="s">
        <v>618</v>
      </c>
      <c r="G282" t="s">
        <v>618</v>
      </c>
      <c r="H282" s="1" t="s">
        <v>740</v>
      </c>
    </row>
    <row r="284" spans="2:8" x14ac:dyDescent="0.25">
      <c r="B284" t="s">
        <v>837</v>
      </c>
      <c r="E284" t="s">
        <v>615</v>
      </c>
    </row>
    <row r="285" spans="2:8" x14ac:dyDescent="0.25">
      <c r="B285" t="s">
        <v>616</v>
      </c>
      <c r="C285" t="s">
        <v>617</v>
      </c>
      <c r="E285" t="s">
        <v>618</v>
      </c>
      <c r="F285" t="str">
        <f>$F$2</f>
        <v>maria.arce@ucp.edu.co</v>
      </c>
      <c r="G285" t="s">
        <v>618</v>
      </c>
      <c r="H285" t="s">
        <v>617</v>
      </c>
    </row>
    <row r="286" spans="2:8" x14ac:dyDescent="0.25">
      <c r="B286" t="s">
        <v>619</v>
      </c>
      <c r="C286" t="s">
        <v>617</v>
      </c>
      <c r="E286" t="s">
        <v>618</v>
      </c>
      <c r="F286" t="str">
        <f>$F$3</f>
        <v xml:space="preserve">Maria Fernanda </v>
      </c>
      <c r="G286" t="s">
        <v>618</v>
      </c>
      <c r="H286" t="s">
        <v>617</v>
      </c>
    </row>
    <row r="287" spans="2:8" x14ac:dyDescent="0.25">
      <c r="B287" t="s">
        <v>620</v>
      </c>
      <c r="C287" t="s">
        <v>617</v>
      </c>
      <c r="E287" t="s">
        <v>618</v>
      </c>
      <c r="F287" t="str">
        <f>$F$4</f>
        <v xml:space="preserve">Arce Diaz </v>
      </c>
      <c r="G287" t="s">
        <v>618</v>
      </c>
      <c r="H287" t="s">
        <v>617</v>
      </c>
    </row>
    <row r="288" spans="2:8" x14ac:dyDescent="0.25">
      <c r="B288" t="s">
        <v>622</v>
      </c>
      <c r="C288" t="s">
        <v>617</v>
      </c>
      <c r="E288" t="s">
        <v>618</v>
      </c>
      <c r="F288">
        <f>$F$6</f>
        <v>1004702513</v>
      </c>
      <c r="G288" t="s">
        <v>618</v>
      </c>
      <c r="H288" t="s">
        <v>617</v>
      </c>
    </row>
    <row r="289" spans="2:8" x14ac:dyDescent="0.25">
      <c r="B289" t="s">
        <v>623</v>
      </c>
      <c r="C289" t="s">
        <v>617</v>
      </c>
      <c r="E289" t="s">
        <v>618</v>
      </c>
      <c r="F289">
        <f ca="1">$F$7</f>
        <v>24</v>
      </c>
      <c r="G289" t="s">
        <v>618</v>
      </c>
      <c r="H289" t="s">
        <v>617</v>
      </c>
    </row>
    <row r="290" spans="2:8" x14ac:dyDescent="0.25">
      <c r="B290" t="s">
        <v>818</v>
      </c>
      <c r="C290" t="s">
        <v>617</v>
      </c>
      <c r="E290" t="s">
        <v>618</v>
      </c>
      <c r="F290">
        <f ca="1">$F$8</f>
        <v>1</v>
      </c>
      <c r="G290" t="s">
        <v>618</v>
      </c>
      <c r="H290" t="s">
        <v>617</v>
      </c>
    </row>
    <row r="291" spans="2:8" x14ac:dyDescent="0.25">
      <c r="B291" t="s">
        <v>750</v>
      </c>
      <c r="C291" t="s">
        <v>617</v>
      </c>
      <c r="E291" t="s">
        <v>618</v>
      </c>
      <c r="F291" t="str">
        <f ca="1">CHOOSE(RANDBETWEEN(1,2),"Si","No")</f>
        <v>No</v>
      </c>
      <c r="G291" t="s">
        <v>618</v>
      </c>
      <c r="H291" t="s">
        <v>617</v>
      </c>
    </row>
    <row r="292" spans="2:8" x14ac:dyDescent="0.25">
      <c r="B292" t="s">
        <v>751</v>
      </c>
      <c r="C292" t="s">
        <v>617</v>
      </c>
      <c r="E292" t="s">
        <v>618</v>
      </c>
      <c r="F292" t="str">
        <f t="shared" ref="F292:F295" ca="1" si="22">CHOOSE(RANDBETWEEN(1,2),"Si","No")</f>
        <v>Si</v>
      </c>
      <c r="G292" t="s">
        <v>618</v>
      </c>
      <c r="H292" t="s">
        <v>617</v>
      </c>
    </row>
    <row r="293" spans="2:8" x14ac:dyDescent="0.25">
      <c r="B293" t="s">
        <v>752</v>
      </c>
      <c r="C293" t="s">
        <v>617</v>
      </c>
      <c r="E293" t="s">
        <v>618</v>
      </c>
      <c r="F293" t="str">
        <f t="shared" ca="1" si="22"/>
        <v>Si</v>
      </c>
      <c r="G293" t="s">
        <v>618</v>
      </c>
      <c r="H293" t="s">
        <v>617</v>
      </c>
    </row>
    <row r="294" spans="2:8" x14ac:dyDescent="0.25">
      <c r="B294" t="s">
        <v>753</v>
      </c>
      <c r="C294" t="s">
        <v>617</v>
      </c>
      <c r="E294" t="s">
        <v>618</v>
      </c>
      <c r="F294" t="str">
        <f t="shared" ca="1" si="22"/>
        <v>No</v>
      </c>
      <c r="G294" t="s">
        <v>618</v>
      </c>
      <c r="H294" t="s">
        <v>617</v>
      </c>
    </row>
    <row r="295" spans="2:8" x14ac:dyDescent="0.25">
      <c r="B295" t="s">
        <v>754</v>
      </c>
      <c r="C295" t="s">
        <v>739</v>
      </c>
      <c r="E295" t="s">
        <v>618</v>
      </c>
      <c r="F295" t="str">
        <f t="shared" ca="1" si="22"/>
        <v>No</v>
      </c>
      <c r="G295" t="s">
        <v>618</v>
      </c>
      <c r="H295" t="s">
        <v>740</v>
      </c>
    </row>
    <row r="296" spans="2:8" x14ac:dyDescent="0.25">
      <c r="B296" s="1"/>
    </row>
    <row r="297" spans="2:8" x14ac:dyDescent="0.25">
      <c r="B297" t="s">
        <v>838</v>
      </c>
      <c r="E297" t="s">
        <v>615</v>
      </c>
    </row>
    <row r="298" spans="2:8" x14ac:dyDescent="0.25">
      <c r="B298" t="s">
        <v>616</v>
      </c>
      <c r="C298" t="s">
        <v>617</v>
      </c>
      <c r="E298" t="s">
        <v>618</v>
      </c>
      <c r="F298" t="str">
        <f>$F$2</f>
        <v>maria.arce@ucp.edu.co</v>
      </c>
      <c r="G298" t="s">
        <v>618</v>
      </c>
      <c r="H298" t="s">
        <v>617</v>
      </c>
    </row>
    <row r="299" spans="2:8" x14ac:dyDescent="0.25">
      <c r="B299" t="s">
        <v>619</v>
      </c>
      <c r="C299" t="s">
        <v>617</v>
      </c>
      <c r="E299" t="s">
        <v>618</v>
      </c>
      <c r="F299" t="str">
        <f>$F$3</f>
        <v xml:space="preserve">Maria Fernanda </v>
      </c>
      <c r="G299" t="s">
        <v>618</v>
      </c>
      <c r="H299" t="s">
        <v>617</v>
      </c>
    </row>
    <row r="300" spans="2:8" x14ac:dyDescent="0.25">
      <c r="B300" t="s">
        <v>620</v>
      </c>
      <c r="C300" t="s">
        <v>617</v>
      </c>
      <c r="E300" t="s">
        <v>618</v>
      </c>
      <c r="F300" t="str">
        <f>$F$4</f>
        <v xml:space="preserve">Arce Diaz </v>
      </c>
      <c r="G300" t="s">
        <v>618</v>
      </c>
      <c r="H300" t="s">
        <v>617</v>
      </c>
    </row>
    <row r="301" spans="2:8" x14ac:dyDescent="0.25">
      <c r="B301" t="s">
        <v>622</v>
      </c>
      <c r="C301" t="s">
        <v>617</v>
      </c>
      <c r="E301" t="s">
        <v>618</v>
      </c>
      <c r="F301">
        <f>$F$6</f>
        <v>1004702513</v>
      </c>
      <c r="G301" t="s">
        <v>618</v>
      </c>
      <c r="H301" t="s">
        <v>617</v>
      </c>
    </row>
    <row r="302" spans="2:8" x14ac:dyDescent="0.25">
      <c r="B302" t="s">
        <v>623</v>
      </c>
      <c r="C302" t="s">
        <v>617</v>
      </c>
      <c r="E302" t="s">
        <v>618</v>
      </c>
      <c r="F302">
        <f ca="1">$F$7</f>
        <v>24</v>
      </c>
      <c r="G302" t="s">
        <v>618</v>
      </c>
      <c r="H302" t="s">
        <v>617</v>
      </c>
    </row>
    <row r="303" spans="2:8" x14ac:dyDescent="0.25">
      <c r="B303" t="s">
        <v>818</v>
      </c>
      <c r="C303" t="s">
        <v>617</v>
      </c>
      <c r="E303" t="s">
        <v>618</v>
      </c>
      <c r="F303">
        <f ca="1">$F$8</f>
        <v>1</v>
      </c>
      <c r="G303" t="s">
        <v>618</v>
      </c>
      <c r="H303" t="s">
        <v>617</v>
      </c>
    </row>
    <row r="304" spans="2:8" x14ac:dyDescent="0.25">
      <c r="B304" t="s">
        <v>750</v>
      </c>
      <c r="C304" t="s">
        <v>617</v>
      </c>
      <c r="E304" t="s">
        <v>618</v>
      </c>
      <c r="F304" t="str">
        <f ca="1">CHOOSE(RANDBETWEEN(1,2),"Si","No")</f>
        <v>No</v>
      </c>
      <c r="G304" t="s">
        <v>618</v>
      </c>
      <c r="H304" t="s">
        <v>617</v>
      </c>
    </row>
    <row r="305" spans="2:8" x14ac:dyDescent="0.25">
      <c r="B305" t="s">
        <v>751</v>
      </c>
      <c r="C305" t="s">
        <v>617</v>
      </c>
      <c r="E305" t="s">
        <v>618</v>
      </c>
      <c r="F305" t="str">
        <f t="shared" ref="F305:F309" ca="1" si="23">CHOOSE(RANDBETWEEN(1,2),"Si","No")</f>
        <v>Si</v>
      </c>
      <c r="G305" t="s">
        <v>618</v>
      </c>
      <c r="H305" t="s">
        <v>617</v>
      </c>
    </row>
    <row r="306" spans="2:8" x14ac:dyDescent="0.25">
      <c r="B306" t="s">
        <v>752</v>
      </c>
      <c r="C306" t="s">
        <v>617</v>
      </c>
      <c r="E306" t="s">
        <v>618</v>
      </c>
      <c r="F306" t="str">
        <f t="shared" ca="1" si="23"/>
        <v>Si</v>
      </c>
      <c r="G306" t="s">
        <v>618</v>
      </c>
      <c r="H306" t="s">
        <v>617</v>
      </c>
    </row>
    <row r="307" spans="2:8" x14ac:dyDescent="0.25">
      <c r="B307" t="s">
        <v>753</v>
      </c>
      <c r="C307" t="s">
        <v>617</v>
      </c>
      <c r="E307" t="s">
        <v>618</v>
      </c>
      <c r="F307" t="str">
        <f t="shared" ca="1" si="23"/>
        <v>Si</v>
      </c>
      <c r="G307" t="s">
        <v>618</v>
      </c>
      <c r="H307" t="s">
        <v>617</v>
      </c>
    </row>
    <row r="308" spans="2:8" x14ac:dyDescent="0.25">
      <c r="B308" t="s">
        <v>754</v>
      </c>
      <c r="C308" t="s">
        <v>617</v>
      </c>
      <c r="E308" t="s">
        <v>618</v>
      </c>
      <c r="F308" t="str">
        <f t="shared" ca="1" si="23"/>
        <v>No</v>
      </c>
      <c r="G308" t="s">
        <v>618</v>
      </c>
      <c r="H308" s="1" t="s">
        <v>617</v>
      </c>
    </row>
    <row r="309" spans="2:8" x14ac:dyDescent="0.25">
      <c r="B309" t="s">
        <v>755</v>
      </c>
      <c r="C309" t="s">
        <v>739</v>
      </c>
      <c r="E309" t="s">
        <v>618</v>
      </c>
      <c r="F309" t="str">
        <f t="shared" ca="1" si="23"/>
        <v>No</v>
      </c>
      <c r="G309" t="s">
        <v>618</v>
      </c>
      <c r="H309" t="s">
        <v>740</v>
      </c>
    </row>
    <row r="327" spans="2:8" x14ac:dyDescent="0.25">
      <c r="H327" s="1"/>
    </row>
    <row r="329" spans="2:8" x14ac:dyDescent="0.25">
      <c r="B329" s="1"/>
    </row>
    <row r="340" spans="2:8" x14ac:dyDescent="0.25">
      <c r="H340" s="1"/>
    </row>
    <row r="342" spans="2:8" x14ac:dyDescent="0.25">
      <c r="B342" s="1"/>
    </row>
    <row r="353" spans="2:8" x14ac:dyDescent="0.25">
      <c r="H353" s="1"/>
    </row>
    <row r="355" spans="2:8" x14ac:dyDescent="0.25">
      <c r="B355" s="1"/>
    </row>
    <row r="366" spans="2:8" x14ac:dyDescent="0.25">
      <c r="H366" s="1"/>
    </row>
    <row r="367" spans="2:8" x14ac:dyDescent="0.25">
      <c r="B367" s="1"/>
    </row>
    <row r="368" spans="2:8" x14ac:dyDescent="0.25">
      <c r="B368" s="1"/>
    </row>
    <row r="379" spans="2:8" x14ac:dyDescent="0.25">
      <c r="H379" s="1"/>
    </row>
    <row r="381" spans="2:8" x14ac:dyDescent="0.25">
      <c r="B381" s="1"/>
    </row>
    <row r="392" spans="8:8" x14ac:dyDescent="0.25">
      <c r="H392" s="1"/>
    </row>
    <row r="404" spans="8:8" x14ac:dyDescent="0.25">
      <c r="H404"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4D42F-6021-4DD0-A696-00606B9F9E9A}">
  <dimension ref="A1:M287"/>
  <sheetViews>
    <sheetView topLeftCell="A141" zoomScale="75" zoomScaleNormal="75" workbookViewId="0">
      <selection activeCell="M167" sqref="M167:M168"/>
    </sheetView>
  </sheetViews>
  <sheetFormatPr baseColWidth="10" defaultRowHeight="15" x14ac:dyDescent="0.25"/>
  <cols>
    <col min="1" max="1" width="34.28515625" bestFit="1" customWidth="1"/>
    <col min="2" max="2" width="8.85546875" customWidth="1"/>
    <col min="4" max="4" width="7.42578125" bestFit="1" customWidth="1"/>
    <col min="5" max="5" width="27.5703125" bestFit="1" customWidth="1"/>
    <col min="6" max="6" width="1.7109375" bestFit="1" customWidth="1"/>
    <col min="7" max="7" width="2.85546875" bestFit="1" customWidth="1"/>
    <col min="10" max="10" width="11.85546875" bestFit="1" customWidth="1"/>
  </cols>
  <sheetData>
    <row r="1" spans="1:10" x14ac:dyDescent="0.25">
      <c r="A1" t="s">
        <v>1108</v>
      </c>
      <c r="D1" t="s">
        <v>615</v>
      </c>
      <c r="J1" t="str">
        <f>_xlfn.CONCAT(A1:B202)</f>
        <v>INSERT INTO `3.0_Profesores`  (`ID`, `Correo`, `Nombres`, `Apellidos`, `Documento`, `Numero`, `Programa`, `Contratacion`, `Ciudad`, `Habilidades_texto_a`, `Habilidades_texto_b`, `Habilidades_calculo_a`, `Habilidades_calculo_b`, `Habilidades_presentacion_a`, `Habilidades_presentacion_b`, `Habilidades_datos_a`, `Habilidades_datos_b`, `Habilidades_herramientas_a`, `Habilidades_herramientas_b`, `Habilidades_correo_a`, `Habilidades_correo_b`, `Habilidades_hardware_a`, `Habilidades_hardware_b`, `Habilidades_software_a`, `Habilidades_software_b`, `Otro_uno`, `Habilidades_navegador_a`, `Habilidades_navegador_b`, `Habilidades_buscadores_a`, `Habilidades_buscadores_b`, `Habilidades_correo_electronico_a`, `Habilidades_correo_electronico_b`, `Habilidades_seguridad_a`, `Habilidades_seguridad_b`, `Habilidades_redes_sociales_a`, `Habilidades_redes_sociales_b`, `Habilidades_foros_a`, `Habilidades_foros_b`, `Habilidades_blogs_a`, `Habilidades_blogs_b`, `Habilidades_nube_a`, `Habilidades_nube_b`, `Habilidades_conferencias_a`, `Habilidades_conferencias_b`, `Habilidades_web2_a`, `Habilidades_web2_b`, `Habilidades_web3_a`, `Habilidades_web3_b`, `Habilidades_web4_a`, `Habilidades_web4_b`, `Otro_dos`, `Habilidades_buscador_a`, `Habilidades_buscador_b`, `Habilidades_correos_a`, `Habilidades_correos_b`, `Habilidades_calendario_a`, `Habilidades_calendario_b`, `Habilidades_drive_a`, `Habilidades_drive_b`, `Habilidades_documentos_a`, `Habilidades_documentos_b`, `Habilidades_calculos_a`, `Habilidades_calculos_b`, `Habilidades_presentaciones_a`, `Habilidades_presentaciones_b`, `Habilidades_formularios_a`, `Habilidades_formularios_b`, `Habilidades_keep_a`, `Habilidades_keep_b`, `Habilidades_tareas_a`, `Habilidades_tareas_b`, `Otro_tres`, `Whatsapp_a`, `Whatsapp_b`, `Facebook_a`, `Facebook_b`, `Youtube_a`, `Youtube_b`, `Instagram_a`, `Instagram_b`, `Twitter_a`, `Twitter_b`, `Linkedin_a`, `Linkedin_b`, `Tiktok_a`, `Tiktok_b`, `Otro_cuatro`, `Docs_a`, `Docs_b`, `Kahoot_a`, `Kahoot_b`, `Moodle_a`, `Moodle_b`, `Classroom_a`, `Classroom_b`, `Evernote_a`, `Evernote_b`, `Slideshare_a`, `Slideshare_b`, `Prezi_a`, `Prezi_b`, `Blogger_a`, `Blogger_b`, `Edmodo_a`, `Edmodo_b`, `Sites_a`, `Sites_b`, `Powtoon_a`, `Powtoon_b`, `Khan_a`, `Khan_b`, `Mindjet_a`, `Mindjet_b`, `Onenote_a`, `Onenote_b`, `Cam_a`, `Cam_b`, `Canva_a`, `Canva_b`, `Dropbox_a`, `Dropbox_b`, `Socrative_a`, `Socrative_b`, `Expediciones_a`, `Expediciones_b`, `Wix_a`, `Wix_b`, `Vyond_a`, `Vyond_b`, `Otro_cinco`, `Intranet_a`, `Intranet_b`, `Portal_docente_a`, `Portal_docente_b`, `Escalafon_a`, `Escalafon_b`, `Publicaciones_a`, `Publicaciones_b`, `Moodle_ucp_a`, `Moodle_ucp_b`, `Datos_a`, `Datos_b`, `Catalogo_a`, `Catalogo_b`, `Repositorio_a`, `Repositorio_b`, `Libros_a`, `Libros_b`, `Gestion_a`, `Gestion_b`, `Otro_sies`, `Servicios_ucp`, `Scopus_a`, `Scopus_b`, `Sage_a`, `Sage_b`, `Ebsco_a`, `Ebsco_b`, `Legiscomex_a`, `Legiscomex_b`, `Redalyc_a`, `Redalyc_b`, `Scielo_a`, `Scielo_b`, `Dialnet_a`, `Dialnet_b`, `Science_a`, `Science_b`, `Otro_siete`, `Zootero_a`, `Zootero_b`, `Mendeley_a`, `Mendeley_b`, `Refworks_a`, `Refworks_b`, `Atlasti_a`, `Atlasti_b`, `Spss_a`, `Spss_b`, `Turnitin_a`, `Turnitin_b`, `Plagium_a`, `Plagium_b`, `Plagtracker_a`, `Plagtracker_b`, `Otro_ocho`, `Researchgate_a`, `Researchgate_b`, `Google_academico_a`, `Google_academico_b`, `Cvlac_a`, `Cvlac_b`, `Otro_nueve`, `Ebooks_a`, `Ebooks_b`, `Ribuc_a`, `Ribuc_b`, `BiblioTechnia_a`, `BiblioTechnia_b`, `Otro_dies`, `Opiniones`, `Opiniones2`) VALUES</v>
      </c>
    </row>
    <row r="2" spans="1:10" x14ac:dyDescent="0.25">
      <c r="A2" t="s">
        <v>616</v>
      </c>
      <c r="B2" t="s">
        <v>617</v>
      </c>
      <c r="D2" t="s">
        <v>618</v>
      </c>
      <c r="E2" t="str">
        <f>Datos!A8</f>
        <v>dahiana.navia@ucp.edu.co</v>
      </c>
      <c r="F2" t="s">
        <v>618</v>
      </c>
      <c r="G2" t="s">
        <v>617</v>
      </c>
      <c r="J2" t="str">
        <f ca="1">_xlfn.CONCAT(D1:G202)</f>
        <v>(NULL, 'dahiana.navia@ucp.edu.co', 'Dahiana Stefany', 'Navia Garzón', 'PA', '1004519791', '23', '1', '6', 'C', 'B', 'D', 'A', 'C', 'B', 'C', 'C', 'A', 'C', 'D', 'C', 'C', 'D', 'D', 'B', '', 'A', 'B', 'C', 'B', 'A', 'D', 'A', 'C', 'B', 'C', 'B', 'D', 'C', 'D', 'B', 'C', 'C', 'D', 'B', 'C', 'C', 'C', 'B', 'A', '', 'C', 'B', 'C', 'C', 'D', 'A', 'B', 'B', 'D', 'A', 'D', 'A', 'C', 'C', 'D', 'A', 'A', 'B', 'B', 'D', '', 'D', 'A', 'A', 'D', 'C', 'B', 'D', 'C', 'B', 'B', 'C', 'B', 'C', 'D', '', 'D', 'D', 'B', 'D', 'A', 'B', 'D', 'D', '', '', 'B', 'A', 'B', 'A', 'B', 'A', 'D', 'B', 'D', 'C', 'A', 'B', 'A', 'D', 'C', 'B', 'C', 'D', 'B', 'B', 'C', 'B', 'C', 'D', 'D', 'B', 'A', 'D', 'A', 'B', 'C', 'B', '', 'C', 'B', 'B', 'D', 'C', 'A', 'B', 'C', 'D', 'B', 'B', 'C', 'A', 'B', 'B', 'A', 'A', 'D', 'D', 'C', '', 'No', 'B', 'C', 'A', 'B', 'A', 'B', 'A', 'A', 'D', 'B', 'B', 'A', 'A', 'D', 'D', 'C', 'B', 'D', 'D', 'C', 'A', 'A', 'D', 'A', 'D', 'B', 'A', 'D', 'B', 'D', 'D', 'C', 'D', '', 'C', 'B', 'D', 'A', 'C', 'D', 'C', 'B', 'A', 'A', 'D', 'D', 'A', '', '', '') ;</v>
      </c>
    </row>
    <row r="3" spans="1:10" x14ac:dyDescent="0.25">
      <c r="A3" t="s">
        <v>619</v>
      </c>
      <c r="B3" t="s">
        <v>617</v>
      </c>
      <c r="D3" t="s">
        <v>618</v>
      </c>
      <c r="E3" t="str">
        <f>Datos!B8</f>
        <v>Dahiana Stefany</v>
      </c>
      <c r="F3" t="s">
        <v>618</v>
      </c>
      <c r="G3" t="s">
        <v>617</v>
      </c>
    </row>
    <row r="4" spans="1:10" x14ac:dyDescent="0.25">
      <c r="A4" t="s">
        <v>620</v>
      </c>
      <c r="B4" t="s">
        <v>617</v>
      </c>
      <c r="D4" t="s">
        <v>618</v>
      </c>
      <c r="E4" t="str">
        <f>Datos!C8</f>
        <v>Navia Garzón</v>
      </c>
      <c r="F4" t="s">
        <v>618</v>
      </c>
      <c r="G4" t="s">
        <v>617</v>
      </c>
      <c r="J4" t="str">
        <f>_xlfn.CONCAT($A$204:$B$219)</f>
        <v>INSERT INTO `3.1_Tecnologica` (`ID`, `Correo`, `Nombres`, `Apellidos`, `Numero`, `Programa`, `Contratacion`, `Op1`, `Op2`, `Op3`, `Op4`, `Op5`, `Op6`, `Op7`, `Op8`, `Op9`) VALUES</v>
      </c>
    </row>
    <row r="5" spans="1:10" x14ac:dyDescent="0.25">
      <c r="A5" t="s">
        <v>621</v>
      </c>
      <c r="B5" t="s">
        <v>617</v>
      </c>
      <c r="D5" t="s">
        <v>618</v>
      </c>
      <c r="E5" t="str">
        <f ca="1">CHOOSE(RANDBETWEEN(1,4),"TI","CC","PA","CE")</f>
        <v>PA</v>
      </c>
      <c r="F5" t="s">
        <v>618</v>
      </c>
      <c r="G5" t="s">
        <v>617</v>
      </c>
      <c r="J5" t="str">
        <f ca="1">_xlfn.CONCAT($D$204:$G$219)</f>
        <v>(NULL, 'dahiana.navia@ucp.edu.co', 'Dahiana Stefany', 'Navia Garzón', '1004519791', '23', '1', 'No', 'No', 'Si', 'Si', 'Si', 'No', 'Si', 'No', 'Si') ;</v>
      </c>
    </row>
    <row r="6" spans="1:10" x14ac:dyDescent="0.25">
      <c r="A6" t="s">
        <v>622</v>
      </c>
      <c r="B6" t="s">
        <v>617</v>
      </c>
      <c r="D6" t="s">
        <v>618</v>
      </c>
      <c r="E6">
        <f>Datos!D8</f>
        <v>1004519791</v>
      </c>
      <c r="F6" t="s">
        <v>618</v>
      </c>
      <c r="G6" t="s">
        <v>617</v>
      </c>
    </row>
    <row r="7" spans="1:10" x14ac:dyDescent="0.25">
      <c r="A7" t="s">
        <v>623</v>
      </c>
      <c r="B7" t="s">
        <v>617</v>
      </c>
      <c r="D7" t="s">
        <v>618</v>
      </c>
      <c r="E7">
        <f ca="1">RANDBETWEEN(1,43)</f>
        <v>23</v>
      </c>
      <c r="F7" t="s">
        <v>618</v>
      </c>
      <c r="G7" t="s">
        <v>617</v>
      </c>
      <c r="J7" t="str">
        <f>_xlfn.CONCAT($A$221:$B$236)</f>
        <v>INSERT INTO `3.2_Pedagogica` (`ID`, `Correo`, `Nombres`, `Apellidos`, `Numero`, `Programa`, `Contratacion`, `Op1`, `Op2`, `Op3`, `Op4`, `Op5`, `Op6`, `Op7`, `Op8`, `Op9`) VALUES</v>
      </c>
    </row>
    <row r="8" spans="1:10" x14ac:dyDescent="0.25">
      <c r="A8" t="s">
        <v>919</v>
      </c>
      <c r="B8" t="s">
        <v>617</v>
      </c>
      <c r="D8" t="s">
        <v>618</v>
      </c>
      <c r="E8">
        <f ca="1">RANDBETWEEN(1,3)</f>
        <v>1</v>
      </c>
      <c r="F8" t="s">
        <v>618</v>
      </c>
      <c r="G8" t="s">
        <v>617</v>
      </c>
      <c r="J8" t="str">
        <f ca="1">_xlfn.CONCAT($D$221:$G$236)</f>
        <v>(NULL, 'dahiana.navia@ucp.edu.co', 'Dahiana Stefany', 'Navia Garzón', '1004519791', '23', '1', 'No', 'No', 'No', 'Si', 'Si', 'Si', 'No', 'Si', 'Si') ;</v>
      </c>
    </row>
    <row r="9" spans="1:10" x14ac:dyDescent="0.25">
      <c r="A9" t="s">
        <v>625</v>
      </c>
      <c r="B9" t="s">
        <v>617</v>
      </c>
      <c r="D9" t="s">
        <v>618</v>
      </c>
      <c r="E9">
        <f ca="1">RANDBETWEEN(1,9)</f>
        <v>6</v>
      </c>
      <c r="F9" t="s">
        <v>618</v>
      </c>
      <c r="G9" t="s">
        <v>617</v>
      </c>
    </row>
    <row r="10" spans="1:10" x14ac:dyDescent="0.25">
      <c r="A10" t="s">
        <v>920</v>
      </c>
      <c r="B10" t="s">
        <v>617</v>
      </c>
      <c r="D10" t="s">
        <v>618</v>
      </c>
      <c r="E10" t="str">
        <f ca="1">CHOOSE(RANDBETWEEN(1,4),"A","B","C","D")</f>
        <v>C</v>
      </c>
      <c r="F10" t="s">
        <v>618</v>
      </c>
      <c r="G10" t="s">
        <v>617</v>
      </c>
      <c r="J10" t="str">
        <f>_xlfn.CONCAT($A$238:$B$253)</f>
        <v>INSERT INTO `3.3_Comunicativa` (`ID`, `Correo`, `Nombres`, `Apellidos`, `Numero`, `Programa`, `Contratacion`, `Op1`, `Op2`, `Op3`, `Op4`, `Op5`, `Op6`, `Op7`, `Op8`, `Op9`) VALUES</v>
      </c>
    </row>
    <row r="11" spans="1:10" x14ac:dyDescent="0.25">
      <c r="A11" t="s">
        <v>921</v>
      </c>
      <c r="B11" t="s">
        <v>617</v>
      </c>
      <c r="D11" t="s">
        <v>618</v>
      </c>
      <c r="E11" t="str">
        <f t="shared" ref="E11:E25" ca="1" si="0">CHOOSE(RANDBETWEEN(1,4),"A","B","C","D")</f>
        <v>B</v>
      </c>
      <c r="F11" t="s">
        <v>618</v>
      </c>
      <c r="G11" t="s">
        <v>617</v>
      </c>
      <c r="J11" t="str">
        <f ca="1">_xlfn.CONCAT($D$238:$G$253)</f>
        <v>(NULL, 'dahiana.navia@ucp.edu.co', 'Dahiana Stefany', 'Navia Garzón', '1004519791', '23', '1', 'No', 'No', 'No', 'Si', 'Si', 'No', 'No', 'No', 'Si') ;</v>
      </c>
    </row>
    <row r="12" spans="1:10" x14ac:dyDescent="0.25">
      <c r="A12" t="s">
        <v>922</v>
      </c>
      <c r="B12" t="s">
        <v>617</v>
      </c>
      <c r="D12" t="s">
        <v>618</v>
      </c>
      <c r="E12" t="str">
        <f t="shared" ca="1" si="0"/>
        <v>D</v>
      </c>
      <c r="F12" t="s">
        <v>618</v>
      </c>
      <c r="G12" t="s">
        <v>617</v>
      </c>
    </row>
    <row r="13" spans="1:10" x14ac:dyDescent="0.25">
      <c r="A13" t="s">
        <v>923</v>
      </c>
      <c r="B13" t="s">
        <v>617</v>
      </c>
      <c r="D13" t="s">
        <v>618</v>
      </c>
      <c r="E13" t="str">
        <f t="shared" ca="1" si="0"/>
        <v>A</v>
      </c>
      <c r="F13" t="s">
        <v>618</v>
      </c>
      <c r="G13" t="s">
        <v>617</v>
      </c>
      <c r="J13" t="str">
        <f>_xlfn.CONCAT($A$255:$B$270)</f>
        <v>INSERT INTO `3.4_Gestion` (`ID`, `Correo`, `Nombres`, `Apellidos`, `Numero`, `Programa`, `Contratacion`, `Op1`, `Op2`, `Op3`, `Op4`, `Op5`, `Op6`, `Op7`, `Op8`, `Op9`) VALUES</v>
      </c>
    </row>
    <row r="14" spans="1:10" x14ac:dyDescent="0.25">
      <c r="A14" t="s">
        <v>924</v>
      </c>
      <c r="B14" t="s">
        <v>617</v>
      </c>
      <c r="D14" t="s">
        <v>618</v>
      </c>
      <c r="E14" t="str">
        <f t="shared" ca="1" si="0"/>
        <v>C</v>
      </c>
      <c r="F14" t="s">
        <v>618</v>
      </c>
      <c r="G14" t="s">
        <v>617</v>
      </c>
      <c r="J14" t="str">
        <f ca="1">_xlfn.CONCAT($D$255:$G$270)</f>
        <v>(NULL, 'dahiana.navia@ucp.edu.co', 'Dahiana Stefany', 'Navia Garzón', '1004519791', '23', '1', 'No', 'Si', 'No', 'Si', 'Si', 'Si', 'No', 'Si', 'Si') ;</v>
      </c>
    </row>
    <row r="15" spans="1:10" x14ac:dyDescent="0.25">
      <c r="A15" t="s">
        <v>925</v>
      </c>
      <c r="B15" t="s">
        <v>617</v>
      </c>
      <c r="D15" t="s">
        <v>618</v>
      </c>
      <c r="E15" t="str">
        <f t="shared" ca="1" si="0"/>
        <v>B</v>
      </c>
      <c r="F15" t="s">
        <v>618</v>
      </c>
      <c r="G15" t="s">
        <v>617</v>
      </c>
    </row>
    <row r="16" spans="1:10" x14ac:dyDescent="0.25">
      <c r="A16" t="s">
        <v>926</v>
      </c>
      <c r="B16" t="s">
        <v>617</v>
      </c>
      <c r="D16" t="s">
        <v>618</v>
      </c>
      <c r="E16" t="str">
        <f t="shared" ca="1" si="0"/>
        <v>C</v>
      </c>
      <c r="F16" t="s">
        <v>618</v>
      </c>
      <c r="G16" t="s">
        <v>617</v>
      </c>
      <c r="J16" t="str">
        <f>_xlfn.CONCAT($A$272:$B$287)</f>
        <v>INSERT INTO `3.5_Investigativa` (`ID`, `Correo`, `Nombres`, `Apellidos`, `Numero`, `Programa`, `Contratacion`, `Op1`, `Op2`, `Op3`, `Op4`, `Op5`, `Op6`, `Op7`, `Op8`, `Op9`) VALUES</v>
      </c>
    </row>
    <row r="17" spans="1:13" x14ac:dyDescent="0.25">
      <c r="A17" t="s">
        <v>927</v>
      </c>
      <c r="B17" t="s">
        <v>617</v>
      </c>
      <c r="D17" t="s">
        <v>618</v>
      </c>
      <c r="E17" t="str">
        <f t="shared" ca="1" si="0"/>
        <v>C</v>
      </c>
      <c r="F17" t="s">
        <v>618</v>
      </c>
      <c r="G17" t="s">
        <v>617</v>
      </c>
      <c r="J17" t="str">
        <f ca="1">_xlfn.CONCAT($D$272:$G$287)</f>
        <v>(NULL, 'dahiana.navia@ucp.edu.co', 'Dahiana Stefany', 'Navia Garzón', '1004519791', '23', '1', 'Si', 'Si', 'Si', 'Si', 'No', 'No', 'No', 'Si', 'Si') ;</v>
      </c>
    </row>
    <row r="18" spans="1:13" x14ac:dyDescent="0.25">
      <c r="A18" t="s">
        <v>928</v>
      </c>
      <c r="B18" t="s">
        <v>617</v>
      </c>
      <c r="D18" t="s">
        <v>618</v>
      </c>
      <c r="E18" t="str">
        <f t="shared" ca="1" si="0"/>
        <v>A</v>
      </c>
      <c r="F18" t="s">
        <v>618</v>
      </c>
      <c r="G18" t="s">
        <v>617</v>
      </c>
    </row>
    <row r="19" spans="1:13" x14ac:dyDescent="0.25">
      <c r="A19" t="s">
        <v>929</v>
      </c>
      <c r="B19" t="s">
        <v>617</v>
      </c>
      <c r="D19" t="s">
        <v>618</v>
      </c>
      <c r="E19" t="str">
        <f t="shared" ca="1" si="0"/>
        <v>C</v>
      </c>
      <c r="F19" t="s">
        <v>618</v>
      </c>
      <c r="G19" t="s">
        <v>617</v>
      </c>
    </row>
    <row r="20" spans="1:13" x14ac:dyDescent="0.25">
      <c r="A20" t="s">
        <v>930</v>
      </c>
      <c r="B20" t="s">
        <v>617</v>
      </c>
      <c r="D20" t="s">
        <v>618</v>
      </c>
      <c r="E20" t="str">
        <f t="shared" ca="1" si="0"/>
        <v>D</v>
      </c>
      <c r="F20" t="s">
        <v>618</v>
      </c>
      <c r="G20" t="s">
        <v>617</v>
      </c>
    </row>
    <row r="21" spans="1:13" x14ac:dyDescent="0.25">
      <c r="A21" t="s">
        <v>931</v>
      </c>
      <c r="B21" t="s">
        <v>617</v>
      </c>
      <c r="D21" t="s">
        <v>618</v>
      </c>
      <c r="E21" t="str">
        <f t="shared" ca="1" si="0"/>
        <v>C</v>
      </c>
      <c r="F21" t="s">
        <v>618</v>
      </c>
      <c r="G21" t="s">
        <v>617</v>
      </c>
    </row>
    <row r="22" spans="1:13" x14ac:dyDescent="0.25">
      <c r="A22" t="s">
        <v>932</v>
      </c>
      <c r="B22" t="s">
        <v>617</v>
      </c>
      <c r="D22" t="s">
        <v>618</v>
      </c>
      <c r="E22" t="str">
        <f t="shared" ca="1" si="0"/>
        <v>C</v>
      </c>
      <c r="F22" t="s">
        <v>618</v>
      </c>
      <c r="G22" t="s">
        <v>617</v>
      </c>
    </row>
    <row r="23" spans="1:13" x14ac:dyDescent="0.25">
      <c r="A23" t="s">
        <v>933</v>
      </c>
      <c r="B23" t="s">
        <v>617</v>
      </c>
      <c r="D23" t="s">
        <v>618</v>
      </c>
      <c r="E23" t="str">
        <f t="shared" ca="1" si="0"/>
        <v>D</v>
      </c>
      <c r="F23" t="s">
        <v>618</v>
      </c>
      <c r="G23" t="s">
        <v>617</v>
      </c>
    </row>
    <row r="24" spans="1:13" x14ac:dyDescent="0.25">
      <c r="A24" t="s">
        <v>934</v>
      </c>
      <c r="B24" t="s">
        <v>617</v>
      </c>
      <c r="D24" t="s">
        <v>618</v>
      </c>
      <c r="E24" t="str">
        <f t="shared" ca="1" si="0"/>
        <v>D</v>
      </c>
      <c r="F24" t="s">
        <v>618</v>
      </c>
      <c r="G24" t="s">
        <v>617</v>
      </c>
    </row>
    <row r="25" spans="1:13" x14ac:dyDescent="0.25">
      <c r="A25" t="s">
        <v>935</v>
      </c>
      <c r="B25" t="s">
        <v>617</v>
      </c>
      <c r="D25" t="s">
        <v>618</v>
      </c>
      <c r="E25" t="str">
        <f t="shared" ca="1" si="0"/>
        <v>B</v>
      </c>
      <c r="F25" t="s">
        <v>618</v>
      </c>
      <c r="G25" t="s">
        <v>617</v>
      </c>
    </row>
    <row r="26" spans="1:13" x14ac:dyDescent="0.25">
      <c r="A26" t="s">
        <v>635</v>
      </c>
      <c r="B26" t="s">
        <v>617</v>
      </c>
      <c r="D26" t="s">
        <v>618</v>
      </c>
      <c r="F26" t="s">
        <v>618</v>
      </c>
      <c r="G26" t="s">
        <v>617</v>
      </c>
    </row>
    <row r="27" spans="1:13" x14ac:dyDescent="0.25">
      <c r="A27" t="s">
        <v>1104</v>
      </c>
      <c r="B27" t="s">
        <v>617</v>
      </c>
      <c r="D27" t="s">
        <v>618</v>
      </c>
      <c r="E27" t="str">
        <f t="shared" ref="E27:E50" ca="1" si="1">CHOOSE(RANDBETWEEN(1,4),"A","B","C","D")</f>
        <v>A</v>
      </c>
      <c r="F27" t="s">
        <v>618</v>
      </c>
      <c r="G27" t="s">
        <v>617</v>
      </c>
      <c r="I27" t="s">
        <v>1110</v>
      </c>
      <c r="J27" t="s">
        <v>1112</v>
      </c>
      <c r="K27" t="s">
        <v>841</v>
      </c>
      <c r="M27" t="str">
        <f>_xlfn.CONCAT(I27:K27)</f>
        <v>$columnaa = "Habilidades_navegador_a";</v>
      </c>
    </row>
    <row r="28" spans="1:13" x14ac:dyDescent="0.25">
      <c r="A28" t="s">
        <v>1105</v>
      </c>
      <c r="B28" t="s">
        <v>617</v>
      </c>
      <c r="D28" t="s">
        <v>618</v>
      </c>
      <c r="E28" t="str">
        <f t="shared" ca="1" si="1"/>
        <v>B</v>
      </c>
      <c r="F28" t="s">
        <v>618</v>
      </c>
      <c r="G28" t="s">
        <v>617</v>
      </c>
      <c r="I28" t="s">
        <v>1111</v>
      </c>
      <c r="J28" t="s">
        <v>1113</v>
      </c>
      <c r="K28" t="s">
        <v>841</v>
      </c>
      <c r="M28" t="str">
        <f t="shared" ref="M28:M91" si="2">_xlfn.CONCAT(I28:K28)</f>
        <v>$columnab = "Habilidades_navegador_b";</v>
      </c>
    </row>
    <row r="29" spans="1:13" x14ac:dyDescent="0.25">
      <c r="A29" t="s">
        <v>936</v>
      </c>
      <c r="B29" t="s">
        <v>617</v>
      </c>
      <c r="D29" t="s">
        <v>618</v>
      </c>
      <c r="E29" t="str">
        <f t="shared" ca="1" si="1"/>
        <v>C</v>
      </c>
      <c r="F29" t="s">
        <v>618</v>
      </c>
      <c r="G29" t="s">
        <v>617</v>
      </c>
      <c r="I29" t="s">
        <v>1110</v>
      </c>
      <c r="J29" t="s">
        <v>1114</v>
      </c>
      <c r="K29" t="s">
        <v>841</v>
      </c>
      <c r="M29" t="str">
        <f t="shared" si="2"/>
        <v>$columnaa = "Habilidades_buscadores_a";</v>
      </c>
    </row>
    <row r="30" spans="1:13" x14ac:dyDescent="0.25">
      <c r="A30" t="s">
        <v>937</v>
      </c>
      <c r="B30" t="s">
        <v>617</v>
      </c>
      <c r="D30" t="s">
        <v>618</v>
      </c>
      <c r="E30" t="str">
        <f t="shared" ca="1" si="1"/>
        <v>B</v>
      </c>
      <c r="F30" t="s">
        <v>618</v>
      </c>
      <c r="G30" t="s">
        <v>617</v>
      </c>
      <c r="I30" t="s">
        <v>1111</v>
      </c>
      <c r="J30" t="s">
        <v>1115</v>
      </c>
      <c r="K30" t="s">
        <v>841</v>
      </c>
      <c r="M30" t="str">
        <f t="shared" si="2"/>
        <v>$columnab = "Habilidades_buscadores_b";</v>
      </c>
    </row>
    <row r="31" spans="1:13" x14ac:dyDescent="0.25">
      <c r="A31" t="s">
        <v>938</v>
      </c>
      <c r="B31" t="s">
        <v>617</v>
      </c>
      <c r="D31" t="s">
        <v>618</v>
      </c>
      <c r="E31" t="str">
        <f t="shared" ca="1" si="1"/>
        <v>A</v>
      </c>
      <c r="F31" t="s">
        <v>618</v>
      </c>
      <c r="G31" t="s">
        <v>617</v>
      </c>
      <c r="I31" t="s">
        <v>1110</v>
      </c>
      <c r="J31" t="s">
        <v>1116</v>
      </c>
      <c r="K31" t="s">
        <v>841</v>
      </c>
      <c r="M31" t="str">
        <f t="shared" si="2"/>
        <v>$columnaa = "Habilidades_correo_electronico_a";</v>
      </c>
    </row>
    <row r="32" spans="1:13" x14ac:dyDescent="0.25">
      <c r="A32" t="s">
        <v>939</v>
      </c>
      <c r="B32" t="s">
        <v>617</v>
      </c>
      <c r="D32" t="s">
        <v>618</v>
      </c>
      <c r="E32" t="str">
        <f t="shared" ca="1" si="1"/>
        <v>D</v>
      </c>
      <c r="F32" t="s">
        <v>618</v>
      </c>
      <c r="G32" t="s">
        <v>617</v>
      </c>
      <c r="I32" t="s">
        <v>1111</v>
      </c>
      <c r="J32" t="s">
        <v>1117</v>
      </c>
      <c r="K32" t="s">
        <v>841</v>
      </c>
      <c r="M32" t="str">
        <f t="shared" si="2"/>
        <v>$columnab = "Habilidades_correo_electronico_b";</v>
      </c>
    </row>
    <row r="33" spans="1:13" x14ac:dyDescent="0.25">
      <c r="A33" t="s">
        <v>940</v>
      </c>
      <c r="B33" t="s">
        <v>617</v>
      </c>
      <c r="D33" t="s">
        <v>618</v>
      </c>
      <c r="E33" t="str">
        <f t="shared" ca="1" si="1"/>
        <v>A</v>
      </c>
      <c r="F33" t="s">
        <v>618</v>
      </c>
      <c r="G33" t="s">
        <v>617</v>
      </c>
      <c r="I33" t="s">
        <v>1110</v>
      </c>
      <c r="J33" t="s">
        <v>1118</v>
      </c>
      <c r="K33" t="s">
        <v>841</v>
      </c>
      <c r="M33" t="str">
        <f t="shared" si="2"/>
        <v>$columnaa = "Habilidades_seguridad_a";</v>
      </c>
    </row>
    <row r="34" spans="1:13" x14ac:dyDescent="0.25">
      <c r="A34" t="s">
        <v>941</v>
      </c>
      <c r="B34" t="s">
        <v>617</v>
      </c>
      <c r="D34" t="s">
        <v>618</v>
      </c>
      <c r="E34" t="str">
        <f t="shared" ca="1" si="1"/>
        <v>C</v>
      </c>
      <c r="F34" t="s">
        <v>618</v>
      </c>
      <c r="G34" t="s">
        <v>617</v>
      </c>
      <c r="I34" t="s">
        <v>1111</v>
      </c>
      <c r="J34" t="s">
        <v>1119</v>
      </c>
      <c r="K34" t="s">
        <v>841</v>
      </c>
      <c r="M34" t="str">
        <f t="shared" si="2"/>
        <v>$columnab = "Habilidades_seguridad_b";</v>
      </c>
    </row>
    <row r="35" spans="1:13" x14ac:dyDescent="0.25">
      <c r="A35" t="s">
        <v>942</v>
      </c>
      <c r="B35" t="s">
        <v>617</v>
      </c>
      <c r="D35" t="s">
        <v>618</v>
      </c>
      <c r="E35" t="str">
        <f t="shared" ca="1" si="1"/>
        <v>B</v>
      </c>
      <c r="F35" t="s">
        <v>618</v>
      </c>
      <c r="G35" t="s">
        <v>617</v>
      </c>
      <c r="I35" t="s">
        <v>1110</v>
      </c>
      <c r="J35" t="s">
        <v>1120</v>
      </c>
      <c r="K35" t="s">
        <v>841</v>
      </c>
      <c r="M35" t="str">
        <f t="shared" si="2"/>
        <v>$columnaa = "Habilidades_redes_sociales_a";</v>
      </c>
    </row>
    <row r="36" spans="1:13" x14ac:dyDescent="0.25">
      <c r="A36" t="s">
        <v>943</v>
      </c>
      <c r="B36" t="s">
        <v>617</v>
      </c>
      <c r="D36" t="s">
        <v>618</v>
      </c>
      <c r="E36" t="str">
        <f t="shared" ca="1" si="1"/>
        <v>C</v>
      </c>
      <c r="F36" t="s">
        <v>618</v>
      </c>
      <c r="G36" t="s">
        <v>617</v>
      </c>
      <c r="I36" t="s">
        <v>1111</v>
      </c>
      <c r="J36" t="s">
        <v>1121</v>
      </c>
      <c r="K36" t="s">
        <v>841</v>
      </c>
      <c r="M36" t="str">
        <f t="shared" si="2"/>
        <v>$columnab = "Habilidades_redes_sociales_b";</v>
      </c>
    </row>
    <row r="37" spans="1:13" x14ac:dyDescent="0.25">
      <c r="A37" t="s">
        <v>944</v>
      </c>
      <c r="B37" t="s">
        <v>617</v>
      </c>
      <c r="D37" t="s">
        <v>618</v>
      </c>
      <c r="E37" t="str">
        <f t="shared" ca="1" si="1"/>
        <v>B</v>
      </c>
      <c r="F37" t="s">
        <v>618</v>
      </c>
      <c r="G37" t="s">
        <v>617</v>
      </c>
      <c r="I37" t="s">
        <v>1110</v>
      </c>
      <c r="J37" t="s">
        <v>1122</v>
      </c>
      <c r="K37" t="s">
        <v>841</v>
      </c>
      <c r="M37" t="str">
        <f t="shared" si="2"/>
        <v>$columnaa = "Habilidades_foros_a";</v>
      </c>
    </row>
    <row r="38" spans="1:13" x14ac:dyDescent="0.25">
      <c r="A38" t="s">
        <v>945</v>
      </c>
      <c r="B38" t="s">
        <v>617</v>
      </c>
      <c r="D38" t="s">
        <v>618</v>
      </c>
      <c r="E38" t="str">
        <f t="shared" ca="1" si="1"/>
        <v>D</v>
      </c>
      <c r="F38" t="s">
        <v>618</v>
      </c>
      <c r="G38" t="s">
        <v>617</v>
      </c>
      <c r="I38" t="s">
        <v>1111</v>
      </c>
      <c r="J38" t="s">
        <v>1123</v>
      </c>
      <c r="K38" t="s">
        <v>841</v>
      </c>
      <c r="M38" t="str">
        <f t="shared" si="2"/>
        <v>$columnab = "Habilidades_foros_b";</v>
      </c>
    </row>
    <row r="39" spans="1:13" x14ac:dyDescent="0.25">
      <c r="A39" t="s">
        <v>946</v>
      </c>
      <c r="B39" t="s">
        <v>617</v>
      </c>
      <c r="D39" t="s">
        <v>618</v>
      </c>
      <c r="E39" t="str">
        <f t="shared" ca="1" si="1"/>
        <v>C</v>
      </c>
      <c r="F39" t="s">
        <v>618</v>
      </c>
      <c r="G39" t="s">
        <v>617</v>
      </c>
      <c r="I39" t="s">
        <v>1110</v>
      </c>
      <c r="J39" t="s">
        <v>1124</v>
      </c>
      <c r="K39" t="s">
        <v>841</v>
      </c>
      <c r="M39" t="str">
        <f t="shared" si="2"/>
        <v>$columnaa = "Habilidades_blogs_a";</v>
      </c>
    </row>
    <row r="40" spans="1:13" x14ac:dyDescent="0.25">
      <c r="A40" t="s">
        <v>947</v>
      </c>
      <c r="B40" t="s">
        <v>617</v>
      </c>
      <c r="D40" t="s">
        <v>618</v>
      </c>
      <c r="E40" t="str">
        <f t="shared" ca="1" si="1"/>
        <v>D</v>
      </c>
      <c r="F40" t="s">
        <v>618</v>
      </c>
      <c r="G40" t="s">
        <v>617</v>
      </c>
      <c r="I40" t="s">
        <v>1111</v>
      </c>
      <c r="J40" t="s">
        <v>1125</v>
      </c>
      <c r="K40" t="s">
        <v>841</v>
      </c>
      <c r="M40" t="str">
        <f t="shared" si="2"/>
        <v>$columnab = "Habilidades_blogs_b";</v>
      </c>
    </row>
    <row r="41" spans="1:13" x14ac:dyDescent="0.25">
      <c r="A41" t="s">
        <v>948</v>
      </c>
      <c r="B41" t="s">
        <v>617</v>
      </c>
      <c r="D41" t="s">
        <v>618</v>
      </c>
      <c r="E41" t="str">
        <f t="shared" ca="1" si="1"/>
        <v>B</v>
      </c>
      <c r="F41" t="s">
        <v>618</v>
      </c>
      <c r="G41" t="s">
        <v>617</v>
      </c>
      <c r="I41" t="s">
        <v>1110</v>
      </c>
      <c r="J41" t="s">
        <v>1126</v>
      </c>
      <c r="K41" t="s">
        <v>841</v>
      </c>
      <c r="M41" t="str">
        <f t="shared" si="2"/>
        <v>$columnaa = "Habilidades_nube_a";</v>
      </c>
    </row>
    <row r="42" spans="1:13" x14ac:dyDescent="0.25">
      <c r="A42" t="s">
        <v>949</v>
      </c>
      <c r="B42" t="s">
        <v>617</v>
      </c>
      <c r="D42" t="s">
        <v>618</v>
      </c>
      <c r="E42" t="str">
        <f t="shared" ca="1" si="1"/>
        <v>C</v>
      </c>
      <c r="F42" t="s">
        <v>618</v>
      </c>
      <c r="G42" t="s">
        <v>617</v>
      </c>
      <c r="I42" t="s">
        <v>1111</v>
      </c>
      <c r="J42" t="s">
        <v>1127</v>
      </c>
      <c r="K42" t="s">
        <v>841</v>
      </c>
      <c r="M42" t="str">
        <f t="shared" si="2"/>
        <v>$columnab = "Habilidades_nube_b";</v>
      </c>
    </row>
    <row r="43" spans="1:13" x14ac:dyDescent="0.25">
      <c r="A43" t="s">
        <v>950</v>
      </c>
      <c r="B43" t="s">
        <v>617</v>
      </c>
      <c r="D43" t="s">
        <v>618</v>
      </c>
      <c r="E43" t="str">
        <f t="shared" ca="1" si="1"/>
        <v>C</v>
      </c>
      <c r="F43" t="s">
        <v>618</v>
      </c>
      <c r="G43" t="s">
        <v>617</v>
      </c>
      <c r="I43" t="s">
        <v>1110</v>
      </c>
      <c r="J43" t="s">
        <v>1128</v>
      </c>
      <c r="K43" t="s">
        <v>841</v>
      </c>
      <c r="M43" t="str">
        <f t="shared" si="2"/>
        <v>$columnaa = "Habilidades_conferencias_a";</v>
      </c>
    </row>
    <row r="44" spans="1:13" x14ac:dyDescent="0.25">
      <c r="A44" t="s">
        <v>951</v>
      </c>
      <c r="B44" t="s">
        <v>617</v>
      </c>
      <c r="D44" t="s">
        <v>618</v>
      </c>
      <c r="E44" t="str">
        <f t="shared" ca="1" si="1"/>
        <v>D</v>
      </c>
      <c r="F44" t="s">
        <v>618</v>
      </c>
      <c r="G44" t="s">
        <v>617</v>
      </c>
      <c r="I44" t="s">
        <v>1111</v>
      </c>
      <c r="J44" t="s">
        <v>1129</v>
      </c>
      <c r="K44" t="s">
        <v>841</v>
      </c>
      <c r="M44" t="str">
        <f t="shared" si="2"/>
        <v>$columnab = "Habilidades_conferencias_b";</v>
      </c>
    </row>
    <row r="45" spans="1:13" x14ac:dyDescent="0.25">
      <c r="A45" t="s">
        <v>952</v>
      </c>
      <c r="B45" t="s">
        <v>617</v>
      </c>
      <c r="D45" t="s">
        <v>618</v>
      </c>
      <c r="E45" t="str">
        <f t="shared" ca="1" si="1"/>
        <v>B</v>
      </c>
      <c r="F45" t="s">
        <v>618</v>
      </c>
      <c r="G45" t="s">
        <v>617</v>
      </c>
      <c r="I45" t="s">
        <v>1110</v>
      </c>
      <c r="J45" t="s">
        <v>1130</v>
      </c>
      <c r="K45" t="s">
        <v>841</v>
      </c>
      <c r="M45" t="str">
        <f t="shared" si="2"/>
        <v>$columnaa = "Habilidades_web2_a";</v>
      </c>
    </row>
    <row r="46" spans="1:13" x14ac:dyDescent="0.25">
      <c r="A46" t="s">
        <v>953</v>
      </c>
      <c r="B46" t="s">
        <v>617</v>
      </c>
      <c r="D46" t="s">
        <v>618</v>
      </c>
      <c r="E46" t="str">
        <f t="shared" ca="1" si="1"/>
        <v>C</v>
      </c>
      <c r="F46" t="s">
        <v>618</v>
      </c>
      <c r="G46" t="s">
        <v>617</v>
      </c>
      <c r="I46" t="s">
        <v>1111</v>
      </c>
      <c r="J46" t="s">
        <v>1131</v>
      </c>
      <c r="K46" t="s">
        <v>841</v>
      </c>
      <c r="M46" t="str">
        <f t="shared" si="2"/>
        <v>$columnab = "Habilidades_web2_b";</v>
      </c>
    </row>
    <row r="47" spans="1:13" x14ac:dyDescent="0.25">
      <c r="A47" t="s">
        <v>954</v>
      </c>
      <c r="B47" t="s">
        <v>617</v>
      </c>
      <c r="D47" t="s">
        <v>618</v>
      </c>
      <c r="E47" t="str">
        <f t="shared" ca="1" si="1"/>
        <v>C</v>
      </c>
      <c r="F47" t="s">
        <v>618</v>
      </c>
      <c r="G47" t="s">
        <v>617</v>
      </c>
      <c r="I47" t="s">
        <v>1110</v>
      </c>
      <c r="J47" t="s">
        <v>1132</v>
      </c>
      <c r="K47" t="s">
        <v>841</v>
      </c>
      <c r="M47" t="str">
        <f t="shared" si="2"/>
        <v>$columnaa = "Habilidades_web3_a";</v>
      </c>
    </row>
    <row r="48" spans="1:13" x14ac:dyDescent="0.25">
      <c r="A48" t="s">
        <v>955</v>
      </c>
      <c r="B48" t="s">
        <v>617</v>
      </c>
      <c r="D48" t="s">
        <v>618</v>
      </c>
      <c r="E48" t="str">
        <f t="shared" ca="1" si="1"/>
        <v>C</v>
      </c>
      <c r="F48" t="s">
        <v>618</v>
      </c>
      <c r="G48" t="s">
        <v>617</v>
      </c>
      <c r="I48" t="s">
        <v>1111</v>
      </c>
      <c r="J48" t="s">
        <v>1133</v>
      </c>
      <c r="K48" t="s">
        <v>841</v>
      </c>
      <c r="M48" t="str">
        <f t="shared" si="2"/>
        <v>$columnab = "Habilidades_web3_b";</v>
      </c>
    </row>
    <row r="49" spans="1:13" x14ac:dyDescent="0.25">
      <c r="A49" t="s">
        <v>956</v>
      </c>
      <c r="B49" t="s">
        <v>617</v>
      </c>
      <c r="D49" t="s">
        <v>618</v>
      </c>
      <c r="E49" t="str">
        <f t="shared" ca="1" si="1"/>
        <v>B</v>
      </c>
      <c r="F49" t="s">
        <v>618</v>
      </c>
      <c r="G49" t="s">
        <v>617</v>
      </c>
      <c r="I49" t="s">
        <v>1110</v>
      </c>
      <c r="J49" t="s">
        <v>1134</v>
      </c>
      <c r="K49" t="s">
        <v>841</v>
      </c>
      <c r="M49" t="str">
        <f t="shared" si="2"/>
        <v>$columnaa = "Habilidades_web4_a";</v>
      </c>
    </row>
    <row r="50" spans="1:13" x14ac:dyDescent="0.25">
      <c r="A50" t="s">
        <v>957</v>
      </c>
      <c r="B50" t="s">
        <v>617</v>
      </c>
      <c r="D50" t="s">
        <v>618</v>
      </c>
      <c r="E50" t="str">
        <f t="shared" ca="1" si="1"/>
        <v>A</v>
      </c>
      <c r="F50" t="s">
        <v>618</v>
      </c>
      <c r="G50" t="s">
        <v>617</v>
      </c>
      <c r="I50" t="s">
        <v>1111</v>
      </c>
      <c r="J50" t="s">
        <v>1135</v>
      </c>
      <c r="K50" t="s">
        <v>841</v>
      </c>
      <c r="M50" t="str">
        <f t="shared" si="2"/>
        <v>$columnab = "Habilidades_web4_b";</v>
      </c>
    </row>
    <row r="51" spans="1:13" x14ac:dyDescent="0.25">
      <c r="A51" t="s">
        <v>645</v>
      </c>
      <c r="B51" t="s">
        <v>617</v>
      </c>
      <c r="D51" t="s">
        <v>618</v>
      </c>
      <c r="F51" t="s">
        <v>618</v>
      </c>
      <c r="G51" t="s">
        <v>617</v>
      </c>
      <c r="M51" t="str">
        <f t="shared" si="2"/>
        <v/>
      </c>
    </row>
    <row r="52" spans="1:13" x14ac:dyDescent="0.25">
      <c r="A52" t="s">
        <v>958</v>
      </c>
      <c r="B52" t="s">
        <v>617</v>
      </c>
      <c r="D52" t="s">
        <v>618</v>
      </c>
      <c r="E52" t="str">
        <f t="shared" ref="E52:E71" ca="1" si="3">CHOOSE(RANDBETWEEN(1,4),"A","B","C","D")</f>
        <v>C</v>
      </c>
      <c r="F52" t="s">
        <v>618</v>
      </c>
      <c r="G52" t="s">
        <v>617</v>
      </c>
      <c r="I52" t="s">
        <v>1110</v>
      </c>
      <c r="J52" t="s">
        <v>1136</v>
      </c>
      <c r="K52" t="s">
        <v>841</v>
      </c>
      <c r="M52" t="str">
        <f t="shared" si="2"/>
        <v>$columnaa = "Habilidades_buscador_a";</v>
      </c>
    </row>
    <row r="53" spans="1:13" x14ac:dyDescent="0.25">
      <c r="A53" t="s">
        <v>959</v>
      </c>
      <c r="B53" t="s">
        <v>617</v>
      </c>
      <c r="D53" t="s">
        <v>618</v>
      </c>
      <c r="E53" t="str">
        <f t="shared" ca="1" si="3"/>
        <v>B</v>
      </c>
      <c r="F53" t="s">
        <v>618</v>
      </c>
      <c r="G53" t="s">
        <v>617</v>
      </c>
      <c r="I53" t="s">
        <v>1111</v>
      </c>
      <c r="J53" t="s">
        <v>1137</v>
      </c>
      <c r="K53" t="s">
        <v>841</v>
      </c>
      <c r="M53" t="str">
        <f t="shared" si="2"/>
        <v>$columnab = "Habilidades_buscador_b";</v>
      </c>
    </row>
    <row r="54" spans="1:13" x14ac:dyDescent="0.25">
      <c r="A54" t="s">
        <v>960</v>
      </c>
      <c r="B54" t="s">
        <v>617</v>
      </c>
      <c r="D54" t="s">
        <v>618</v>
      </c>
      <c r="E54" t="str">
        <f t="shared" ca="1" si="3"/>
        <v>C</v>
      </c>
      <c r="F54" t="s">
        <v>618</v>
      </c>
      <c r="G54" t="s">
        <v>617</v>
      </c>
      <c r="I54" t="s">
        <v>1110</v>
      </c>
      <c r="J54" t="s">
        <v>1138</v>
      </c>
      <c r="K54" t="s">
        <v>841</v>
      </c>
      <c r="M54" t="str">
        <f t="shared" si="2"/>
        <v>$columnaa = "Habilidades_correos_a";</v>
      </c>
    </row>
    <row r="55" spans="1:13" x14ac:dyDescent="0.25">
      <c r="A55" t="s">
        <v>961</v>
      </c>
      <c r="B55" t="s">
        <v>617</v>
      </c>
      <c r="D55" t="s">
        <v>618</v>
      </c>
      <c r="E55" t="str">
        <f t="shared" ca="1" si="3"/>
        <v>C</v>
      </c>
      <c r="F55" t="s">
        <v>618</v>
      </c>
      <c r="G55" t="s">
        <v>617</v>
      </c>
      <c r="I55" t="s">
        <v>1111</v>
      </c>
      <c r="J55" t="s">
        <v>1139</v>
      </c>
      <c r="K55" t="s">
        <v>841</v>
      </c>
      <c r="M55" t="str">
        <f t="shared" si="2"/>
        <v>$columnab = "Habilidades_correos_b";</v>
      </c>
    </row>
    <row r="56" spans="1:13" x14ac:dyDescent="0.25">
      <c r="A56" t="s">
        <v>962</v>
      </c>
      <c r="B56" t="s">
        <v>617</v>
      </c>
      <c r="D56" t="s">
        <v>618</v>
      </c>
      <c r="E56" t="str">
        <f t="shared" ca="1" si="3"/>
        <v>D</v>
      </c>
      <c r="F56" t="s">
        <v>618</v>
      </c>
      <c r="G56" t="s">
        <v>617</v>
      </c>
      <c r="I56" t="s">
        <v>1110</v>
      </c>
      <c r="J56" t="s">
        <v>1140</v>
      </c>
      <c r="K56" t="s">
        <v>841</v>
      </c>
      <c r="M56" t="str">
        <f t="shared" si="2"/>
        <v>$columnaa = "Habilidades_calendario_a";</v>
      </c>
    </row>
    <row r="57" spans="1:13" x14ac:dyDescent="0.25">
      <c r="A57" t="s">
        <v>963</v>
      </c>
      <c r="B57" t="s">
        <v>617</v>
      </c>
      <c r="D57" t="s">
        <v>618</v>
      </c>
      <c r="E57" t="str">
        <f t="shared" ca="1" si="3"/>
        <v>A</v>
      </c>
      <c r="F57" t="s">
        <v>618</v>
      </c>
      <c r="G57" t="s">
        <v>617</v>
      </c>
      <c r="I57" t="s">
        <v>1111</v>
      </c>
      <c r="J57" t="s">
        <v>1141</v>
      </c>
      <c r="K57" t="s">
        <v>841</v>
      </c>
      <c r="M57" t="str">
        <f t="shared" si="2"/>
        <v>$columnab = "Habilidades_calendario_b";</v>
      </c>
    </row>
    <row r="58" spans="1:13" x14ac:dyDescent="0.25">
      <c r="A58" t="s">
        <v>1106</v>
      </c>
      <c r="B58" t="s">
        <v>617</v>
      </c>
      <c r="D58" t="s">
        <v>618</v>
      </c>
      <c r="E58" t="str">
        <f t="shared" ca="1" si="3"/>
        <v>B</v>
      </c>
      <c r="F58" t="s">
        <v>618</v>
      </c>
      <c r="G58" t="s">
        <v>617</v>
      </c>
      <c r="I58" t="s">
        <v>1110</v>
      </c>
      <c r="J58" t="s">
        <v>1142</v>
      </c>
      <c r="K58" t="s">
        <v>841</v>
      </c>
      <c r="M58" t="str">
        <f t="shared" si="2"/>
        <v>$columnaa = "Habilidades_drive_a";</v>
      </c>
    </row>
    <row r="59" spans="1:13" x14ac:dyDescent="0.25">
      <c r="A59" t="s">
        <v>1107</v>
      </c>
      <c r="B59" t="s">
        <v>617</v>
      </c>
      <c r="D59" t="s">
        <v>618</v>
      </c>
      <c r="E59" t="str">
        <f t="shared" ca="1" si="3"/>
        <v>B</v>
      </c>
      <c r="F59" t="s">
        <v>618</v>
      </c>
      <c r="G59" t="s">
        <v>617</v>
      </c>
      <c r="I59" t="s">
        <v>1111</v>
      </c>
      <c r="J59" t="s">
        <v>1143</v>
      </c>
      <c r="K59" t="s">
        <v>841</v>
      </c>
      <c r="M59" t="str">
        <f t="shared" si="2"/>
        <v>$columnab = "Habilidades_drive_b";</v>
      </c>
    </row>
    <row r="60" spans="1:13" x14ac:dyDescent="0.25">
      <c r="A60" t="s">
        <v>964</v>
      </c>
      <c r="B60" t="s">
        <v>617</v>
      </c>
      <c r="D60" t="s">
        <v>618</v>
      </c>
      <c r="E60" t="str">
        <f t="shared" ca="1" si="3"/>
        <v>D</v>
      </c>
      <c r="F60" t="s">
        <v>618</v>
      </c>
      <c r="G60" t="s">
        <v>617</v>
      </c>
      <c r="I60" t="s">
        <v>1110</v>
      </c>
      <c r="J60" t="s">
        <v>1144</v>
      </c>
      <c r="K60" t="s">
        <v>841</v>
      </c>
      <c r="M60" t="str">
        <f t="shared" si="2"/>
        <v>$columnaa = "Habilidades_documentos_a";</v>
      </c>
    </row>
    <row r="61" spans="1:13" x14ac:dyDescent="0.25">
      <c r="A61" t="s">
        <v>965</v>
      </c>
      <c r="B61" t="s">
        <v>617</v>
      </c>
      <c r="D61" t="s">
        <v>618</v>
      </c>
      <c r="E61" t="str">
        <f t="shared" ca="1" si="3"/>
        <v>A</v>
      </c>
      <c r="F61" t="s">
        <v>618</v>
      </c>
      <c r="G61" t="s">
        <v>617</v>
      </c>
      <c r="I61" t="s">
        <v>1111</v>
      </c>
      <c r="J61" t="s">
        <v>1145</v>
      </c>
      <c r="K61" t="s">
        <v>841</v>
      </c>
      <c r="M61" t="str">
        <f t="shared" si="2"/>
        <v>$columnab = "Habilidades_documentos_b";</v>
      </c>
    </row>
    <row r="62" spans="1:13" x14ac:dyDescent="0.25">
      <c r="A62" t="s">
        <v>966</v>
      </c>
      <c r="B62" t="s">
        <v>617</v>
      </c>
      <c r="D62" t="s">
        <v>618</v>
      </c>
      <c r="E62" t="str">
        <f t="shared" ca="1" si="3"/>
        <v>D</v>
      </c>
      <c r="F62" t="s">
        <v>618</v>
      </c>
      <c r="G62" t="s">
        <v>617</v>
      </c>
      <c r="I62" t="s">
        <v>1110</v>
      </c>
      <c r="J62" t="s">
        <v>1146</v>
      </c>
      <c r="K62" t="s">
        <v>841</v>
      </c>
      <c r="M62" t="str">
        <f t="shared" si="2"/>
        <v>$columnaa = "Habilidades_calculos_a";</v>
      </c>
    </row>
    <row r="63" spans="1:13" x14ac:dyDescent="0.25">
      <c r="A63" t="s">
        <v>967</v>
      </c>
      <c r="B63" t="s">
        <v>617</v>
      </c>
      <c r="D63" t="s">
        <v>618</v>
      </c>
      <c r="E63" t="str">
        <f t="shared" ca="1" si="3"/>
        <v>A</v>
      </c>
      <c r="F63" t="s">
        <v>618</v>
      </c>
      <c r="G63" t="s">
        <v>617</v>
      </c>
      <c r="I63" t="s">
        <v>1111</v>
      </c>
      <c r="J63" t="s">
        <v>1147</v>
      </c>
      <c r="K63" t="s">
        <v>841</v>
      </c>
      <c r="M63" t="str">
        <f t="shared" si="2"/>
        <v>$columnab = "Habilidades_calculos_b";</v>
      </c>
    </row>
    <row r="64" spans="1:13" x14ac:dyDescent="0.25">
      <c r="A64" t="s">
        <v>968</v>
      </c>
      <c r="B64" t="s">
        <v>617</v>
      </c>
      <c r="D64" t="s">
        <v>618</v>
      </c>
      <c r="E64" t="str">
        <f t="shared" ca="1" si="3"/>
        <v>C</v>
      </c>
      <c r="F64" t="s">
        <v>618</v>
      </c>
      <c r="G64" t="s">
        <v>617</v>
      </c>
      <c r="I64" t="s">
        <v>1110</v>
      </c>
      <c r="J64" t="s">
        <v>1148</v>
      </c>
      <c r="K64" t="s">
        <v>841</v>
      </c>
      <c r="M64" t="str">
        <f t="shared" si="2"/>
        <v>$columnaa = "Habilidades_presentaciones_a";</v>
      </c>
    </row>
    <row r="65" spans="1:13" x14ac:dyDescent="0.25">
      <c r="A65" t="s">
        <v>969</v>
      </c>
      <c r="B65" t="s">
        <v>617</v>
      </c>
      <c r="D65" t="s">
        <v>618</v>
      </c>
      <c r="E65" t="str">
        <f t="shared" ca="1" si="3"/>
        <v>C</v>
      </c>
      <c r="F65" t="s">
        <v>618</v>
      </c>
      <c r="G65" t="s">
        <v>617</v>
      </c>
      <c r="I65" t="s">
        <v>1111</v>
      </c>
      <c r="J65" t="s">
        <v>1149</v>
      </c>
      <c r="K65" t="s">
        <v>841</v>
      </c>
      <c r="M65" t="str">
        <f t="shared" si="2"/>
        <v>$columnab = "Habilidades_presentaciones_b";</v>
      </c>
    </row>
    <row r="66" spans="1:13" x14ac:dyDescent="0.25">
      <c r="A66" t="s">
        <v>970</v>
      </c>
      <c r="B66" t="s">
        <v>617</v>
      </c>
      <c r="D66" t="s">
        <v>618</v>
      </c>
      <c r="E66" t="str">
        <f t="shared" ca="1" si="3"/>
        <v>D</v>
      </c>
      <c r="F66" t="s">
        <v>618</v>
      </c>
      <c r="G66" t="s">
        <v>617</v>
      </c>
      <c r="I66" t="s">
        <v>1110</v>
      </c>
      <c r="J66" t="s">
        <v>1150</v>
      </c>
      <c r="K66" t="s">
        <v>841</v>
      </c>
      <c r="M66" t="str">
        <f t="shared" si="2"/>
        <v>$columnaa = "Habilidades_formularios_a";</v>
      </c>
    </row>
    <row r="67" spans="1:13" x14ac:dyDescent="0.25">
      <c r="A67" t="s">
        <v>971</v>
      </c>
      <c r="B67" t="s">
        <v>617</v>
      </c>
      <c r="D67" t="s">
        <v>618</v>
      </c>
      <c r="E67" t="str">
        <f t="shared" ca="1" si="3"/>
        <v>A</v>
      </c>
      <c r="F67" t="s">
        <v>618</v>
      </c>
      <c r="G67" t="s">
        <v>617</v>
      </c>
      <c r="I67" t="s">
        <v>1111</v>
      </c>
      <c r="J67" t="s">
        <v>1151</v>
      </c>
      <c r="K67" t="s">
        <v>841</v>
      </c>
      <c r="M67" t="str">
        <f t="shared" si="2"/>
        <v>$columnab = "Habilidades_formularios_b";</v>
      </c>
    </row>
    <row r="68" spans="1:13" x14ac:dyDescent="0.25">
      <c r="A68" t="s">
        <v>972</v>
      </c>
      <c r="B68" t="s">
        <v>617</v>
      </c>
      <c r="D68" t="s">
        <v>618</v>
      </c>
      <c r="E68" t="str">
        <f t="shared" ca="1" si="3"/>
        <v>A</v>
      </c>
      <c r="F68" t="s">
        <v>618</v>
      </c>
      <c r="G68" t="s">
        <v>617</v>
      </c>
      <c r="I68" t="s">
        <v>1110</v>
      </c>
      <c r="J68" t="s">
        <v>1152</v>
      </c>
      <c r="K68" t="s">
        <v>841</v>
      </c>
      <c r="M68" t="str">
        <f t="shared" si="2"/>
        <v>$columnaa = "Habilidades_keep_a";</v>
      </c>
    </row>
    <row r="69" spans="1:13" x14ac:dyDescent="0.25">
      <c r="A69" t="s">
        <v>973</v>
      </c>
      <c r="B69" t="s">
        <v>617</v>
      </c>
      <c r="D69" t="s">
        <v>618</v>
      </c>
      <c r="E69" t="str">
        <f t="shared" ca="1" si="3"/>
        <v>B</v>
      </c>
      <c r="F69" t="s">
        <v>618</v>
      </c>
      <c r="G69" t="s">
        <v>617</v>
      </c>
      <c r="I69" t="s">
        <v>1111</v>
      </c>
      <c r="J69" t="s">
        <v>1153</v>
      </c>
      <c r="K69" t="s">
        <v>841</v>
      </c>
      <c r="M69" t="str">
        <f t="shared" si="2"/>
        <v>$columnab = "Habilidades_keep_b";</v>
      </c>
    </row>
    <row r="70" spans="1:13" x14ac:dyDescent="0.25">
      <c r="A70" t="s">
        <v>974</v>
      </c>
      <c r="B70" t="s">
        <v>617</v>
      </c>
      <c r="D70" t="s">
        <v>618</v>
      </c>
      <c r="E70" t="str">
        <f t="shared" ca="1" si="3"/>
        <v>B</v>
      </c>
      <c r="F70" t="s">
        <v>618</v>
      </c>
      <c r="G70" t="s">
        <v>617</v>
      </c>
      <c r="I70" t="s">
        <v>1110</v>
      </c>
      <c r="J70" t="s">
        <v>1154</v>
      </c>
      <c r="K70" t="s">
        <v>841</v>
      </c>
      <c r="M70" t="str">
        <f t="shared" si="2"/>
        <v>$columnaa = "Habilidades_tareas_a";</v>
      </c>
    </row>
    <row r="71" spans="1:13" x14ac:dyDescent="0.25">
      <c r="A71" t="s">
        <v>975</v>
      </c>
      <c r="B71" t="s">
        <v>617</v>
      </c>
      <c r="D71" t="s">
        <v>618</v>
      </c>
      <c r="E71" t="str">
        <f t="shared" ca="1" si="3"/>
        <v>D</v>
      </c>
      <c r="F71" t="s">
        <v>618</v>
      </c>
      <c r="G71" t="s">
        <v>617</v>
      </c>
      <c r="I71" t="s">
        <v>1111</v>
      </c>
      <c r="J71" t="s">
        <v>1155</v>
      </c>
      <c r="K71" t="s">
        <v>841</v>
      </c>
      <c r="M71" t="str">
        <f t="shared" si="2"/>
        <v>$columnab = "Habilidades_tareas_b";</v>
      </c>
    </row>
    <row r="72" spans="1:13" x14ac:dyDescent="0.25">
      <c r="A72" t="s">
        <v>654</v>
      </c>
      <c r="B72" t="s">
        <v>617</v>
      </c>
      <c r="D72" t="s">
        <v>618</v>
      </c>
      <c r="F72" t="s">
        <v>618</v>
      </c>
      <c r="G72" t="s">
        <v>617</v>
      </c>
      <c r="M72" t="str">
        <f t="shared" si="2"/>
        <v/>
      </c>
    </row>
    <row r="73" spans="1:13" x14ac:dyDescent="0.25">
      <c r="A73" t="s">
        <v>976</v>
      </c>
      <c r="B73" t="s">
        <v>617</v>
      </c>
      <c r="D73" t="s">
        <v>618</v>
      </c>
      <c r="E73" t="str">
        <f t="shared" ref="E73:E86" ca="1" si="4">CHOOSE(RANDBETWEEN(1,4),"A","B","C","D")</f>
        <v>D</v>
      </c>
      <c r="F73" t="s">
        <v>618</v>
      </c>
      <c r="G73" t="s">
        <v>617</v>
      </c>
      <c r="I73" t="s">
        <v>1111</v>
      </c>
      <c r="J73" t="s">
        <v>1156</v>
      </c>
      <c r="K73" t="s">
        <v>841</v>
      </c>
      <c r="M73" t="str">
        <f t="shared" si="2"/>
        <v>$columnab = "Whatsapp_a";</v>
      </c>
    </row>
    <row r="74" spans="1:13" x14ac:dyDescent="0.25">
      <c r="A74" t="s">
        <v>977</v>
      </c>
      <c r="B74" t="s">
        <v>617</v>
      </c>
      <c r="D74" t="s">
        <v>618</v>
      </c>
      <c r="E74" t="str">
        <f t="shared" ca="1" si="4"/>
        <v>A</v>
      </c>
      <c r="F74" t="s">
        <v>618</v>
      </c>
      <c r="G74" t="s">
        <v>617</v>
      </c>
      <c r="I74" t="s">
        <v>1110</v>
      </c>
      <c r="J74" t="s">
        <v>1157</v>
      </c>
      <c r="K74" t="s">
        <v>841</v>
      </c>
      <c r="M74" t="str">
        <f t="shared" si="2"/>
        <v>$columnaa = "Whatsapp_b";</v>
      </c>
    </row>
    <row r="75" spans="1:13" x14ac:dyDescent="0.25">
      <c r="A75" t="s">
        <v>978</v>
      </c>
      <c r="B75" t="s">
        <v>617</v>
      </c>
      <c r="D75" t="s">
        <v>618</v>
      </c>
      <c r="E75" t="str">
        <f t="shared" ca="1" si="4"/>
        <v>A</v>
      </c>
      <c r="F75" t="s">
        <v>618</v>
      </c>
      <c r="G75" t="s">
        <v>617</v>
      </c>
      <c r="I75" t="s">
        <v>1111</v>
      </c>
      <c r="J75" t="s">
        <v>1158</v>
      </c>
      <c r="K75" t="s">
        <v>841</v>
      </c>
      <c r="M75" t="str">
        <f t="shared" si="2"/>
        <v>$columnab = "Facebook_a";</v>
      </c>
    </row>
    <row r="76" spans="1:13" x14ac:dyDescent="0.25">
      <c r="A76" t="s">
        <v>979</v>
      </c>
      <c r="B76" t="s">
        <v>617</v>
      </c>
      <c r="D76" t="s">
        <v>618</v>
      </c>
      <c r="E76" t="str">
        <f t="shared" ca="1" si="4"/>
        <v>D</v>
      </c>
      <c r="F76" t="s">
        <v>618</v>
      </c>
      <c r="G76" t="s">
        <v>617</v>
      </c>
      <c r="I76" t="s">
        <v>1110</v>
      </c>
      <c r="J76" t="s">
        <v>1159</v>
      </c>
      <c r="K76" t="s">
        <v>841</v>
      </c>
      <c r="M76" t="str">
        <f t="shared" si="2"/>
        <v>$columnaa = "Facebook_b";</v>
      </c>
    </row>
    <row r="77" spans="1:13" x14ac:dyDescent="0.25">
      <c r="A77" t="s">
        <v>980</v>
      </c>
      <c r="B77" t="s">
        <v>617</v>
      </c>
      <c r="D77" t="s">
        <v>618</v>
      </c>
      <c r="E77" t="str">
        <f t="shared" ca="1" si="4"/>
        <v>C</v>
      </c>
      <c r="F77" t="s">
        <v>618</v>
      </c>
      <c r="G77" t="s">
        <v>617</v>
      </c>
      <c r="I77" t="s">
        <v>1111</v>
      </c>
      <c r="J77" t="s">
        <v>1160</v>
      </c>
      <c r="K77" t="s">
        <v>841</v>
      </c>
      <c r="M77" t="str">
        <f t="shared" si="2"/>
        <v>$columnab = "Youtube_a";</v>
      </c>
    </row>
    <row r="78" spans="1:13" x14ac:dyDescent="0.25">
      <c r="A78" t="s">
        <v>981</v>
      </c>
      <c r="B78" t="s">
        <v>617</v>
      </c>
      <c r="D78" t="s">
        <v>618</v>
      </c>
      <c r="E78" t="str">
        <f t="shared" ca="1" si="4"/>
        <v>B</v>
      </c>
      <c r="F78" t="s">
        <v>618</v>
      </c>
      <c r="G78" t="s">
        <v>617</v>
      </c>
      <c r="I78" t="s">
        <v>1110</v>
      </c>
      <c r="J78" t="s">
        <v>1161</v>
      </c>
      <c r="K78" t="s">
        <v>841</v>
      </c>
      <c r="M78" t="str">
        <f t="shared" si="2"/>
        <v>$columnaa = "Youtube_b";</v>
      </c>
    </row>
    <row r="79" spans="1:13" x14ac:dyDescent="0.25">
      <c r="A79" t="s">
        <v>982</v>
      </c>
      <c r="B79" t="s">
        <v>617</v>
      </c>
      <c r="D79" t="s">
        <v>618</v>
      </c>
      <c r="E79" t="str">
        <f t="shared" ca="1" si="4"/>
        <v>D</v>
      </c>
      <c r="F79" t="s">
        <v>618</v>
      </c>
      <c r="G79" t="s">
        <v>617</v>
      </c>
      <c r="I79" t="s">
        <v>1111</v>
      </c>
      <c r="J79" t="s">
        <v>1162</v>
      </c>
      <c r="K79" t="s">
        <v>841</v>
      </c>
      <c r="M79" t="str">
        <f t="shared" si="2"/>
        <v>$columnab = "Instagram_a";</v>
      </c>
    </row>
    <row r="80" spans="1:13" x14ac:dyDescent="0.25">
      <c r="A80" t="s">
        <v>983</v>
      </c>
      <c r="B80" t="s">
        <v>617</v>
      </c>
      <c r="D80" t="s">
        <v>618</v>
      </c>
      <c r="E80" t="str">
        <f t="shared" ca="1" si="4"/>
        <v>C</v>
      </c>
      <c r="F80" t="s">
        <v>618</v>
      </c>
      <c r="G80" t="s">
        <v>617</v>
      </c>
      <c r="I80" t="s">
        <v>1110</v>
      </c>
      <c r="J80" t="s">
        <v>1163</v>
      </c>
      <c r="K80" t="s">
        <v>841</v>
      </c>
      <c r="M80" t="str">
        <f t="shared" si="2"/>
        <v>$columnaa = "Instagram_b";</v>
      </c>
    </row>
    <row r="81" spans="1:13" x14ac:dyDescent="0.25">
      <c r="A81" t="s">
        <v>984</v>
      </c>
      <c r="B81" t="s">
        <v>617</v>
      </c>
      <c r="D81" t="s">
        <v>618</v>
      </c>
      <c r="E81" t="str">
        <f t="shared" ca="1" si="4"/>
        <v>B</v>
      </c>
      <c r="F81" t="s">
        <v>618</v>
      </c>
      <c r="G81" t="s">
        <v>617</v>
      </c>
      <c r="I81" t="s">
        <v>1111</v>
      </c>
      <c r="J81" t="s">
        <v>1164</v>
      </c>
      <c r="K81" t="s">
        <v>841</v>
      </c>
      <c r="M81" t="str">
        <f t="shared" si="2"/>
        <v>$columnab = "Twitter_a";</v>
      </c>
    </row>
    <row r="82" spans="1:13" x14ac:dyDescent="0.25">
      <c r="A82" t="s">
        <v>985</v>
      </c>
      <c r="B82" t="s">
        <v>617</v>
      </c>
      <c r="D82" t="s">
        <v>618</v>
      </c>
      <c r="E82" t="str">
        <f t="shared" ca="1" si="4"/>
        <v>B</v>
      </c>
      <c r="F82" t="s">
        <v>618</v>
      </c>
      <c r="G82" t="s">
        <v>617</v>
      </c>
      <c r="I82" t="s">
        <v>1110</v>
      </c>
      <c r="J82" t="s">
        <v>1165</v>
      </c>
      <c r="K82" t="s">
        <v>841</v>
      </c>
      <c r="M82" t="str">
        <f t="shared" si="2"/>
        <v>$columnaa = "Twitter_b";</v>
      </c>
    </row>
    <row r="83" spans="1:13" x14ac:dyDescent="0.25">
      <c r="A83" t="s">
        <v>986</v>
      </c>
      <c r="B83" t="s">
        <v>617</v>
      </c>
      <c r="D83" t="s">
        <v>618</v>
      </c>
      <c r="E83" t="str">
        <f t="shared" ca="1" si="4"/>
        <v>C</v>
      </c>
      <c r="F83" t="s">
        <v>618</v>
      </c>
      <c r="G83" t="s">
        <v>617</v>
      </c>
      <c r="I83" t="s">
        <v>1111</v>
      </c>
      <c r="J83" t="s">
        <v>1166</v>
      </c>
      <c r="K83" t="s">
        <v>841</v>
      </c>
      <c r="M83" t="str">
        <f t="shared" si="2"/>
        <v>$columnab = "Linkedin_a";</v>
      </c>
    </row>
    <row r="84" spans="1:13" x14ac:dyDescent="0.25">
      <c r="A84" t="s">
        <v>987</v>
      </c>
      <c r="B84" t="s">
        <v>617</v>
      </c>
      <c r="D84" t="s">
        <v>618</v>
      </c>
      <c r="E84" t="str">
        <f t="shared" ca="1" si="4"/>
        <v>B</v>
      </c>
      <c r="F84" t="s">
        <v>618</v>
      </c>
      <c r="G84" t="s">
        <v>617</v>
      </c>
      <c r="I84" t="s">
        <v>1110</v>
      </c>
      <c r="J84" t="s">
        <v>1167</v>
      </c>
      <c r="K84" t="s">
        <v>841</v>
      </c>
      <c r="M84" t="str">
        <f t="shared" si="2"/>
        <v>$columnaa = "Linkedin_b";</v>
      </c>
    </row>
    <row r="85" spans="1:13" x14ac:dyDescent="0.25">
      <c r="A85" t="s">
        <v>988</v>
      </c>
      <c r="B85" t="s">
        <v>617</v>
      </c>
      <c r="D85" t="s">
        <v>618</v>
      </c>
      <c r="E85" t="str">
        <f t="shared" ca="1" si="4"/>
        <v>C</v>
      </c>
      <c r="F85" t="s">
        <v>618</v>
      </c>
      <c r="G85" t="s">
        <v>617</v>
      </c>
      <c r="I85" t="s">
        <v>1111</v>
      </c>
      <c r="J85" t="s">
        <v>1168</v>
      </c>
      <c r="K85" t="s">
        <v>841</v>
      </c>
      <c r="M85" t="str">
        <f t="shared" si="2"/>
        <v>$columnab = "Tiktok_a";</v>
      </c>
    </row>
    <row r="86" spans="1:13" x14ac:dyDescent="0.25">
      <c r="A86" t="s">
        <v>989</v>
      </c>
      <c r="B86" t="s">
        <v>617</v>
      </c>
      <c r="D86" t="s">
        <v>618</v>
      </c>
      <c r="E86" t="str">
        <f t="shared" ca="1" si="4"/>
        <v>D</v>
      </c>
      <c r="F86" t="s">
        <v>618</v>
      </c>
      <c r="G86" t="s">
        <v>617</v>
      </c>
      <c r="I86" t="s">
        <v>1110</v>
      </c>
      <c r="J86" t="s">
        <v>1169</v>
      </c>
      <c r="K86" t="s">
        <v>841</v>
      </c>
      <c r="M86" t="str">
        <f t="shared" si="2"/>
        <v>$columnaa = "Tiktok_b";</v>
      </c>
    </row>
    <row r="87" spans="1:13" x14ac:dyDescent="0.25">
      <c r="A87" t="s">
        <v>655</v>
      </c>
      <c r="B87" t="s">
        <v>617</v>
      </c>
      <c r="D87" t="s">
        <v>618</v>
      </c>
      <c r="F87" t="s">
        <v>618</v>
      </c>
      <c r="G87" t="s">
        <v>617</v>
      </c>
      <c r="M87" t="str">
        <f t="shared" si="2"/>
        <v/>
      </c>
    </row>
    <row r="88" spans="1:13" x14ac:dyDescent="0.25">
      <c r="A88" t="s">
        <v>990</v>
      </c>
      <c r="B88" t="s">
        <v>617</v>
      </c>
      <c r="D88" t="s">
        <v>618</v>
      </c>
      <c r="E88" t="str">
        <f t="shared" ref="E88:E95" ca="1" si="5">CHOOSE(RANDBETWEEN(1,4),"A","B","C","D")</f>
        <v>D</v>
      </c>
      <c r="F88" t="s">
        <v>618</v>
      </c>
      <c r="G88" t="s">
        <v>617</v>
      </c>
      <c r="I88" t="s">
        <v>1110</v>
      </c>
      <c r="J88" t="s">
        <v>1170</v>
      </c>
      <c r="K88" t="s">
        <v>841</v>
      </c>
      <c r="M88" t="str">
        <f t="shared" si="2"/>
        <v>$columnaa = "Docs_a";</v>
      </c>
    </row>
    <row r="89" spans="1:13" x14ac:dyDescent="0.25">
      <c r="A89" t="s">
        <v>991</v>
      </c>
      <c r="B89" t="s">
        <v>617</v>
      </c>
      <c r="D89" t="s">
        <v>618</v>
      </c>
      <c r="E89" t="str">
        <f t="shared" ca="1" si="5"/>
        <v>D</v>
      </c>
      <c r="F89" t="s">
        <v>618</v>
      </c>
      <c r="G89" t="s">
        <v>617</v>
      </c>
      <c r="I89" t="s">
        <v>1111</v>
      </c>
      <c r="J89" t="s">
        <v>1171</v>
      </c>
      <c r="K89" t="s">
        <v>841</v>
      </c>
      <c r="M89" t="str">
        <f t="shared" si="2"/>
        <v>$columnab = "Docs_b";</v>
      </c>
    </row>
    <row r="90" spans="1:13" x14ac:dyDescent="0.25">
      <c r="A90" t="s">
        <v>992</v>
      </c>
      <c r="B90" t="s">
        <v>617</v>
      </c>
      <c r="D90" t="s">
        <v>618</v>
      </c>
      <c r="E90" t="str">
        <f t="shared" ca="1" si="5"/>
        <v>B</v>
      </c>
      <c r="F90" t="s">
        <v>618</v>
      </c>
      <c r="G90" t="s">
        <v>617</v>
      </c>
      <c r="I90" t="s">
        <v>1110</v>
      </c>
      <c r="J90" t="s">
        <v>1172</v>
      </c>
      <c r="K90" t="s">
        <v>841</v>
      </c>
      <c r="M90" t="str">
        <f t="shared" si="2"/>
        <v>$columnaa = "Kahoot_a";</v>
      </c>
    </row>
    <row r="91" spans="1:13" x14ac:dyDescent="0.25">
      <c r="A91" t="s">
        <v>993</v>
      </c>
      <c r="B91" t="s">
        <v>617</v>
      </c>
      <c r="D91" t="s">
        <v>618</v>
      </c>
      <c r="E91" t="str">
        <f t="shared" ca="1" si="5"/>
        <v>D</v>
      </c>
      <c r="F91" t="s">
        <v>618</v>
      </c>
      <c r="G91" t="s">
        <v>617</v>
      </c>
      <c r="I91" t="s">
        <v>1111</v>
      </c>
      <c r="J91" t="s">
        <v>1173</v>
      </c>
      <c r="K91" t="s">
        <v>841</v>
      </c>
      <c r="M91" t="str">
        <f t="shared" si="2"/>
        <v>$columnab = "Kahoot_b";</v>
      </c>
    </row>
    <row r="92" spans="1:13" x14ac:dyDescent="0.25">
      <c r="A92" t="s">
        <v>994</v>
      </c>
      <c r="B92" t="s">
        <v>617</v>
      </c>
      <c r="D92" t="s">
        <v>618</v>
      </c>
      <c r="E92" t="str">
        <f t="shared" ca="1" si="5"/>
        <v>A</v>
      </c>
      <c r="F92" t="s">
        <v>618</v>
      </c>
      <c r="G92" t="s">
        <v>617</v>
      </c>
      <c r="I92" t="s">
        <v>1110</v>
      </c>
      <c r="J92" t="s">
        <v>1174</v>
      </c>
      <c r="K92" t="s">
        <v>841</v>
      </c>
      <c r="M92" t="str">
        <f t="shared" ref="M92:M155" si="6">_xlfn.CONCAT(I92:K92)</f>
        <v>$columnaa = "Moodle_a";</v>
      </c>
    </row>
    <row r="93" spans="1:13" x14ac:dyDescent="0.25">
      <c r="A93" t="s">
        <v>995</v>
      </c>
      <c r="B93" t="s">
        <v>617</v>
      </c>
      <c r="D93" t="s">
        <v>618</v>
      </c>
      <c r="E93" t="str">
        <f t="shared" ca="1" si="5"/>
        <v>B</v>
      </c>
      <c r="F93" t="s">
        <v>618</v>
      </c>
      <c r="G93" t="s">
        <v>617</v>
      </c>
      <c r="I93" t="s">
        <v>1111</v>
      </c>
      <c r="J93" t="s">
        <v>1175</v>
      </c>
      <c r="K93" t="s">
        <v>841</v>
      </c>
      <c r="M93" t="str">
        <f t="shared" si="6"/>
        <v>$columnab = "Moodle_b";</v>
      </c>
    </row>
    <row r="94" spans="1:13" x14ac:dyDescent="0.25">
      <c r="A94" t="s">
        <v>996</v>
      </c>
      <c r="B94" t="s">
        <v>617</v>
      </c>
      <c r="D94" t="s">
        <v>618</v>
      </c>
      <c r="E94" t="str">
        <f t="shared" ca="1" si="5"/>
        <v>D</v>
      </c>
      <c r="F94" t="s">
        <v>618</v>
      </c>
      <c r="G94" t="s">
        <v>617</v>
      </c>
      <c r="I94" t="s">
        <v>1110</v>
      </c>
      <c r="J94" t="s">
        <v>1176</v>
      </c>
      <c r="K94" t="s">
        <v>841</v>
      </c>
      <c r="M94" t="str">
        <f t="shared" si="6"/>
        <v>$columnaa = "Classroom_a";</v>
      </c>
    </row>
    <row r="95" spans="1:13" x14ac:dyDescent="0.25">
      <c r="A95" t="s">
        <v>997</v>
      </c>
      <c r="B95" t="s">
        <v>617</v>
      </c>
      <c r="D95" t="s">
        <v>618</v>
      </c>
      <c r="E95" t="str">
        <f t="shared" ca="1" si="5"/>
        <v>D</v>
      </c>
      <c r="F95" t="s">
        <v>618</v>
      </c>
      <c r="G95" t="s">
        <v>617</v>
      </c>
      <c r="I95" t="s">
        <v>1111</v>
      </c>
      <c r="J95" t="s">
        <v>1177</v>
      </c>
      <c r="K95" t="s">
        <v>841</v>
      </c>
      <c r="M95" t="str">
        <f t="shared" si="6"/>
        <v>$columnab = "Classroom_b";</v>
      </c>
    </row>
    <row r="96" spans="1:13" x14ac:dyDescent="0.25">
      <c r="A96" t="s">
        <v>1092</v>
      </c>
      <c r="B96" t="s">
        <v>617</v>
      </c>
      <c r="D96" t="s">
        <v>618</v>
      </c>
      <c r="F96" t="s">
        <v>618</v>
      </c>
      <c r="G96" t="s">
        <v>617</v>
      </c>
      <c r="I96" t="s">
        <v>1110</v>
      </c>
      <c r="J96" t="s">
        <v>1178</v>
      </c>
      <c r="K96" t="s">
        <v>841</v>
      </c>
      <c r="M96" t="str">
        <f t="shared" si="6"/>
        <v>$columnaa = "Evernote_a";</v>
      </c>
    </row>
    <row r="97" spans="1:13" x14ac:dyDescent="0.25">
      <c r="A97" t="s">
        <v>1093</v>
      </c>
      <c r="B97" t="s">
        <v>617</v>
      </c>
      <c r="D97" t="s">
        <v>618</v>
      </c>
      <c r="F97" t="s">
        <v>618</v>
      </c>
      <c r="G97" t="s">
        <v>617</v>
      </c>
      <c r="I97" t="s">
        <v>1111</v>
      </c>
      <c r="J97" t="s">
        <v>1179</v>
      </c>
      <c r="K97" t="s">
        <v>841</v>
      </c>
      <c r="M97" t="str">
        <f t="shared" si="6"/>
        <v>$columnab = "Evernote_b";</v>
      </c>
    </row>
    <row r="98" spans="1:13" x14ac:dyDescent="0.25">
      <c r="A98" t="s">
        <v>998</v>
      </c>
      <c r="B98" t="s">
        <v>617</v>
      </c>
      <c r="D98" t="s">
        <v>618</v>
      </c>
      <c r="E98" t="str">
        <f t="shared" ref="E98:E129" ca="1" si="7">CHOOSE(RANDBETWEEN(1,4),"A","B","C","D")</f>
        <v>B</v>
      </c>
      <c r="F98" t="s">
        <v>618</v>
      </c>
      <c r="G98" t="s">
        <v>617</v>
      </c>
      <c r="I98" t="s">
        <v>1110</v>
      </c>
      <c r="J98" t="s">
        <v>1180</v>
      </c>
      <c r="K98" t="s">
        <v>841</v>
      </c>
      <c r="M98" t="str">
        <f t="shared" si="6"/>
        <v>$columnaa = "Slideshare_a";</v>
      </c>
    </row>
    <row r="99" spans="1:13" x14ac:dyDescent="0.25">
      <c r="A99" t="s">
        <v>999</v>
      </c>
      <c r="B99" t="s">
        <v>617</v>
      </c>
      <c r="D99" t="s">
        <v>618</v>
      </c>
      <c r="E99" t="str">
        <f t="shared" ca="1" si="7"/>
        <v>A</v>
      </c>
      <c r="F99" t="s">
        <v>618</v>
      </c>
      <c r="G99" t="s">
        <v>617</v>
      </c>
      <c r="I99" t="s">
        <v>1111</v>
      </c>
      <c r="J99" t="s">
        <v>1181</v>
      </c>
      <c r="K99" t="s">
        <v>841</v>
      </c>
      <c r="M99" t="str">
        <f t="shared" si="6"/>
        <v>$columnab = "Slideshare_b";</v>
      </c>
    </row>
    <row r="100" spans="1:13" x14ac:dyDescent="0.25">
      <c r="A100" t="s">
        <v>1000</v>
      </c>
      <c r="B100" t="s">
        <v>617</v>
      </c>
      <c r="D100" t="s">
        <v>618</v>
      </c>
      <c r="E100" t="str">
        <f t="shared" ca="1" si="7"/>
        <v>B</v>
      </c>
      <c r="F100" t="s">
        <v>618</v>
      </c>
      <c r="G100" t="s">
        <v>617</v>
      </c>
      <c r="I100" t="s">
        <v>1110</v>
      </c>
      <c r="J100" t="s">
        <v>1182</v>
      </c>
      <c r="K100" t="s">
        <v>841</v>
      </c>
      <c r="M100" t="str">
        <f t="shared" si="6"/>
        <v>$columnaa = "Prezi_a";</v>
      </c>
    </row>
    <row r="101" spans="1:13" x14ac:dyDescent="0.25">
      <c r="A101" t="s">
        <v>1001</v>
      </c>
      <c r="B101" t="s">
        <v>617</v>
      </c>
      <c r="D101" t="s">
        <v>618</v>
      </c>
      <c r="E101" t="str">
        <f t="shared" ca="1" si="7"/>
        <v>A</v>
      </c>
      <c r="F101" t="s">
        <v>618</v>
      </c>
      <c r="G101" t="s">
        <v>617</v>
      </c>
      <c r="I101" t="s">
        <v>1111</v>
      </c>
      <c r="J101" t="s">
        <v>1183</v>
      </c>
      <c r="K101" t="s">
        <v>841</v>
      </c>
      <c r="M101" t="str">
        <f t="shared" si="6"/>
        <v>$columnab = "Prezi_b";</v>
      </c>
    </row>
    <row r="102" spans="1:13" x14ac:dyDescent="0.25">
      <c r="A102" t="s">
        <v>1002</v>
      </c>
      <c r="B102" t="s">
        <v>617</v>
      </c>
      <c r="D102" t="s">
        <v>618</v>
      </c>
      <c r="E102" t="str">
        <f t="shared" ca="1" si="7"/>
        <v>B</v>
      </c>
      <c r="F102" t="s">
        <v>618</v>
      </c>
      <c r="G102" t="s">
        <v>617</v>
      </c>
      <c r="I102" t="s">
        <v>1110</v>
      </c>
      <c r="J102" t="s">
        <v>1184</v>
      </c>
      <c r="K102" t="s">
        <v>841</v>
      </c>
      <c r="M102" t="str">
        <f t="shared" si="6"/>
        <v>$columnaa = "Blogger_a";</v>
      </c>
    </row>
    <row r="103" spans="1:13" x14ac:dyDescent="0.25">
      <c r="A103" t="s">
        <v>1003</v>
      </c>
      <c r="B103" t="s">
        <v>617</v>
      </c>
      <c r="D103" t="s">
        <v>618</v>
      </c>
      <c r="E103" t="str">
        <f t="shared" ca="1" si="7"/>
        <v>A</v>
      </c>
      <c r="F103" t="s">
        <v>618</v>
      </c>
      <c r="G103" t="s">
        <v>617</v>
      </c>
      <c r="I103" t="s">
        <v>1111</v>
      </c>
      <c r="J103" t="s">
        <v>1185</v>
      </c>
      <c r="K103" t="s">
        <v>841</v>
      </c>
      <c r="M103" t="str">
        <f t="shared" si="6"/>
        <v>$columnab = "Blogger_b";</v>
      </c>
    </row>
    <row r="104" spans="1:13" x14ac:dyDescent="0.25">
      <c r="A104" t="s">
        <v>1004</v>
      </c>
      <c r="B104" t="s">
        <v>617</v>
      </c>
      <c r="D104" t="s">
        <v>618</v>
      </c>
      <c r="E104" t="str">
        <f t="shared" ca="1" si="7"/>
        <v>D</v>
      </c>
      <c r="F104" t="s">
        <v>618</v>
      </c>
      <c r="G104" t="s">
        <v>617</v>
      </c>
      <c r="I104" t="s">
        <v>1110</v>
      </c>
      <c r="J104" t="s">
        <v>1186</v>
      </c>
      <c r="K104" t="s">
        <v>841</v>
      </c>
      <c r="M104" t="str">
        <f t="shared" si="6"/>
        <v>$columnaa = "Edmodo_a";</v>
      </c>
    </row>
    <row r="105" spans="1:13" x14ac:dyDescent="0.25">
      <c r="A105" t="s">
        <v>1005</v>
      </c>
      <c r="B105" t="s">
        <v>617</v>
      </c>
      <c r="D105" t="s">
        <v>618</v>
      </c>
      <c r="E105" t="str">
        <f t="shared" ca="1" si="7"/>
        <v>B</v>
      </c>
      <c r="F105" t="s">
        <v>618</v>
      </c>
      <c r="G105" t="s">
        <v>617</v>
      </c>
      <c r="I105" t="s">
        <v>1111</v>
      </c>
      <c r="J105" t="s">
        <v>1187</v>
      </c>
      <c r="K105" t="s">
        <v>841</v>
      </c>
      <c r="M105" t="str">
        <f t="shared" si="6"/>
        <v>$columnab = "Edmodo_b";</v>
      </c>
    </row>
    <row r="106" spans="1:13" x14ac:dyDescent="0.25">
      <c r="A106" t="s">
        <v>1006</v>
      </c>
      <c r="B106" t="s">
        <v>617</v>
      </c>
      <c r="D106" t="s">
        <v>618</v>
      </c>
      <c r="E106" t="str">
        <f t="shared" ca="1" si="7"/>
        <v>D</v>
      </c>
      <c r="F106" t="s">
        <v>618</v>
      </c>
      <c r="G106" t="s">
        <v>617</v>
      </c>
      <c r="I106" t="s">
        <v>1110</v>
      </c>
      <c r="J106" t="s">
        <v>1188</v>
      </c>
      <c r="K106" t="s">
        <v>841</v>
      </c>
      <c r="M106" t="str">
        <f t="shared" si="6"/>
        <v>$columnaa = "Sites_a";</v>
      </c>
    </row>
    <row r="107" spans="1:13" x14ac:dyDescent="0.25">
      <c r="A107" t="s">
        <v>1007</v>
      </c>
      <c r="B107" t="s">
        <v>617</v>
      </c>
      <c r="D107" t="s">
        <v>618</v>
      </c>
      <c r="E107" t="str">
        <f t="shared" ca="1" si="7"/>
        <v>C</v>
      </c>
      <c r="F107" t="s">
        <v>618</v>
      </c>
      <c r="G107" t="s">
        <v>617</v>
      </c>
      <c r="I107" t="s">
        <v>1111</v>
      </c>
      <c r="J107" t="s">
        <v>1189</v>
      </c>
      <c r="K107" t="s">
        <v>841</v>
      </c>
      <c r="M107" t="str">
        <f t="shared" si="6"/>
        <v>$columnab = "Sites_b";</v>
      </c>
    </row>
    <row r="108" spans="1:13" x14ac:dyDescent="0.25">
      <c r="A108" t="s">
        <v>1008</v>
      </c>
      <c r="B108" t="s">
        <v>617</v>
      </c>
      <c r="D108" t="s">
        <v>618</v>
      </c>
      <c r="E108" t="str">
        <f t="shared" ca="1" si="7"/>
        <v>A</v>
      </c>
      <c r="F108" t="s">
        <v>618</v>
      </c>
      <c r="G108" t="s">
        <v>617</v>
      </c>
      <c r="I108" t="s">
        <v>1110</v>
      </c>
      <c r="J108" t="s">
        <v>1190</v>
      </c>
      <c r="K108" t="s">
        <v>841</v>
      </c>
      <c r="M108" t="str">
        <f t="shared" si="6"/>
        <v>$columnaa = "Powtoon_a";</v>
      </c>
    </row>
    <row r="109" spans="1:13" x14ac:dyDescent="0.25">
      <c r="A109" t="s">
        <v>1009</v>
      </c>
      <c r="B109" t="s">
        <v>617</v>
      </c>
      <c r="D109" t="s">
        <v>618</v>
      </c>
      <c r="E109" t="str">
        <f t="shared" ca="1" si="7"/>
        <v>B</v>
      </c>
      <c r="F109" t="s">
        <v>618</v>
      </c>
      <c r="G109" t="s">
        <v>617</v>
      </c>
      <c r="I109" t="s">
        <v>1111</v>
      </c>
      <c r="J109" t="s">
        <v>1191</v>
      </c>
      <c r="K109" t="s">
        <v>841</v>
      </c>
      <c r="M109" t="str">
        <f t="shared" si="6"/>
        <v>$columnab = "Powtoon_b";</v>
      </c>
    </row>
    <row r="110" spans="1:13" x14ac:dyDescent="0.25">
      <c r="A110" t="s">
        <v>1010</v>
      </c>
      <c r="B110" t="s">
        <v>617</v>
      </c>
      <c r="D110" t="s">
        <v>618</v>
      </c>
      <c r="E110" t="str">
        <f t="shared" ca="1" si="7"/>
        <v>A</v>
      </c>
      <c r="F110" t="s">
        <v>618</v>
      </c>
      <c r="G110" t="s">
        <v>617</v>
      </c>
      <c r="I110" t="s">
        <v>1110</v>
      </c>
      <c r="J110" t="s">
        <v>1192</v>
      </c>
      <c r="K110" t="s">
        <v>841</v>
      </c>
      <c r="M110" t="str">
        <f t="shared" si="6"/>
        <v>$columnaa = "Khan_a";</v>
      </c>
    </row>
    <row r="111" spans="1:13" x14ac:dyDescent="0.25">
      <c r="A111" t="s">
        <v>1011</v>
      </c>
      <c r="B111" t="s">
        <v>617</v>
      </c>
      <c r="D111" t="s">
        <v>618</v>
      </c>
      <c r="E111" t="str">
        <f t="shared" ca="1" si="7"/>
        <v>D</v>
      </c>
      <c r="F111" t="s">
        <v>618</v>
      </c>
      <c r="G111" t="s">
        <v>617</v>
      </c>
      <c r="I111" t="s">
        <v>1111</v>
      </c>
      <c r="J111" t="s">
        <v>1193</v>
      </c>
      <c r="K111" t="s">
        <v>841</v>
      </c>
      <c r="M111" t="str">
        <f t="shared" si="6"/>
        <v>$columnab = "Khan_b";</v>
      </c>
    </row>
    <row r="112" spans="1:13" x14ac:dyDescent="0.25">
      <c r="A112" t="s">
        <v>1012</v>
      </c>
      <c r="B112" t="s">
        <v>617</v>
      </c>
      <c r="D112" t="s">
        <v>618</v>
      </c>
      <c r="E112" t="str">
        <f t="shared" ca="1" si="7"/>
        <v>C</v>
      </c>
      <c r="F112" t="s">
        <v>618</v>
      </c>
      <c r="G112" t="s">
        <v>617</v>
      </c>
      <c r="I112" t="s">
        <v>1110</v>
      </c>
      <c r="J112" t="s">
        <v>1194</v>
      </c>
      <c r="K112" t="s">
        <v>841</v>
      </c>
      <c r="M112" t="str">
        <f t="shared" si="6"/>
        <v>$columnaa = "Mindjet_a";</v>
      </c>
    </row>
    <row r="113" spans="1:13" x14ac:dyDescent="0.25">
      <c r="A113" t="s">
        <v>1013</v>
      </c>
      <c r="B113" t="s">
        <v>617</v>
      </c>
      <c r="D113" t="s">
        <v>618</v>
      </c>
      <c r="E113" t="str">
        <f t="shared" ca="1" si="7"/>
        <v>B</v>
      </c>
      <c r="F113" t="s">
        <v>618</v>
      </c>
      <c r="G113" t="s">
        <v>617</v>
      </c>
      <c r="I113" t="s">
        <v>1111</v>
      </c>
      <c r="J113" t="s">
        <v>1195</v>
      </c>
      <c r="K113" t="s">
        <v>841</v>
      </c>
      <c r="M113" t="str">
        <f t="shared" si="6"/>
        <v>$columnab = "Mindjet_b";</v>
      </c>
    </row>
    <row r="114" spans="1:13" x14ac:dyDescent="0.25">
      <c r="A114" t="s">
        <v>1014</v>
      </c>
      <c r="B114" t="s">
        <v>617</v>
      </c>
      <c r="D114" t="s">
        <v>618</v>
      </c>
      <c r="E114" t="str">
        <f t="shared" ca="1" si="7"/>
        <v>C</v>
      </c>
      <c r="F114" t="s">
        <v>618</v>
      </c>
      <c r="G114" t="s">
        <v>617</v>
      </c>
      <c r="I114" t="s">
        <v>1110</v>
      </c>
      <c r="J114" t="s">
        <v>1196</v>
      </c>
      <c r="K114" t="s">
        <v>841</v>
      </c>
      <c r="M114" t="str">
        <f t="shared" si="6"/>
        <v>$columnaa = "Onenote_a";</v>
      </c>
    </row>
    <row r="115" spans="1:13" x14ac:dyDescent="0.25">
      <c r="A115" t="s">
        <v>1015</v>
      </c>
      <c r="B115" t="s">
        <v>617</v>
      </c>
      <c r="D115" t="s">
        <v>618</v>
      </c>
      <c r="E115" t="str">
        <f t="shared" ca="1" si="7"/>
        <v>D</v>
      </c>
      <c r="F115" t="s">
        <v>618</v>
      </c>
      <c r="G115" t="s">
        <v>617</v>
      </c>
      <c r="I115" t="s">
        <v>1111</v>
      </c>
      <c r="J115" t="s">
        <v>1197</v>
      </c>
      <c r="K115" t="s">
        <v>841</v>
      </c>
      <c r="M115" t="str">
        <f t="shared" si="6"/>
        <v>$columnab = "Onenote_b";</v>
      </c>
    </row>
    <row r="116" spans="1:13" x14ac:dyDescent="0.25">
      <c r="A116" t="s">
        <v>1016</v>
      </c>
      <c r="B116" t="s">
        <v>617</v>
      </c>
      <c r="D116" t="s">
        <v>618</v>
      </c>
      <c r="E116" t="str">
        <f t="shared" ca="1" si="7"/>
        <v>B</v>
      </c>
      <c r="F116" t="s">
        <v>618</v>
      </c>
      <c r="G116" t="s">
        <v>617</v>
      </c>
      <c r="I116" t="s">
        <v>1110</v>
      </c>
      <c r="J116" t="s">
        <v>1198</v>
      </c>
      <c r="K116" t="s">
        <v>841</v>
      </c>
      <c r="M116" t="str">
        <f t="shared" si="6"/>
        <v>$columnaa = "Cam_a";</v>
      </c>
    </row>
    <row r="117" spans="1:13" x14ac:dyDescent="0.25">
      <c r="A117" t="s">
        <v>1017</v>
      </c>
      <c r="B117" t="s">
        <v>617</v>
      </c>
      <c r="D117" t="s">
        <v>618</v>
      </c>
      <c r="E117" t="str">
        <f t="shared" ca="1" si="7"/>
        <v>B</v>
      </c>
      <c r="F117" t="s">
        <v>618</v>
      </c>
      <c r="G117" t="s">
        <v>617</v>
      </c>
      <c r="I117" t="s">
        <v>1111</v>
      </c>
      <c r="J117" t="s">
        <v>1199</v>
      </c>
      <c r="K117" t="s">
        <v>841</v>
      </c>
      <c r="M117" t="str">
        <f t="shared" si="6"/>
        <v>$columnab = "Cam_b";</v>
      </c>
    </row>
    <row r="118" spans="1:13" x14ac:dyDescent="0.25">
      <c r="A118" t="s">
        <v>1094</v>
      </c>
      <c r="B118" t="s">
        <v>617</v>
      </c>
      <c r="D118" t="s">
        <v>618</v>
      </c>
      <c r="E118" t="str">
        <f t="shared" ca="1" si="7"/>
        <v>C</v>
      </c>
      <c r="F118" t="s">
        <v>618</v>
      </c>
      <c r="G118" t="s">
        <v>617</v>
      </c>
      <c r="I118" t="s">
        <v>1110</v>
      </c>
      <c r="J118" t="s">
        <v>1200</v>
      </c>
      <c r="K118" t="s">
        <v>841</v>
      </c>
      <c r="M118" t="str">
        <f t="shared" si="6"/>
        <v>$columnaa = "Canva_a";</v>
      </c>
    </row>
    <row r="119" spans="1:13" x14ac:dyDescent="0.25">
      <c r="A119" t="s">
        <v>1095</v>
      </c>
      <c r="B119" t="s">
        <v>617</v>
      </c>
      <c r="D119" t="s">
        <v>618</v>
      </c>
      <c r="E119" t="str">
        <f t="shared" ca="1" si="7"/>
        <v>B</v>
      </c>
      <c r="F119" t="s">
        <v>618</v>
      </c>
      <c r="G119" t="s">
        <v>617</v>
      </c>
      <c r="I119" t="s">
        <v>1111</v>
      </c>
      <c r="J119" t="s">
        <v>1201</v>
      </c>
      <c r="K119" t="s">
        <v>841</v>
      </c>
      <c r="M119" t="str">
        <f t="shared" si="6"/>
        <v>$columnab = "Canva_b";</v>
      </c>
    </row>
    <row r="120" spans="1:13" x14ac:dyDescent="0.25">
      <c r="A120" t="s">
        <v>1018</v>
      </c>
      <c r="B120" t="s">
        <v>617</v>
      </c>
      <c r="D120" t="s">
        <v>618</v>
      </c>
      <c r="E120" t="str">
        <f t="shared" ca="1" si="7"/>
        <v>C</v>
      </c>
      <c r="F120" t="s">
        <v>618</v>
      </c>
      <c r="G120" t="s">
        <v>617</v>
      </c>
      <c r="I120" t="s">
        <v>1110</v>
      </c>
      <c r="J120" t="s">
        <v>1202</v>
      </c>
      <c r="K120" t="s">
        <v>841</v>
      </c>
      <c r="M120" t="str">
        <f t="shared" si="6"/>
        <v>$columnaa = "Dropbox_a";</v>
      </c>
    </row>
    <row r="121" spans="1:13" x14ac:dyDescent="0.25">
      <c r="A121" t="s">
        <v>1019</v>
      </c>
      <c r="B121" t="s">
        <v>617</v>
      </c>
      <c r="D121" t="s">
        <v>618</v>
      </c>
      <c r="E121" t="str">
        <f t="shared" ca="1" si="7"/>
        <v>D</v>
      </c>
      <c r="F121" t="s">
        <v>618</v>
      </c>
      <c r="G121" t="s">
        <v>617</v>
      </c>
      <c r="I121" t="s">
        <v>1111</v>
      </c>
      <c r="J121" t="s">
        <v>1203</v>
      </c>
      <c r="K121" t="s">
        <v>841</v>
      </c>
      <c r="M121" t="str">
        <f t="shared" si="6"/>
        <v>$columnab = "Dropbox_b";</v>
      </c>
    </row>
    <row r="122" spans="1:13" x14ac:dyDescent="0.25">
      <c r="A122" t="s">
        <v>1096</v>
      </c>
      <c r="B122" t="s">
        <v>617</v>
      </c>
      <c r="D122" t="s">
        <v>618</v>
      </c>
      <c r="E122" t="str">
        <f t="shared" ca="1" si="7"/>
        <v>D</v>
      </c>
      <c r="F122" t="s">
        <v>618</v>
      </c>
      <c r="G122" t="s">
        <v>617</v>
      </c>
      <c r="I122" t="s">
        <v>1110</v>
      </c>
      <c r="J122" t="s">
        <v>1204</v>
      </c>
      <c r="K122" t="s">
        <v>841</v>
      </c>
      <c r="M122" t="str">
        <f t="shared" si="6"/>
        <v>$columnaa = "Socrative_a";</v>
      </c>
    </row>
    <row r="123" spans="1:13" x14ac:dyDescent="0.25">
      <c r="A123" t="s">
        <v>1097</v>
      </c>
      <c r="B123" t="s">
        <v>617</v>
      </c>
      <c r="D123" t="s">
        <v>618</v>
      </c>
      <c r="E123" t="str">
        <f t="shared" ca="1" si="7"/>
        <v>B</v>
      </c>
      <c r="F123" t="s">
        <v>618</v>
      </c>
      <c r="G123" t="s">
        <v>617</v>
      </c>
      <c r="I123" t="s">
        <v>1111</v>
      </c>
      <c r="J123" t="s">
        <v>1205</v>
      </c>
      <c r="K123" t="s">
        <v>841</v>
      </c>
      <c r="M123" t="str">
        <f t="shared" si="6"/>
        <v>$columnab = "Socrative_b";</v>
      </c>
    </row>
    <row r="124" spans="1:13" x14ac:dyDescent="0.25">
      <c r="A124" t="s">
        <v>1020</v>
      </c>
      <c r="B124" t="s">
        <v>617</v>
      </c>
      <c r="D124" t="s">
        <v>618</v>
      </c>
      <c r="E124" t="str">
        <f t="shared" ca="1" si="7"/>
        <v>A</v>
      </c>
      <c r="F124" t="s">
        <v>618</v>
      </c>
      <c r="G124" t="s">
        <v>617</v>
      </c>
      <c r="I124" t="s">
        <v>1110</v>
      </c>
      <c r="J124" t="s">
        <v>1206</v>
      </c>
      <c r="K124" t="s">
        <v>841</v>
      </c>
      <c r="M124" t="str">
        <f t="shared" si="6"/>
        <v>$columnaa = "Expediciones_a";</v>
      </c>
    </row>
    <row r="125" spans="1:13" x14ac:dyDescent="0.25">
      <c r="A125" t="s">
        <v>1021</v>
      </c>
      <c r="B125" t="s">
        <v>617</v>
      </c>
      <c r="D125" t="s">
        <v>618</v>
      </c>
      <c r="E125" t="str">
        <f t="shared" ca="1" si="7"/>
        <v>D</v>
      </c>
      <c r="F125" t="s">
        <v>618</v>
      </c>
      <c r="G125" t="s">
        <v>617</v>
      </c>
      <c r="I125" t="s">
        <v>1111</v>
      </c>
      <c r="J125" t="s">
        <v>1207</v>
      </c>
      <c r="K125" t="s">
        <v>841</v>
      </c>
      <c r="M125" t="str">
        <f t="shared" si="6"/>
        <v>$columnab = "Expediciones_b";</v>
      </c>
    </row>
    <row r="126" spans="1:13" x14ac:dyDescent="0.25">
      <c r="A126" t="s">
        <v>1022</v>
      </c>
      <c r="B126" t="s">
        <v>617</v>
      </c>
      <c r="D126" t="s">
        <v>618</v>
      </c>
      <c r="E126" t="str">
        <f t="shared" ca="1" si="7"/>
        <v>A</v>
      </c>
      <c r="F126" t="s">
        <v>618</v>
      </c>
      <c r="G126" t="s">
        <v>617</v>
      </c>
      <c r="I126" t="s">
        <v>1110</v>
      </c>
      <c r="J126" t="s">
        <v>1208</v>
      </c>
      <c r="K126" t="s">
        <v>841</v>
      </c>
      <c r="M126" t="str">
        <f t="shared" si="6"/>
        <v>$columnaa = "Wix_a";</v>
      </c>
    </row>
    <row r="127" spans="1:13" x14ac:dyDescent="0.25">
      <c r="A127" t="s">
        <v>1023</v>
      </c>
      <c r="B127" t="s">
        <v>617</v>
      </c>
      <c r="D127" t="s">
        <v>618</v>
      </c>
      <c r="E127" t="str">
        <f t="shared" ca="1" si="7"/>
        <v>B</v>
      </c>
      <c r="F127" t="s">
        <v>618</v>
      </c>
      <c r="G127" t="s">
        <v>617</v>
      </c>
      <c r="I127" t="s">
        <v>1111</v>
      </c>
      <c r="J127" t="s">
        <v>1209</v>
      </c>
      <c r="K127" t="s">
        <v>841</v>
      </c>
      <c r="M127" t="str">
        <f t="shared" si="6"/>
        <v>$columnab = "Wix_b";</v>
      </c>
    </row>
    <row r="128" spans="1:13" x14ac:dyDescent="0.25">
      <c r="A128" t="s">
        <v>1024</v>
      </c>
      <c r="B128" t="s">
        <v>617</v>
      </c>
      <c r="D128" t="s">
        <v>618</v>
      </c>
      <c r="E128" t="str">
        <f t="shared" ca="1" si="7"/>
        <v>C</v>
      </c>
      <c r="F128" t="s">
        <v>618</v>
      </c>
      <c r="G128" t="s">
        <v>617</v>
      </c>
      <c r="I128" t="s">
        <v>1110</v>
      </c>
      <c r="J128" t="s">
        <v>1210</v>
      </c>
      <c r="K128" t="s">
        <v>841</v>
      </c>
      <c r="M128" t="str">
        <f t="shared" si="6"/>
        <v>$columnaa = "Vyond_a";</v>
      </c>
    </row>
    <row r="129" spans="1:13" x14ac:dyDescent="0.25">
      <c r="A129" t="s">
        <v>1025</v>
      </c>
      <c r="B129" t="s">
        <v>617</v>
      </c>
      <c r="D129" t="s">
        <v>618</v>
      </c>
      <c r="E129" t="str">
        <f t="shared" ca="1" si="7"/>
        <v>B</v>
      </c>
      <c r="F129" t="s">
        <v>618</v>
      </c>
      <c r="G129" t="s">
        <v>617</v>
      </c>
      <c r="I129" t="s">
        <v>1111</v>
      </c>
      <c r="J129" t="s">
        <v>1211</v>
      </c>
      <c r="K129" t="s">
        <v>841</v>
      </c>
      <c r="M129" t="str">
        <f t="shared" si="6"/>
        <v>$columnab = "Vyond_b";</v>
      </c>
    </row>
    <row r="130" spans="1:13" x14ac:dyDescent="0.25">
      <c r="A130" t="s">
        <v>665</v>
      </c>
      <c r="B130" t="s">
        <v>617</v>
      </c>
      <c r="D130" t="s">
        <v>618</v>
      </c>
      <c r="F130" t="s">
        <v>618</v>
      </c>
      <c r="G130" t="s">
        <v>617</v>
      </c>
      <c r="M130" t="str">
        <f t="shared" si="6"/>
        <v/>
      </c>
    </row>
    <row r="131" spans="1:13" x14ac:dyDescent="0.25">
      <c r="A131" t="s">
        <v>1026</v>
      </c>
      <c r="B131" t="s">
        <v>617</v>
      </c>
      <c r="D131" t="s">
        <v>618</v>
      </c>
      <c r="E131" t="str">
        <f t="shared" ref="E131:E150" ca="1" si="8">CHOOSE(RANDBETWEEN(1,4),"A","B","C","D")</f>
        <v>C</v>
      </c>
      <c r="F131" t="s">
        <v>618</v>
      </c>
      <c r="G131" t="s">
        <v>617</v>
      </c>
      <c r="I131" t="s">
        <v>1110</v>
      </c>
      <c r="J131" t="s">
        <v>1212</v>
      </c>
      <c r="K131" t="s">
        <v>841</v>
      </c>
      <c r="M131" t="str">
        <f t="shared" si="6"/>
        <v>$columnaa = "Intranet_a";</v>
      </c>
    </row>
    <row r="132" spans="1:13" x14ac:dyDescent="0.25">
      <c r="A132" t="s">
        <v>1027</v>
      </c>
      <c r="B132" t="s">
        <v>617</v>
      </c>
      <c r="D132" t="s">
        <v>618</v>
      </c>
      <c r="E132" t="str">
        <f t="shared" ca="1" si="8"/>
        <v>B</v>
      </c>
      <c r="F132" t="s">
        <v>618</v>
      </c>
      <c r="G132" t="s">
        <v>617</v>
      </c>
      <c r="I132" t="s">
        <v>1111</v>
      </c>
      <c r="J132" t="s">
        <v>1213</v>
      </c>
      <c r="K132" t="s">
        <v>841</v>
      </c>
      <c r="M132" t="str">
        <f t="shared" si="6"/>
        <v>$columnab = "Intranet_b";</v>
      </c>
    </row>
    <row r="133" spans="1:13" x14ac:dyDescent="0.25">
      <c r="A133" t="s">
        <v>1028</v>
      </c>
      <c r="B133" t="s">
        <v>617</v>
      </c>
      <c r="D133" t="s">
        <v>618</v>
      </c>
      <c r="E133" t="str">
        <f t="shared" ca="1" si="8"/>
        <v>B</v>
      </c>
      <c r="F133" t="s">
        <v>618</v>
      </c>
      <c r="G133" t="s">
        <v>617</v>
      </c>
      <c r="I133" t="s">
        <v>1110</v>
      </c>
      <c r="J133" t="s">
        <v>1214</v>
      </c>
      <c r="K133" t="s">
        <v>841</v>
      </c>
      <c r="M133" t="str">
        <f t="shared" si="6"/>
        <v>$columnaa = "Portal_docente_a";</v>
      </c>
    </row>
    <row r="134" spans="1:13" x14ac:dyDescent="0.25">
      <c r="A134" t="s">
        <v>1029</v>
      </c>
      <c r="B134" t="s">
        <v>617</v>
      </c>
      <c r="D134" t="s">
        <v>618</v>
      </c>
      <c r="E134" t="str">
        <f t="shared" ca="1" si="8"/>
        <v>D</v>
      </c>
      <c r="F134" t="s">
        <v>618</v>
      </c>
      <c r="G134" t="s">
        <v>617</v>
      </c>
      <c r="I134" t="s">
        <v>1111</v>
      </c>
      <c r="J134" t="s">
        <v>1215</v>
      </c>
      <c r="K134" t="s">
        <v>841</v>
      </c>
      <c r="M134" t="str">
        <f t="shared" si="6"/>
        <v>$columnab = "Portal_docente_b";</v>
      </c>
    </row>
    <row r="135" spans="1:13" x14ac:dyDescent="0.25">
      <c r="A135" t="s">
        <v>1030</v>
      </c>
      <c r="B135" t="s">
        <v>617</v>
      </c>
      <c r="D135" t="s">
        <v>618</v>
      </c>
      <c r="E135" t="str">
        <f t="shared" ca="1" si="8"/>
        <v>C</v>
      </c>
      <c r="F135" t="s">
        <v>618</v>
      </c>
      <c r="G135" t="s">
        <v>617</v>
      </c>
      <c r="I135" t="s">
        <v>1110</v>
      </c>
      <c r="J135" t="s">
        <v>1216</v>
      </c>
      <c r="K135" t="s">
        <v>841</v>
      </c>
      <c r="M135" t="str">
        <f t="shared" si="6"/>
        <v>$columnaa = "Escalafon_a";</v>
      </c>
    </row>
    <row r="136" spans="1:13" x14ac:dyDescent="0.25">
      <c r="A136" t="s">
        <v>1031</v>
      </c>
      <c r="B136" t="s">
        <v>617</v>
      </c>
      <c r="D136" t="s">
        <v>618</v>
      </c>
      <c r="E136" t="str">
        <f t="shared" ca="1" si="8"/>
        <v>A</v>
      </c>
      <c r="F136" t="s">
        <v>618</v>
      </c>
      <c r="G136" t="s">
        <v>617</v>
      </c>
      <c r="I136" t="s">
        <v>1111</v>
      </c>
      <c r="J136" t="s">
        <v>1217</v>
      </c>
      <c r="K136" t="s">
        <v>841</v>
      </c>
      <c r="M136" t="str">
        <f t="shared" si="6"/>
        <v>$columnab = "Escalafon_b";</v>
      </c>
    </row>
    <row r="137" spans="1:13" x14ac:dyDescent="0.25">
      <c r="A137" t="s">
        <v>1032</v>
      </c>
      <c r="B137" t="s">
        <v>617</v>
      </c>
      <c r="D137" t="s">
        <v>618</v>
      </c>
      <c r="E137" t="str">
        <f t="shared" ca="1" si="8"/>
        <v>B</v>
      </c>
      <c r="F137" t="s">
        <v>618</v>
      </c>
      <c r="G137" t="s">
        <v>617</v>
      </c>
      <c r="I137" t="s">
        <v>1110</v>
      </c>
      <c r="J137" t="s">
        <v>1218</v>
      </c>
      <c r="K137" t="s">
        <v>841</v>
      </c>
      <c r="M137" t="str">
        <f t="shared" si="6"/>
        <v>$columnaa = "Publicaciones_a";</v>
      </c>
    </row>
    <row r="138" spans="1:13" x14ac:dyDescent="0.25">
      <c r="A138" t="s">
        <v>1033</v>
      </c>
      <c r="B138" t="s">
        <v>617</v>
      </c>
      <c r="D138" t="s">
        <v>618</v>
      </c>
      <c r="E138" t="str">
        <f t="shared" ca="1" si="8"/>
        <v>C</v>
      </c>
      <c r="F138" t="s">
        <v>618</v>
      </c>
      <c r="G138" t="s">
        <v>617</v>
      </c>
      <c r="I138" t="s">
        <v>1111</v>
      </c>
      <c r="J138" t="s">
        <v>1219</v>
      </c>
      <c r="K138" t="s">
        <v>841</v>
      </c>
      <c r="M138" t="str">
        <f t="shared" si="6"/>
        <v>$columnab = "Publicaciones_b";</v>
      </c>
    </row>
    <row r="139" spans="1:13" x14ac:dyDescent="0.25">
      <c r="A139" t="s">
        <v>1034</v>
      </c>
      <c r="B139" t="s">
        <v>617</v>
      </c>
      <c r="D139" t="s">
        <v>618</v>
      </c>
      <c r="E139" t="str">
        <f t="shared" ca="1" si="8"/>
        <v>D</v>
      </c>
      <c r="F139" t="s">
        <v>618</v>
      </c>
      <c r="G139" t="s">
        <v>617</v>
      </c>
      <c r="I139" t="s">
        <v>1110</v>
      </c>
      <c r="J139" t="s">
        <v>1220</v>
      </c>
      <c r="K139" t="s">
        <v>841</v>
      </c>
      <c r="M139" t="str">
        <f t="shared" si="6"/>
        <v>$columnaa = "Moodle_ucp_a";</v>
      </c>
    </row>
    <row r="140" spans="1:13" x14ac:dyDescent="0.25">
      <c r="A140" t="s">
        <v>1035</v>
      </c>
      <c r="B140" t="s">
        <v>617</v>
      </c>
      <c r="D140" t="s">
        <v>618</v>
      </c>
      <c r="E140" t="str">
        <f t="shared" ca="1" si="8"/>
        <v>B</v>
      </c>
      <c r="F140" t="s">
        <v>618</v>
      </c>
      <c r="G140" t="s">
        <v>617</v>
      </c>
      <c r="I140" t="s">
        <v>1111</v>
      </c>
      <c r="J140" t="s">
        <v>1221</v>
      </c>
      <c r="K140" t="s">
        <v>841</v>
      </c>
      <c r="M140" t="str">
        <f t="shared" si="6"/>
        <v>$columnab = "Moodle_ucp_b";</v>
      </c>
    </row>
    <row r="141" spans="1:13" x14ac:dyDescent="0.25">
      <c r="A141" t="s">
        <v>1036</v>
      </c>
      <c r="B141" t="s">
        <v>617</v>
      </c>
      <c r="D141" t="s">
        <v>618</v>
      </c>
      <c r="E141" t="str">
        <f t="shared" ca="1" si="8"/>
        <v>B</v>
      </c>
      <c r="F141" t="s">
        <v>618</v>
      </c>
      <c r="G141" t="s">
        <v>617</v>
      </c>
      <c r="I141" t="s">
        <v>1110</v>
      </c>
      <c r="J141" t="s">
        <v>1222</v>
      </c>
      <c r="K141" t="s">
        <v>841</v>
      </c>
      <c r="M141" t="str">
        <f t="shared" si="6"/>
        <v>$columnaa = "Datos_a";</v>
      </c>
    </row>
    <row r="142" spans="1:13" x14ac:dyDescent="0.25">
      <c r="A142" t="s">
        <v>1037</v>
      </c>
      <c r="B142" t="s">
        <v>617</v>
      </c>
      <c r="D142" t="s">
        <v>618</v>
      </c>
      <c r="E142" t="str">
        <f t="shared" ca="1" si="8"/>
        <v>C</v>
      </c>
      <c r="F142" t="s">
        <v>618</v>
      </c>
      <c r="G142" t="s">
        <v>617</v>
      </c>
      <c r="I142" t="s">
        <v>1111</v>
      </c>
      <c r="J142" t="s">
        <v>1223</v>
      </c>
      <c r="K142" t="s">
        <v>841</v>
      </c>
      <c r="M142" t="str">
        <f t="shared" si="6"/>
        <v>$columnab = "Datos_b";</v>
      </c>
    </row>
    <row r="143" spans="1:13" x14ac:dyDescent="0.25">
      <c r="A143" t="s">
        <v>1038</v>
      </c>
      <c r="B143" t="s">
        <v>617</v>
      </c>
      <c r="D143" t="s">
        <v>618</v>
      </c>
      <c r="E143" t="str">
        <f t="shared" ca="1" si="8"/>
        <v>A</v>
      </c>
      <c r="F143" t="s">
        <v>618</v>
      </c>
      <c r="G143" t="s">
        <v>617</v>
      </c>
      <c r="I143" t="s">
        <v>1110</v>
      </c>
      <c r="J143" t="s">
        <v>1224</v>
      </c>
      <c r="K143" t="s">
        <v>841</v>
      </c>
      <c r="M143" t="str">
        <f t="shared" si="6"/>
        <v>$columnaa = "Catalogo_a";</v>
      </c>
    </row>
    <row r="144" spans="1:13" x14ac:dyDescent="0.25">
      <c r="A144" t="s">
        <v>1039</v>
      </c>
      <c r="B144" t="s">
        <v>617</v>
      </c>
      <c r="D144" t="s">
        <v>618</v>
      </c>
      <c r="E144" t="str">
        <f t="shared" ca="1" si="8"/>
        <v>B</v>
      </c>
      <c r="F144" t="s">
        <v>618</v>
      </c>
      <c r="G144" t="s">
        <v>617</v>
      </c>
      <c r="I144" t="s">
        <v>1111</v>
      </c>
      <c r="J144" t="s">
        <v>1225</v>
      </c>
      <c r="K144" t="s">
        <v>841</v>
      </c>
      <c r="M144" t="str">
        <f t="shared" si="6"/>
        <v>$columnab = "Catalogo_b";</v>
      </c>
    </row>
    <row r="145" spans="1:13" x14ac:dyDescent="0.25">
      <c r="A145" t="s">
        <v>1040</v>
      </c>
      <c r="B145" t="s">
        <v>617</v>
      </c>
      <c r="D145" t="s">
        <v>618</v>
      </c>
      <c r="E145" t="str">
        <f t="shared" ca="1" si="8"/>
        <v>B</v>
      </c>
      <c r="F145" t="s">
        <v>618</v>
      </c>
      <c r="G145" t="s">
        <v>617</v>
      </c>
      <c r="I145" t="s">
        <v>1110</v>
      </c>
      <c r="J145" t="s">
        <v>1226</v>
      </c>
      <c r="K145" t="s">
        <v>841</v>
      </c>
      <c r="M145" t="str">
        <f t="shared" si="6"/>
        <v>$columnaa = "Repositorio_a";</v>
      </c>
    </row>
    <row r="146" spans="1:13" x14ac:dyDescent="0.25">
      <c r="A146" t="s">
        <v>1041</v>
      </c>
      <c r="B146" t="s">
        <v>617</v>
      </c>
      <c r="D146" t="s">
        <v>618</v>
      </c>
      <c r="E146" t="str">
        <f t="shared" ca="1" si="8"/>
        <v>A</v>
      </c>
      <c r="F146" t="s">
        <v>618</v>
      </c>
      <c r="G146" t="s">
        <v>617</v>
      </c>
      <c r="I146" t="s">
        <v>1111</v>
      </c>
      <c r="J146" t="s">
        <v>1227</v>
      </c>
      <c r="K146" t="s">
        <v>841</v>
      </c>
      <c r="M146" t="str">
        <f t="shared" si="6"/>
        <v>$columnab = "Repositorio_b";</v>
      </c>
    </row>
    <row r="147" spans="1:13" x14ac:dyDescent="0.25">
      <c r="A147" t="s">
        <v>1042</v>
      </c>
      <c r="B147" t="s">
        <v>617</v>
      </c>
      <c r="D147" t="s">
        <v>618</v>
      </c>
      <c r="E147" t="str">
        <f t="shared" ca="1" si="8"/>
        <v>A</v>
      </c>
      <c r="F147" t="s">
        <v>618</v>
      </c>
      <c r="G147" t="s">
        <v>617</v>
      </c>
      <c r="I147" t="s">
        <v>1110</v>
      </c>
      <c r="J147" t="s">
        <v>1228</v>
      </c>
      <c r="K147" t="s">
        <v>841</v>
      </c>
      <c r="M147" t="str">
        <f t="shared" si="6"/>
        <v>$columnaa = "Libros_a";</v>
      </c>
    </row>
    <row r="148" spans="1:13" x14ac:dyDescent="0.25">
      <c r="A148" t="s">
        <v>1043</v>
      </c>
      <c r="B148" t="s">
        <v>617</v>
      </c>
      <c r="D148" t="s">
        <v>618</v>
      </c>
      <c r="E148" t="str">
        <f t="shared" ca="1" si="8"/>
        <v>D</v>
      </c>
      <c r="F148" t="s">
        <v>618</v>
      </c>
      <c r="G148" t="s">
        <v>617</v>
      </c>
      <c r="I148" t="s">
        <v>1111</v>
      </c>
      <c r="J148" t="s">
        <v>1229</v>
      </c>
      <c r="K148" t="s">
        <v>841</v>
      </c>
      <c r="M148" t="str">
        <f t="shared" si="6"/>
        <v>$columnab = "Libros_b";</v>
      </c>
    </row>
    <row r="149" spans="1:13" x14ac:dyDescent="0.25">
      <c r="A149" t="s">
        <v>1044</v>
      </c>
      <c r="B149" t="s">
        <v>617</v>
      </c>
      <c r="D149" t="s">
        <v>618</v>
      </c>
      <c r="E149" t="str">
        <f t="shared" ca="1" si="8"/>
        <v>D</v>
      </c>
      <c r="F149" t="s">
        <v>618</v>
      </c>
      <c r="G149" t="s">
        <v>617</v>
      </c>
      <c r="I149" t="s">
        <v>1110</v>
      </c>
      <c r="J149" t="s">
        <v>1230</v>
      </c>
      <c r="K149" t="s">
        <v>841</v>
      </c>
      <c r="M149" t="str">
        <f t="shared" si="6"/>
        <v>$columnaa = "Gestion_a";</v>
      </c>
    </row>
    <row r="150" spans="1:13" x14ac:dyDescent="0.25">
      <c r="A150" t="s">
        <v>1045</v>
      </c>
      <c r="B150" t="s">
        <v>617</v>
      </c>
      <c r="D150" t="s">
        <v>618</v>
      </c>
      <c r="E150" t="str">
        <f t="shared" ca="1" si="8"/>
        <v>C</v>
      </c>
      <c r="F150" t="s">
        <v>618</v>
      </c>
      <c r="G150" t="s">
        <v>617</v>
      </c>
      <c r="I150" t="s">
        <v>1111</v>
      </c>
      <c r="J150" t="s">
        <v>1231</v>
      </c>
      <c r="K150" t="s">
        <v>841</v>
      </c>
      <c r="M150" t="str">
        <f t="shared" si="6"/>
        <v>$columnab = "Gestion_b";</v>
      </c>
    </row>
    <row r="151" spans="1:13" x14ac:dyDescent="0.25">
      <c r="A151" t="s">
        <v>670</v>
      </c>
      <c r="B151" t="s">
        <v>617</v>
      </c>
      <c r="D151" t="s">
        <v>618</v>
      </c>
      <c r="F151" t="s">
        <v>618</v>
      </c>
      <c r="G151" t="s">
        <v>617</v>
      </c>
      <c r="M151" t="str">
        <f t="shared" si="6"/>
        <v/>
      </c>
    </row>
    <row r="152" spans="1:13" x14ac:dyDescent="0.25">
      <c r="A152" t="s">
        <v>656</v>
      </c>
      <c r="B152" t="s">
        <v>617</v>
      </c>
      <c r="D152" t="s">
        <v>618</v>
      </c>
      <c r="E152" t="str">
        <f t="shared" ref="E152" ca="1" si="9">CHOOSE(RANDBETWEEN(1,2),"Si","No")</f>
        <v>No</v>
      </c>
      <c r="F152" t="s">
        <v>618</v>
      </c>
      <c r="G152" t="s">
        <v>617</v>
      </c>
      <c r="M152" t="str">
        <f t="shared" si="6"/>
        <v/>
      </c>
    </row>
    <row r="153" spans="1:13" x14ac:dyDescent="0.25">
      <c r="A153" t="s">
        <v>1046</v>
      </c>
      <c r="B153" t="s">
        <v>617</v>
      </c>
      <c r="D153" t="s">
        <v>618</v>
      </c>
      <c r="E153" t="str">
        <f t="shared" ref="E153:E185" ca="1" si="10">CHOOSE(RANDBETWEEN(1,4),"A","B","C","D")</f>
        <v>B</v>
      </c>
      <c r="F153" t="s">
        <v>618</v>
      </c>
      <c r="G153" t="s">
        <v>617</v>
      </c>
      <c r="I153" t="s">
        <v>1110</v>
      </c>
      <c r="J153" t="s">
        <v>1232</v>
      </c>
      <c r="K153" t="s">
        <v>841</v>
      </c>
      <c r="M153" t="str">
        <f t="shared" si="6"/>
        <v>$columnaa = "Scopus_a";</v>
      </c>
    </row>
    <row r="154" spans="1:13" x14ac:dyDescent="0.25">
      <c r="A154" t="s">
        <v>1047</v>
      </c>
      <c r="B154" t="s">
        <v>617</v>
      </c>
      <c r="D154" t="s">
        <v>618</v>
      </c>
      <c r="E154" t="str">
        <f t="shared" ca="1" si="10"/>
        <v>C</v>
      </c>
      <c r="F154" t="s">
        <v>618</v>
      </c>
      <c r="G154" t="s">
        <v>617</v>
      </c>
      <c r="I154" t="s">
        <v>1111</v>
      </c>
      <c r="J154" t="s">
        <v>1233</v>
      </c>
      <c r="K154" t="s">
        <v>841</v>
      </c>
      <c r="M154" t="str">
        <f t="shared" si="6"/>
        <v>$columnab = "Scopus_b";</v>
      </c>
    </row>
    <row r="155" spans="1:13" x14ac:dyDescent="0.25">
      <c r="A155" t="s">
        <v>1048</v>
      </c>
      <c r="B155" t="s">
        <v>617</v>
      </c>
      <c r="D155" t="s">
        <v>618</v>
      </c>
      <c r="E155" t="str">
        <f t="shared" ca="1" si="10"/>
        <v>A</v>
      </c>
      <c r="F155" t="s">
        <v>618</v>
      </c>
      <c r="G155" t="s">
        <v>617</v>
      </c>
      <c r="I155" t="s">
        <v>1110</v>
      </c>
      <c r="J155" t="s">
        <v>1234</v>
      </c>
      <c r="K155" t="s">
        <v>841</v>
      </c>
      <c r="M155" t="str">
        <f t="shared" si="6"/>
        <v>$columnaa = "Sage_a";</v>
      </c>
    </row>
    <row r="156" spans="1:13" x14ac:dyDescent="0.25">
      <c r="A156" t="s">
        <v>1049</v>
      </c>
      <c r="B156" t="s">
        <v>617</v>
      </c>
      <c r="D156" t="s">
        <v>618</v>
      </c>
      <c r="E156" t="str">
        <f t="shared" ca="1" si="10"/>
        <v>B</v>
      </c>
      <c r="F156" t="s">
        <v>618</v>
      </c>
      <c r="G156" t="s">
        <v>617</v>
      </c>
      <c r="I156" t="s">
        <v>1111</v>
      </c>
      <c r="J156" t="s">
        <v>1235</v>
      </c>
      <c r="K156" t="s">
        <v>841</v>
      </c>
      <c r="M156" t="str">
        <f t="shared" ref="M156:M199" si="11">_xlfn.CONCAT(I156:K156)</f>
        <v>$columnab = "Sage_b";</v>
      </c>
    </row>
    <row r="157" spans="1:13" x14ac:dyDescent="0.25">
      <c r="A157" t="s">
        <v>1050</v>
      </c>
      <c r="B157" t="s">
        <v>617</v>
      </c>
      <c r="D157" t="s">
        <v>618</v>
      </c>
      <c r="E157" t="str">
        <f t="shared" ca="1" si="10"/>
        <v>A</v>
      </c>
      <c r="F157" t="s">
        <v>618</v>
      </c>
      <c r="G157" t="s">
        <v>617</v>
      </c>
      <c r="I157" t="s">
        <v>1110</v>
      </c>
      <c r="J157" t="s">
        <v>1236</v>
      </c>
      <c r="K157" t="s">
        <v>841</v>
      </c>
      <c r="M157" t="str">
        <f t="shared" si="11"/>
        <v>$columnaa = "Ebsco_a";</v>
      </c>
    </row>
    <row r="158" spans="1:13" x14ac:dyDescent="0.25">
      <c r="A158" t="s">
        <v>1051</v>
      </c>
      <c r="B158" t="s">
        <v>617</v>
      </c>
      <c r="D158" t="s">
        <v>618</v>
      </c>
      <c r="E158" t="str">
        <f t="shared" ca="1" si="10"/>
        <v>B</v>
      </c>
      <c r="F158" t="s">
        <v>618</v>
      </c>
      <c r="G158" t="s">
        <v>617</v>
      </c>
      <c r="I158" t="s">
        <v>1111</v>
      </c>
      <c r="J158" t="s">
        <v>1237</v>
      </c>
      <c r="K158" t="s">
        <v>841</v>
      </c>
      <c r="M158" t="str">
        <f t="shared" si="11"/>
        <v>$columnab = "Ebsco_b";</v>
      </c>
    </row>
    <row r="159" spans="1:13" x14ac:dyDescent="0.25">
      <c r="A159" t="s">
        <v>1052</v>
      </c>
      <c r="B159" t="s">
        <v>617</v>
      </c>
      <c r="D159" t="s">
        <v>618</v>
      </c>
      <c r="E159" t="str">
        <f t="shared" ca="1" si="10"/>
        <v>A</v>
      </c>
      <c r="F159" t="s">
        <v>618</v>
      </c>
      <c r="G159" t="s">
        <v>617</v>
      </c>
      <c r="I159" t="s">
        <v>1110</v>
      </c>
      <c r="J159" t="s">
        <v>1238</v>
      </c>
      <c r="K159" t="s">
        <v>841</v>
      </c>
      <c r="M159" t="str">
        <f t="shared" si="11"/>
        <v>$columnaa = "Legiscomex_a";</v>
      </c>
    </row>
    <row r="160" spans="1:13" x14ac:dyDescent="0.25">
      <c r="A160" t="s">
        <v>1053</v>
      </c>
      <c r="B160" t="s">
        <v>617</v>
      </c>
      <c r="D160" t="s">
        <v>618</v>
      </c>
      <c r="E160" t="str">
        <f t="shared" ca="1" si="10"/>
        <v>A</v>
      </c>
      <c r="F160" t="s">
        <v>618</v>
      </c>
      <c r="G160" t="s">
        <v>617</v>
      </c>
      <c r="I160" t="s">
        <v>1111</v>
      </c>
      <c r="J160" t="s">
        <v>1239</v>
      </c>
      <c r="K160" t="s">
        <v>841</v>
      </c>
      <c r="M160" t="str">
        <f t="shared" si="11"/>
        <v>$columnab = "Legiscomex_b";</v>
      </c>
    </row>
    <row r="161" spans="1:13" x14ac:dyDescent="0.25">
      <c r="A161" t="s">
        <v>1054</v>
      </c>
      <c r="B161" t="s">
        <v>617</v>
      </c>
      <c r="D161" t="s">
        <v>618</v>
      </c>
      <c r="E161" t="str">
        <f t="shared" ca="1" si="10"/>
        <v>D</v>
      </c>
      <c r="F161" t="s">
        <v>618</v>
      </c>
      <c r="G161" t="s">
        <v>617</v>
      </c>
      <c r="I161" t="s">
        <v>1110</v>
      </c>
      <c r="J161" t="s">
        <v>1240</v>
      </c>
      <c r="K161" t="s">
        <v>841</v>
      </c>
      <c r="M161" t="str">
        <f t="shared" si="11"/>
        <v>$columnaa = "Redalyc_a";</v>
      </c>
    </row>
    <row r="162" spans="1:13" x14ac:dyDescent="0.25">
      <c r="A162" t="s">
        <v>1055</v>
      </c>
      <c r="B162" t="s">
        <v>617</v>
      </c>
      <c r="D162" t="s">
        <v>618</v>
      </c>
      <c r="E162" t="str">
        <f t="shared" ca="1" si="10"/>
        <v>B</v>
      </c>
      <c r="F162" t="s">
        <v>618</v>
      </c>
      <c r="G162" t="s">
        <v>617</v>
      </c>
      <c r="I162" t="s">
        <v>1111</v>
      </c>
      <c r="J162" t="s">
        <v>1241</v>
      </c>
      <c r="K162" t="s">
        <v>841</v>
      </c>
      <c r="M162" t="str">
        <f t="shared" si="11"/>
        <v>$columnab = "Redalyc_b";</v>
      </c>
    </row>
    <row r="163" spans="1:13" x14ac:dyDescent="0.25">
      <c r="A163" t="s">
        <v>1056</v>
      </c>
      <c r="B163" t="s">
        <v>617</v>
      </c>
      <c r="D163" t="s">
        <v>618</v>
      </c>
      <c r="E163" t="str">
        <f t="shared" ca="1" si="10"/>
        <v>B</v>
      </c>
      <c r="F163" t="s">
        <v>618</v>
      </c>
      <c r="G163" t="s">
        <v>617</v>
      </c>
      <c r="I163" t="s">
        <v>1110</v>
      </c>
      <c r="J163" t="s">
        <v>1242</v>
      </c>
      <c r="K163" t="s">
        <v>841</v>
      </c>
      <c r="M163" t="str">
        <f t="shared" si="11"/>
        <v>$columnaa = "Scielo_a";</v>
      </c>
    </row>
    <row r="164" spans="1:13" x14ac:dyDescent="0.25">
      <c r="A164" t="s">
        <v>1057</v>
      </c>
      <c r="B164" t="s">
        <v>617</v>
      </c>
      <c r="D164" t="s">
        <v>618</v>
      </c>
      <c r="E164" t="str">
        <f t="shared" ca="1" si="10"/>
        <v>A</v>
      </c>
      <c r="F164" t="s">
        <v>618</v>
      </c>
      <c r="G164" t="s">
        <v>617</v>
      </c>
      <c r="I164" t="s">
        <v>1111</v>
      </c>
      <c r="J164" t="s">
        <v>1243</v>
      </c>
      <c r="K164" t="s">
        <v>841</v>
      </c>
      <c r="M164" t="str">
        <f t="shared" si="11"/>
        <v>$columnab = "Scielo_b";</v>
      </c>
    </row>
    <row r="165" spans="1:13" x14ac:dyDescent="0.25">
      <c r="A165" t="s">
        <v>1058</v>
      </c>
      <c r="B165" t="s">
        <v>617</v>
      </c>
      <c r="D165" t="s">
        <v>618</v>
      </c>
      <c r="E165" t="str">
        <f t="shared" ca="1" si="10"/>
        <v>A</v>
      </c>
      <c r="F165" t="s">
        <v>618</v>
      </c>
      <c r="G165" t="s">
        <v>617</v>
      </c>
      <c r="I165" t="s">
        <v>1110</v>
      </c>
      <c r="J165" t="s">
        <v>1244</v>
      </c>
      <c r="K165" t="s">
        <v>841</v>
      </c>
      <c r="M165" t="str">
        <f t="shared" si="11"/>
        <v>$columnaa = "Dialnet_a";</v>
      </c>
    </row>
    <row r="166" spans="1:13" x14ac:dyDescent="0.25">
      <c r="A166" t="s">
        <v>1059</v>
      </c>
      <c r="B166" t="s">
        <v>617</v>
      </c>
      <c r="D166" t="s">
        <v>618</v>
      </c>
      <c r="E166" t="str">
        <f t="shared" ca="1" si="10"/>
        <v>D</v>
      </c>
      <c r="F166" t="s">
        <v>618</v>
      </c>
      <c r="G166" t="s">
        <v>617</v>
      </c>
      <c r="I166" t="s">
        <v>1111</v>
      </c>
      <c r="J166" t="s">
        <v>1245</v>
      </c>
      <c r="K166" t="s">
        <v>841</v>
      </c>
      <c r="M166" t="str">
        <f t="shared" si="11"/>
        <v>$columnab = "Dialnet_b";</v>
      </c>
    </row>
    <row r="167" spans="1:13" x14ac:dyDescent="0.25">
      <c r="A167" t="s">
        <v>1060</v>
      </c>
      <c r="B167" t="s">
        <v>617</v>
      </c>
      <c r="D167" t="s">
        <v>618</v>
      </c>
      <c r="E167" t="str">
        <f t="shared" ca="1" si="10"/>
        <v>D</v>
      </c>
      <c r="F167" t="s">
        <v>618</v>
      </c>
      <c r="G167" t="s">
        <v>617</v>
      </c>
      <c r="I167" t="s">
        <v>1110</v>
      </c>
      <c r="J167" t="s">
        <v>1246</v>
      </c>
      <c r="K167" t="s">
        <v>841</v>
      </c>
      <c r="M167" t="str">
        <f t="shared" si="11"/>
        <v>$columnaa = "Science_a";</v>
      </c>
    </row>
    <row r="168" spans="1:13" x14ac:dyDescent="0.25">
      <c r="A168" t="s">
        <v>1061</v>
      </c>
      <c r="B168" t="s">
        <v>617</v>
      </c>
      <c r="D168" t="s">
        <v>618</v>
      </c>
      <c r="E168" t="str">
        <f t="shared" ca="1" si="10"/>
        <v>C</v>
      </c>
      <c r="F168" t="s">
        <v>618</v>
      </c>
      <c r="G168" t="s">
        <v>617</v>
      </c>
      <c r="I168" t="s">
        <v>1111</v>
      </c>
      <c r="J168" t="s">
        <v>1247</v>
      </c>
      <c r="K168" t="s">
        <v>841</v>
      </c>
      <c r="M168" t="str">
        <f t="shared" si="11"/>
        <v>$columnab = "Science_b";</v>
      </c>
    </row>
    <row r="169" spans="1:13" x14ac:dyDescent="0.25">
      <c r="A169" t="s">
        <v>674</v>
      </c>
      <c r="B169" t="s">
        <v>617</v>
      </c>
      <c r="D169" t="s">
        <v>618</v>
      </c>
      <c r="E169" t="str">
        <f t="shared" ca="1" si="10"/>
        <v>B</v>
      </c>
      <c r="F169" t="s">
        <v>618</v>
      </c>
      <c r="G169" t="s">
        <v>617</v>
      </c>
      <c r="I169" t="s">
        <v>1110</v>
      </c>
      <c r="J169" t="s">
        <v>1248</v>
      </c>
      <c r="K169" t="s">
        <v>841</v>
      </c>
    </row>
    <row r="170" spans="1:13" x14ac:dyDescent="0.25">
      <c r="A170" t="s">
        <v>1062</v>
      </c>
      <c r="B170" t="s">
        <v>617</v>
      </c>
      <c r="D170" t="s">
        <v>618</v>
      </c>
      <c r="E170" t="str">
        <f t="shared" ca="1" si="10"/>
        <v>D</v>
      </c>
      <c r="F170" t="s">
        <v>618</v>
      </c>
      <c r="G170" t="s">
        <v>617</v>
      </c>
      <c r="I170" t="s">
        <v>1111</v>
      </c>
      <c r="J170" t="s">
        <v>1249</v>
      </c>
      <c r="K170" t="s">
        <v>841</v>
      </c>
      <c r="M170" t="str">
        <f t="shared" si="11"/>
        <v>$columnab = "Zootero_a";</v>
      </c>
    </row>
    <row r="171" spans="1:13" x14ac:dyDescent="0.25">
      <c r="A171" t="s">
        <v>1063</v>
      </c>
      <c r="B171" t="s">
        <v>617</v>
      </c>
      <c r="D171" t="s">
        <v>618</v>
      </c>
      <c r="E171" t="str">
        <f t="shared" ca="1" si="10"/>
        <v>D</v>
      </c>
      <c r="F171" t="s">
        <v>618</v>
      </c>
      <c r="G171" t="s">
        <v>617</v>
      </c>
      <c r="I171" t="s">
        <v>1110</v>
      </c>
      <c r="J171" t="s">
        <v>1250</v>
      </c>
      <c r="K171" t="s">
        <v>841</v>
      </c>
      <c r="M171" t="str">
        <f t="shared" si="11"/>
        <v>$columnaa = "Zootero_b";</v>
      </c>
    </row>
    <row r="172" spans="1:13" x14ac:dyDescent="0.25">
      <c r="A172" t="s">
        <v>1064</v>
      </c>
      <c r="B172" t="s">
        <v>617</v>
      </c>
      <c r="D172" t="s">
        <v>618</v>
      </c>
      <c r="E172" t="str">
        <f t="shared" ca="1" si="10"/>
        <v>C</v>
      </c>
      <c r="F172" t="s">
        <v>618</v>
      </c>
      <c r="G172" t="s">
        <v>617</v>
      </c>
      <c r="I172" t="s">
        <v>1111</v>
      </c>
      <c r="J172" t="s">
        <v>1251</v>
      </c>
      <c r="K172" t="s">
        <v>841</v>
      </c>
      <c r="M172" t="str">
        <f t="shared" si="11"/>
        <v>$columnab = "Mendeley_a";</v>
      </c>
    </row>
    <row r="173" spans="1:13" x14ac:dyDescent="0.25">
      <c r="A173" t="s">
        <v>1065</v>
      </c>
      <c r="B173" t="s">
        <v>617</v>
      </c>
      <c r="D173" t="s">
        <v>618</v>
      </c>
      <c r="E173" t="str">
        <f t="shared" ca="1" si="10"/>
        <v>A</v>
      </c>
      <c r="F173" t="s">
        <v>618</v>
      </c>
      <c r="G173" t="s">
        <v>617</v>
      </c>
      <c r="I173" t="s">
        <v>1110</v>
      </c>
      <c r="J173" t="s">
        <v>1252</v>
      </c>
      <c r="K173" t="s">
        <v>841</v>
      </c>
      <c r="M173" t="str">
        <f t="shared" si="11"/>
        <v>$columnaa = "Mendeley_b";</v>
      </c>
    </row>
    <row r="174" spans="1:13" x14ac:dyDescent="0.25">
      <c r="A174" t="s">
        <v>1066</v>
      </c>
      <c r="B174" t="s">
        <v>617</v>
      </c>
      <c r="D174" t="s">
        <v>618</v>
      </c>
      <c r="E174" t="str">
        <f t="shared" ca="1" si="10"/>
        <v>A</v>
      </c>
      <c r="F174" t="s">
        <v>618</v>
      </c>
      <c r="G174" t="s">
        <v>617</v>
      </c>
      <c r="I174" t="s">
        <v>1111</v>
      </c>
      <c r="J174" t="s">
        <v>1253</v>
      </c>
      <c r="K174" t="s">
        <v>841</v>
      </c>
      <c r="M174" t="str">
        <f t="shared" si="11"/>
        <v>$columnab = "Refworks_a";</v>
      </c>
    </row>
    <row r="175" spans="1:13" x14ac:dyDescent="0.25">
      <c r="A175" t="s">
        <v>1067</v>
      </c>
      <c r="B175" t="s">
        <v>617</v>
      </c>
      <c r="D175" t="s">
        <v>618</v>
      </c>
      <c r="E175" t="str">
        <f t="shared" ca="1" si="10"/>
        <v>D</v>
      </c>
      <c r="F175" t="s">
        <v>618</v>
      </c>
      <c r="G175" t="s">
        <v>617</v>
      </c>
      <c r="I175" t="s">
        <v>1110</v>
      </c>
      <c r="J175" t="s">
        <v>1254</v>
      </c>
      <c r="K175" t="s">
        <v>841</v>
      </c>
      <c r="M175" t="str">
        <f t="shared" si="11"/>
        <v>$columnaa = "Refworks_b";</v>
      </c>
    </row>
    <row r="176" spans="1:13" x14ac:dyDescent="0.25">
      <c r="A176" t="s">
        <v>1068</v>
      </c>
      <c r="B176" t="s">
        <v>617</v>
      </c>
      <c r="D176" t="s">
        <v>618</v>
      </c>
      <c r="E176" t="str">
        <f t="shared" ca="1" si="10"/>
        <v>A</v>
      </c>
      <c r="F176" t="s">
        <v>618</v>
      </c>
      <c r="G176" t="s">
        <v>617</v>
      </c>
      <c r="I176" t="s">
        <v>1111</v>
      </c>
      <c r="J176" t="s">
        <v>1255</v>
      </c>
      <c r="K176" t="s">
        <v>841</v>
      </c>
      <c r="M176" t="str">
        <f t="shared" si="11"/>
        <v>$columnab = "Atlasti_a";</v>
      </c>
    </row>
    <row r="177" spans="1:13" x14ac:dyDescent="0.25">
      <c r="A177" t="s">
        <v>1069</v>
      </c>
      <c r="B177" t="s">
        <v>617</v>
      </c>
      <c r="D177" t="s">
        <v>618</v>
      </c>
      <c r="E177" t="str">
        <f t="shared" ca="1" si="10"/>
        <v>D</v>
      </c>
      <c r="F177" t="s">
        <v>618</v>
      </c>
      <c r="G177" t="s">
        <v>617</v>
      </c>
      <c r="I177" t="s">
        <v>1110</v>
      </c>
      <c r="J177" t="s">
        <v>1256</v>
      </c>
      <c r="K177" t="s">
        <v>841</v>
      </c>
      <c r="M177" t="str">
        <f t="shared" si="11"/>
        <v>$columnaa = "Atlasti_b";</v>
      </c>
    </row>
    <row r="178" spans="1:13" x14ac:dyDescent="0.25">
      <c r="A178" t="s">
        <v>1070</v>
      </c>
      <c r="B178" t="s">
        <v>617</v>
      </c>
      <c r="D178" t="s">
        <v>618</v>
      </c>
      <c r="E178" t="str">
        <f t="shared" ca="1" si="10"/>
        <v>B</v>
      </c>
      <c r="F178" t="s">
        <v>618</v>
      </c>
      <c r="G178" t="s">
        <v>617</v>
      </c>
      <c r="I178" t="s">
        <v>1111</v>
      </c>
      <c r="J178" t="s">
        <v>1257</v>
      </c>
      <c r="K178" t="s">
        <v>841</v>
      </c>
      <c r="M178" t="str">
        <f t="shared" si="11"/>
        <v>$columnab = "Spss_a";</v>
      </c>
    </row>
    <row r="179" spans="1:13" x14ac:dyDescent="0.25">
      <c r="A179" t="s">
        <v>1071</v>
      </c>
      <c r="B179" t="s">
        <v>617</v>
      </c>
      <c r="D179" t="s">
        <v>618</v>
      </c>
      <c r="E179" t="str">
        <f t="shared" ca="1" si="10"/>
        <v>A</v>
      </c>
      <c r="F179" t="s">
        <v>618</v>
      </c>
      <c r="G179" t="s">
        <v>617</v>
      </c>
      <c r="I179" t="s">
        <v>1110</v>
      </c>
      <c r="J179" t="s">
        <v>1258</v>
      </c>
      <c r="K179" t="s">
        <v>841</v>
      </c>
      <c r="M179" t="str">
        <f t="shared" si="11"/>
        <v>$columnaa = "Spss_b";</v>
      </c>
    </row>
    <row r="180" spans="1:13" x14ac:dyDescent="0.25">
      <c r="A180" t="s">
        <v>1072</v>
      </c>
      <c r="B180" t="s">
        <v>617</v>
      </c>
      <c r="D180" t="s">
        <v>618</v>
      </c>
      <c r="E180" t="str">
        <f t="shared" ca="1" si="10"/>
        <v>D</v>
      </c>
      <c r="F180" t="s">
        <v>618</v>
      </c>
      <c r="G180" t="s">
        <v>617</v>
      </c>
      <c r="I180" t="s">
        <v>1111</v>
      </c>
      <c r="J180" t="s">
        <v>1259</v>
      </c>
      <c r="K180" t="s">
        <v>841</v>
      </c>
      <c r="M180" t="str">
        <f t="shared" si="11"/>
        <v>$columnab = "Turnitin_a";</v>
      </c>
    </row>
    <row r="181" spans="1:13" x14ac:dyDescent="0.25">
      <c r="A181" t="s">
        <v>1073</v>
      </c>
      <c r="B181" t="s">
        <v>617</v>
      </c>
      <c r="D181" t="s">
        <v>618</v>
      </c>
      <c r="E181" t="str">
        <f t="shared" ca="1" si="10"/>
        <v>B</v>
      </c>
      <c r="F181" t="s">
        <v>618</v>
      </c>
      <c r="G181" t="s">
        <v>617</v>
      </c>
      <c r="I181" t="s">
        <v>1110</v>
      </c>
      <c r="J181" t="s">
        <v>1260</v>
      </c>
      <c r="K181" t="s">
        <v>841</v>
      </c>
      <c r="M181" t="str">
        <f t="shared" si="11"/>
        <v>$columnaa = "Turnitin_b";</v>
      </c>
    </row>
    <row r="182" spans="1:13" x14ac:dyDescent="0.25">
      <c r="A182" t="s">
        <v>1074</v>
      </c>
      <c r="B182" t="s">
        <v>617</v>
      </c>
      <c r="D182" t="s">
        <v>618</v>
      </c>
      <c r="E182" t="str">
        <f t="shared" ca="1" si="10"/>
        <v>D</v>
      </c>
      <c r="F182" t="s">
        <v>618</v>
      </c>
      <c r="G182" t="s">
        <v>617</v>
      </c>
      <c r="I182" t="s">
        <v>1111</v>
      </c>
      <c r="J182" t="s">
        <v>1261</v>
      </c>
      <c r="K182" t="s">
        <v>841</v>
      </c>
      <c r="M182" t="str">
        <f t="shared" si="11"/>
        <v>$columnab = "Plagium_a";</v>
      </c>
    </row>
    <row r="183" spans="1:13" x14ac:dyDescent="0.25">
      <c r="A183" t="s">
        <v>1075</v>
      </c>
      <c r="B183" t="s">
        <v>617</v>
      </c>
      <c r="D183" t="s">
        <v>618</v>
      </c>
      <c r="E183" t="str">
        <f t="shared" ca="1" si="10"/>
        <v>D</v>
      </c>
      <c r="F183" t="s">
        <v>618</v>
      </c>
      <c r="G183" t="s">
        <v>617</v>
      </c>
      <c r="I183" t="s">
        <v>1110</v>
      </c>
      <c r="J183" t="s">
        <v>1262</v>
      </c>
      <c r="K183" t="s">
        <v>841</v>
      </c>
      <c r="M183" t="str">
        <f t="shared" si="11"/>
        <v>$columnaa = "Plagium_b";</v>
      </c>
    </row>
    <row r="184" spans="1:13" x14ac:dyDescent="0.25">
      <c r="A184" t="s">
        <v>1076</v>
      </c>
      <c r="B184" t="s">
        <v>617</v>
      </c>
      <c r="D184" t="s">
        <v>618</v>
      </c>
      <c r="E184" t="str">
        <f t="shared" ca="1" si="10"/>
        <v>C</v>
      </c>
      <c r="F184" t="s">
        <v>618</v>
      </c>
      <c r="G184" t="s">
        <v>617</v>
      </c>
      <c r="I184" t="s">
        <v>1111</v>
      </c>
      <c r="J184" t="s">
        <v>1263</v>
      </c>
      <c r="K184" t="s">
        <v>841</v>
      </c>
      <c r="M184" t="str">
        <f t="shared" si="11"/>
        <v>$columnab = "Plagtracker_a";</v>
      </c>
    </row>
    <row r="185" spans="1:13" x14ac:dyDescent="0.25">
      <c r="A185" t="s">
        <v>1077</v>
      </c>
      <c r="B185" t="s">
        <v>617</v>
      </c>
      <c r="D185" t="s">
        <v>618</v>
      </c>
      <c r="E185" t="str">
        <f t="shared" ca="1" si="10"/>
        <v>D</v>
      </c>
      <c r="F185" t="s">
        <v>618</v>
      </c>
      <c r="G185" t="s">
        <v>617</v>
      </c>
      <c r="I185" t="s">
        <v>1110</v>
      </c>
      <c r="J185" t="s">
        <v>1264</v>
      </c>
      <c r="K185" t="s">
        <v>841</v>
      </c>
      <c r="M185" t="str">
        <f t="shared" si="11"/>
        <v>$columnaa = "Plagtracker_b";</v>
      </c>
    </row>
    <row r="186" spans="1:13" x14ac:dyDescent="0.25">
      <c r="A186" t="s">
        <v>678</v>
      </c>
      <c r="B186" t="s">
        <v>617</v>
      </c>
      <c r="D186" t="s">
        <v>618</v>
      </c>
      <c r="F186" t="s">
        <v>618</v>
      </c>
      <c r="G186" t="s">
        <v>617</v>
      </c>
      <c r="M186" t="str">
        <f t="shared" si="11"/>
        <v/>
      </c>
    </row>
    <row r="187" spans="1:13" x14ac:dyDescent="0.25">
      <c r="A187" t="s">
        <v>1078</v>
      </c>
      <c r="B187" t="s">
        <v>617</v>
      </c>
      <c r="D187" t="s">
        <v>618</v>
      </c>
      <c r="E187" t="str">
        <f t="shared" ref="E187:E199" ca="1" si="12">CHOOSE(RANDBETWEEN(1,4),"A","B","C","D")</f>
        <v>C</v>
      </c>
      <c r="F187" t="s">
        <v>618</v>
      </c>
      <c r="G187" t="s">
        <v>617</v>
      </c>
      <c r="I187" t="s">
        <v>1110</v>
      </c>
      <c r="J187" t="s">
        <v>1265</v>
      </c>
      <c r="K187" t="s">
        <v>841</v>
      </c>
      <c r="M187" t="str">
        <f t="shared" si="11"/>
        <v>$columnaa = "Researchgate_a";</v>
      </c>
    </row>
    <row r="188" spans="1:13" x14ac:dyDescent="0.25">
      <c r="A188" t="s">
        <v>1079</v>
      </c>
      <c r="B188" t="s">
        <v>617</v>
      </c>
      <c r="D188" t="s">
        <v>618</v>
      </c>
      <c r="E188" t="str">
        <f t="shared" ca="1" si="12"/>
        <v>B</v>
      </c>
      <c r="F188" t="s">
        <v>618</v>
      </c>
      <c r="G188" t="s">
        <v>617</v>
      </c>
      <c r="I188" t="s">
        <v>1111</v>
      </c>
      <c r="J188" t="s">
        <v>1266</v>
      </c>
      <c r="K188" t="s">
        <v>841</v>
      </c>
      <c r="M188" t="str">
        <f t="shared" si="11"/>
        <v>$columnab = "Researchgate_b";</v>
      </c>
    </row>
    <row r="189" spans="1:13" x14ac:dyDescent="0.25">
      <c r="A189" t="s">
        <v>1080</v>
      </c>
      <c r="B189" t="s">
        <v>617</v>
      </c>
      <c r="D189" t="s">
        <v>618</v>
      </c>
      <c r="E189" t="str">
        <f t="shared" ca="1" si="12"/>
        <v>D</v>
      </c>
      <c r="F189" t="s">
        <v>618</v>
      </c>
      <c r="G189" t="s">
        <v>617</v>
      </c>
      <c r="I189" t="s">
        <v>1110</v>
      </c>
      <c r="J189" t="s">
        <v>1267</v>
      </c>
      <c r="K189" t="s">
        <v>841</v>
      </c>
      <c r="M189" t="str">
        <f t="shared" si="11"/>
        <v>$columnaa = "Google_academico_a";</v>
      </c>
    </row>
    <row r="190" spans="1:13" x14ac:dyDescent="0.25">
      <c r="A190" t="s">
        <v>1081</v>
      </c>
      <c r="B190" t="s">
        <v>617</v>
      </c>
      <c r="D190" t="s">
        <v>618</v>
      </c>
      <c r="E190" t="str">
        <f t="shared" ca="1" si="12"/>
        <v>A</v>
      </c>
      <c r="F190" t="s">
        <v>618</v>
      </c>
      <c r="G190" t="s">
        <v>617</v>
      </c>
      <c r="I190" t="s">
        <v>1111</v>
      </c>
      <c r="J190" t="s">
        <v>1268</v>
      </c>
      <c r="K190" t="s">
        <v>841</v>
      </c>
      <c r="M190" t="str">
        <f t="shared" si="11"/>
        <v>$columnab = "Google_academico_b";</v>
      </c>
    </row>
    <row r="191" spans="1:13" x14ac:dyDescent="0.25">
      <c r="A191" t="s">
        <v>1082</v>
      </c>
      <c r="B191" t="s">
        <v>617</v>
      </c>
      <c r="D191" t="s">
        <v>618</v>
      </c>
      <c r="E191" t="str">
        <f t="shared" ca="1" si="12"/>
        <v>C</v>
      </c>
      <c r="F191" t="s">
        <v>618</v>
      </c>
      <c r="G191" t="s">
        <v>617</v>
      </c>
      <c r="I191" t="s">
        <v>1110</v>
      </c>
      <c r="J191" t="s">
        <v>1269</v>
      </c>
      <c r="K191" t="s">
        <v>841</v>
      </c>
      <c r="M191" t="str">
        <f t="shared" si="11"/>
        <v>$columnaa = "Cvlac_a";</v>
      </c>
    </row>
    <row r="192" spans="1:13" x14ac:dyDescent="0.25">
      <c r="A192" t="s">
        <v>1083</v>
      </c>
      <c r="B192" t="s">
        <v>617</v>
      </c>
      <c r="D192" t="s">
        <v>618</v>
      </c>
      <c r="E192" t="str">
        <f t="shared" ca="1" si="12"/>
        <v>D</v>
      </c>
      <c r="F192" t="s">
        <v>618</v>
      </c>
      <c r="G192" t="s">
        <v>617</v>
      </c>
      <c r="I192" t="s">
        <v>1111</v>
      </c>
      <c r="J192" t="s">
        <v>1270</v>
      </c>
      <c r="K192" t="s">
        <v>841</v>
      </c>
      <c r="M192" t="str">
        <f t="shared" si="11"/>
        <v>$columnab = "Cvlac_b";</v>
      </c>
    </row>
    <row r="193" spans="1:13" x14ac:dyDescent="0.25">
      <c r="A193" t="s">
        <v>1109</v>
      </c>
      <c r="B193" t="s">
        <v>617</v>
      </c>
      <c r="D193" t="s">
        <v>618</v>
      </c>
      <c r="E193" t="str">
        <f t="shared" ca="1" si="12"/>
        <v>C</v>
      </c>
      <c r="F193" t="s">
        <v>618</v>
      </c>
      <c r="G193" t="s">
        <v>617</v>
      </c>
      <c r="M193" t="str">
        <f t="shared" si="11"/>
        <v/>
      </c>
    </row>
    <row r="194" spans="1:13" x14ac:dyDescent="0.25">
      <c r="A194" t="s">
        <v>1084</v>
      </c>
      <c r="B194" t="s">
        <v>617</v>
      </c>
      <c r="D194" t="s">
        <v>618</v>
      </c>
      <c r="E194" t="str">
        <f t="shared" ca="1" si="12"/>
        <v>B</v>
      </c>
      <c r="F194" t="s">
        <v>618</v>
      </c>
      <c r="G194" t="s">
        <v>617</v>
      </c>
      <c r="I194" t="s">
        <v>1110</v>
      </c>
      <c r="J194" t="s">
        <v>1271</v>
      </c>
      <c r="K194" t="s">
        <v>841</v>
      </c>
      <c r="M194" t="str">
        <f t="shared" si="11"/>
        <v>$columnaa = "Ebooks_a";</v>
      </c>
    </row>
    <row r="195" spans="1:13" x14ac:dyDescent="0.25">
      <c r="A195" t="s">
        <v>1085</v>
      </c>
      <c r="B195" t="s">
        <v>617</v>
      </c>
      <c r="D195" t="s">
        <v>618</v>
      </c>
      <c r="E195" t="str">
        <f t="shared" ca="1" si="12"/>
        <v>A</v>
      </c>
      <c r="F195" t="s">
        <v>618</v>
      </c>
      <c r="G195" t="s">
        <v>617</v>
      </c>
      <c r="I195" t="s">
        <v>1111</v>
      </c>
      <c r="J195" t="s">
        <v>1272</v>
      </c>
      <c r="K195" t="s">
        <v>841</v>
      </c>
      <c r="M195" t="str">
        <f t="shared" si="11"/>
        <v>$columnab = "Ebooks_b";</v>
      </c>
    </row>
    <row r="196" spans="1:13" x14ac:dyDescent="0.25">
      <c r="A196" t="s">
        <v>1086</v>
      </c>
      <c r="B196" t="s">
        <v>617</v>
      </c>
      <c r="D196" t="s">
        <v>618</v>
      </c>
      <c r="E196" t="str">
        <f t="shared" ca="1" si="12"/>
        <v>A</v>
      </c>
      <c r="F196" t="s">
        <v>618</v>
      </c>
      <c r="G196" t="s">
        <v>617</v>
      </c>
      <c r="I196" t="s">
        <v>1110</v>
      </c>
      <c r="J196" t="s">
        <v>1273</v>
      </c>
      <c r="K196" t="s">
        <v>841</v>
      </c>
      <c r="M196" t="str">
        <f t="shared" si="11"/>
        <v>$columnaa = "Ribuc_a";</v>
      </c>
    </row>
    <row r="197" spans="1:13" x14ac:dyDescent="0.25">
      <c r="A197" t="s">
        <v>1087</v>
      </c>
      <c r="B197" t="s">
        <v>617</v>
      </c>
      <c r="D197" t="s">
        <v>618</v>
      </c>
      <c r="E197" t="str">
        <f t="shared" ca="1" si="12"/>
        <v>D</v>
      </c>
      <c r="F197" t="s">
        <v>618</v>
      </c>
      <c r="G197" t="s">
        <v>617</v>
      </c>
      <c r="I197" t="s">
        <v>1111</v>
      </c>
      <c r="J197" t="s">
        <v>1274</v>
      </c>
      <c r="K197" t="s">
        <v>841</v>
      </c>
      <c r="M197" t="str">
        <f t="shared" si="11"/>
        <v>$columnab = "Ribuc_b";</v>
      </c>
    </row>
    <row r="198" spans="1:13" x14ac:dyDescent="0.25">
      <c r="A198" t="s">
        <v>1088</v>
      </c>
      <c r="B198" t="s">
        <v>617</v>
      </c>
      <c r="D198" t="s">
        <v>618</v>
      </c>
      <c r="E198" t="str">
        <f t="shared" ca="1" si="12"/>
        <v>D</v>
      </c>
      <c r="F198" t="s">
        <v>618</v>
      </c>
      <c r="G198" t="s">
        <v>617</v>
      </c>
      <c r="I198" t="s">
        <v>1110</v>
      </c>
      <c r="J198" t="s">
        <v>1275</v>
      </c>
      <c r="K198" t="s">
        <v>841</v>
      </c>
      <c r="M198" t="str">
        <f t="shared" si="11"/>
        <v>$columnaa = "BiblioTechnia_a";</v>
      </c>
    </row>
    <row r="199" spans="1:13" x14ac:dyDescent="0.25">
      <c r="A199" t="s">
        <v>1089</v>
      </c>
      <c r="B199" t="s">
        <v>617</v>
      </c>
      <c r="D199" t="s">
        <v>618</v>
      </c>
      <c r="E199" t="str">
        <f t="shared" ca="1" si="12"/>
        <v>A</v>
      </c>
      <c r="F199" t="s">
        <v>618</v>
      </c>
      <c r="G199" t="s">
        <v>617</v>
      </c>
      <c r="I199" t="s">
        <v>1111</v>
      </c>
      <c r="J199" t="s">
        <v>1276</v>
      </c>
      <c r="K199" t="s">
        <v>841</v>
      </c>
      <c r="M199" t="str">
        <f t="shared" si="11"/>
        <v>$columnab = "BiblioTechnia_b";</v>
      </c>
    </row>
    <row r="200" spans="1:13" x14ac:dyDescent="0.25">
      <c r="A200" t="s">
        <v>1090</v>
      </c>
      <c r="B200" t="s">
        <v>617</v>
      </c>
      <c r="D200" t="s">
        <v>618</v>
      </c>
      <c r="F200" t="s">
        <v>618</v>
      </c>
      <c r="G200" t="s">
        <v>617</v>
      </c>
    </row>
    <row r="201" spans="1:13" x14ac:dyDescent="0.25">
      <c r="A201" t="s">
        <v>702</v>
      </c>
      <c r="B201" t="s">
        <v>617</v>
      </c>
      <c r="D201" t="s">
        <v>618</v>
      </c>
      <c r="F201" t="s">
        <v>618</v>
      </c>
      <c r="G201" t="s">
        <v>617</v>
      </c>
    </row>
    <row r="202" spans="1:13" x14ac:dyDescent="0.25">
      <c r="A202" t="s">
        <v>1091</v>
      </c>
      <c r="B202" t="s">
        <v>739</v>
      </c>
      <c r="D202" t="s">
        <v>618</v>
      </c>
      <c r="F202" t="s">
        <v>618</v>
      </c>
      <c r="G202" t="s">
        <v>740</v>
      </c>
    </row>
    <row r="204" spans="1:13" x14ac:dyDescent="0.25">
      <c r="A204" s="1" t="s">
        <v>1099</v>
      </c>
      <c r="D204" t="s">
        <v>615</v>
      </c>
    </row>
    <row r="205" spans="1:13" x14ac:dyDescent="0.25">
      <c r="A205" t="s">
        <v>616</v>
      </c>
      <c r="B205" t="s">
        <v>617</v>
      </c>
      <c r="D205" t="s">
        <v>618</v>
      </c>
      <c r="E205" t="str">
        <f>$E$2</f>
        <v>dahiana.navia@ucp.edu.co</v>
      </c>
      <c r="F205" t="s">
        <v>618</v>
      </c>
      <c r="G205" t="s">
        <v>617</v>
      </c>
    </row>
    <row r="206" spans="1:13" x14ac:dyDescent="0.25">
      <c r="A206" t="s">
        <v>619</v>
      </c>
      <c r="B206" t="s">
        <v>617</v>
      </c>
      <c r="D206" t="s">
        <v>618</v>
      </c>
      <c r="E206" t="str">
        <f>$E$3</f>
        <v>Dahiana Stefany</v>
      </c>
      <c r="F206" t="s">
        <v>618</v>
      </c>
      <c r="G206" t="s">
        <v>617</v>
      </c>
    </row>
    <row r="207" spans="1:13" x14ac:dyDescent="0.25">
      <c r="A207" t="s">
        <v>620</v>
      </c>
      <c r="B207" t="s">
        <v>617</v>
      </c>
      <c r="D207" t="s">
        <v>618</v>
      </c>
      <c r="E207" t="str">
        <f>$E$4</f>
        <v>Navia Garzón</v>
      </c>
      <c r="F207" t="s">
        <v>618</v>
      </c>
      <c r="G207" t="s">
        <v>617</v>
      </c>
    </row>
    <row r="208" spans="1:13" x14ac:dyDescent="0.25">
      <c r="A208" t="s">
        <v>622</v>
      </c>
      <c r="B208" t="s">
        <v>617</v>
      </c>
      <c r="D208" t="s">
        <v>618</v>
      </c>
      <c r="E208">
        <f>$E$6</f>
        <v>1004519791</v>
      </c>
      <c r="F208" t="s">
        <v>618</v>
      </c>
      <c r="G208" t="s">
        <v>617</v>
      </c>
    </row>
    <row r="209" spans="1:7" x14ac:dyDescent="0.25">
      <c r="A209" t="s">
        <v>623</v>
      </c>
      <c r="B209" t="s">
        <v>617</v>
      </c>
      <c r="D209" t="s">
        <v>618</v>
      </c>
      <c r="E209">
        <f ca="1">$E$7</f>
        <v>23</v>
      </c>
      <c r="F209" t="s">
        <v>618</v>
      </c>
      <c r="G209" t="s">
        <v>617</v>
      </c>
    </row>
    <row r="210" spans="1:7" x14ac:dyDescent="0.25">
      <c r="A210" t="s">
        <v>919</v>
      </c>
      <c r="B210" t="s">
        <v>617</v>
      </c>
      <c r="D210" t="s">
        <v>618</v>
      </c>
      <c r="E210">
        <f ca="1">$E$8</f>
        <v>1</v>
      </c>
      <c r="F210" t="s">
        <v>618</v>
      </c>
      <c r="G210" t="s">
        <v>617</v>
      </c>
    </row>
    <row r="211" spans="1:7" x14ac:dyDescent="0.25">
      <c r="A211" t="s">
        <v>750</v>
      </c>
      <c r="B211" t="s">
        <v>617</v>
      </c>
      <c r="D211" t="s">
        <v>618</v>
      </c>
      <c r="E211" t="str">
        <f ca="1">CHOOSE(RANDBETWEEN(1,2),"Si","No")</f>
        <v>No</v>
      </c>
      <c r="F211" t="s">
        <v>618</v>
      </c>
      <c r="G211" t="s">
        <v>617</v>
      </c>
    </row>
    <row r="212" spans="1:7" x14ac:dyDescent="0.25">
      <c r="A212" t="s">
        <v>751</v>
      </c>
      <c r="B212" t="s">
        <v>617</v>
      </c>
      <c r="D212" t="s">
        <v>618</v>
      </c>
      <c r="E212" t="str">
        <f t="shared" ref="E212:E219" ca="1" si="13">CHOOSE(RANDBETWEEN(1,2),"Si","No")</f>
        <v>No</v>
      </c>
      <c r="F212" t="s">
        <v>618</v>
      </c>
      <c r="G212" t="s">
        <v>617</v>
      </c>
    </row>
    <row r="213" spans="1:7" x14ac:dyDescent="0.25">
      <c r="A213" t="s">
        <v>752</v>
      </c>
      <c r="B213" t="s">
        <v>617</v>
      </c>
      <c r="D213" t="s">
        <v>618</v>
      </c>
      <c r="E213" t="str">
        <f t="shared" ca="1" si="13"/>
        <v>Si</v>
      </c>
      <c r="F213" t="s">
        <v>618</v>
      </c>
      <c r="G213" t="s">
        <v>617</v>
      </c>
    </row>
    <row r="214" spans="1:7" x14ac:dyDescent="0.25">
      <c r="A214" t="s">
        <v>753</v>
      </c>
      <c r="B214" t="s">
        <v>617</v>
      </c>
      <c r="D214" t="s">
        <v>618</v>
      </c>
      <c r="E214" t="str">
        <f t="shared" ca="1" si="13"/>
        <v>Si</v>
      </c>
      <c r="F214" t="s">
        <v>618</v>
      </c>
      <c r="G214" t="s">
        <v>617</v>
      </c>
    </row>
    <row r="215" spans="1:7" x14ac:dyDescent="0.25">
      <c r="A215" t="s">
        <v>754</v>
      </c>
      <c r="B215" t="s">
        <v>617</v>
      </c>
      <c r="D215" t="s">
        <v>618</v>
      </c>
      <c r="E215" t="str">
        <f t="shared" ca="1" si="13"/>
        <v>Si</v>
      </c>
      <c r="F215" t="s">
        <v>618</v>
      </c>
      <c r="G215" t="s">
        <v>617</v>
      </c>
    </row>
    <row r="216" spans="1:7" x14ac:dyDescent="0.25">
      <c r="A216" t="s">
        <v>755</v>
      </c>
      <c r="B216" t="s">
        <v>617</v>
      </c>
      <c r="D216" t="s">
        <v>618</v>
      </c>
      <c r="E216" t="str">
        <f t="shared" ca="1" si="13"/>
        <v>No</v>
      </c>
      <c r="F216" t="s">
        <v>618</v>
      </c>
      <c r="G216" t="s">
        <v>617</v>
      </c>
    </row>
    <row r="217" spans="1:7" x14ac:dyDescent="0.25">
      <c r="A217" t="s">
        <v>756</v>
      </c>
      <c r="B217" t="s">
        <v>617</v>
      </c>
      <c r="D217" t="s">
        <v>618</v>
      </c>
      <c r="E217" t="str">
        <f t="shared" ca="1" si="13"/>
        <v>Si</v>
      </c>
      <c r="F217" t="s">
        <v>618</v>
      </c>
      <c r="G217" t="s">
        <v>617</v>
      </c>
    </row>
    <row r="218" spans="1:7" x14ac:dyDescent="0.25">
      <c r="A218" t="s">
        <v>757</v>
      </c>
      <c r="B218" t="s">
        <v>617</v>
      </c>
      <c r="D218" t="s">
        <v>618</v>
      </c>
      <c r="E218" t="str">
        <f t="shared" ca="1" si="13"/>
        <v>No</v>
      </c>
      <c r="F218" t="s">
        <v>618</v>
      </c>
      <c r="G218" t="s">
        <v>617</v>
      </c>
    </row>
    <row r="219" spans="1:7" x14ac:dyDescent="0.25">
      <c r="A219" t="s">
        <v>1098</v>
      </c>
      <c r="B219" t="s">
        <v>739</v>
      </c>
      <c r="D219" t="s">
        <v>618</v>
      </c>
      <c r="E219" t="str">
        <f t="shared" ca="1" si="13"/>
        <v>Si</v>
      </c>
      <c r="F219" t="s">
        <v>618</v>
      </c>
      <c r="G219" s="1" t="s">
        <v>740</v>
      </c>
    </row>
    <row r="221" spans="1:7" x14ac:dyDescent="0.25">
      <c r="A221" s="1" t="s">
        <v>1101</v>
      </c>
      <c r="D221" t="s">
        <v>615</v>
      </c>
    </row>
    <row r="222" spans="1:7" x14ac:dyDescent="0.25">
      <c r="A222" t="s">
        <v>616</v>
      </c>
      <c r="B222" t="s">
        <v>617</v>
      </c>
      <c r="D222" t="s">
        <v>618</v>
      </c>
      <c r="E222" t="str">
        <f>$E$2</f>
        <v>dahiana.navia@ucp.edu.co</v>
      </c>
      <c r="F222" t="s">
        <v>618</v>
      </c>
      <c r="G222" t="s">
        <v>617</v>
      </c>
    </row>
    <row r="223" spans="1:7" x14ac:dyDescent="0.25">
      <c r="A223" t="s">
        <v>619</v>
      </c>
      <c r="B223" t="s">
        <v>617</v>
      </c>
      <c r="D223" t="s">
        <v>618</v>
      </c>
      <c r="E223" t="str">
        <f>$E$3</f>
        <v>Dahiana Stefany</v>
      </c>
      <c r="F223" t="s">
        <v>618</v>
      </c>
      <c r="G223" t="s">
        <v>617</v>
      </c>
    </row>
    <row r="224" spans="1:7" x14ac:dyDescent="0.25">
      <c r="A224" t="s">
        <v>620</v>
      </c>
      <c r="B224" t="s">
        <v>617</v>
      </c>
      <c r="D224" t="s">
        <v>618</v>
      </c>
      <c r="E224" t="str">
        <f>$E$4</f>
        <v>Navia Garzón</v>
      </c>
      <c r="F224" t="s">
        <v>618</v>
      </c>
      <c r="G224" t="s">
        <v>617</v>
      </c>
    </row>
    <row r="225" spans="1:7" x14ac:dyDescent="0.25">
      <c r="A225" t="s">
        <v>622</v>
      </c>
      <c r="B225" t="s">
        <v>617</v>
      </c>
      <c r="D225" t="s">
        <v>618</v>
      </c>
      <c r="E225">
        <f>$E$6</f>
        <v>1004519791</v>
      </c>
      <c r="F225" t="s">
        <v>618</v>
      </c>
      <c r="G225" t="s">
        <v>617</v>
      </c>
    </row>
    <row r="226" spans="1:7" x14ac:dyDescent="0.25">
      <c r="A226" t="s">
        <v>623</v>
      </c>
      <c r="B226" t="s">
        <v>617</v>
      </c>
      <c r="D226" t="s">
        <v>618</v>
      </c>
      <c r="E226">
        <f ca="1">$E$7</f>
        <v>23</v>
      </c>
      <c r="F226" t="s">
        <v>618</v>
      </c>
      <c r="G226" t="s">
        <v>617</v>
      </c>
    </row>
    <row r="227" spans="1:7" x14ac:dyDescent="0.25">
      <c r="A227" t="s">
        <v>919</v>
      </c>
      <c r="B227" t="s">
        <v>617</v>
      </c>
      <c r="D227" t="s">
        <v>618</v>
      </c>
      <c r="E227">
        <f ca="1">$E$8</f>
        <v>1</v>
      </c>
      <c r="F227" t="s">
        <v>618</v>
      </c>
      <c r="G227" t="s">
        <v>617</v>
      </c>
    </row>
    <row r="228" spans="1:7" x14ac:dyDescent="0.25">
      <c r="A228" t="s">
        <v>750</v>
      </c>
      <c r="B228" t="s">
        <v>617</v>
      </c>
      <c r="D228" t="s">
        <v>618</v>
      </c>
      <c r="E228" t="str">
        <f ca="1">CHOOSE(RANDBETWEEN(1,2),"Si","No")</f>
        <v>No</v>
      </c>
      <c r="F228" t="s">
        <v>618</v>
      </c>
      <c r="G228" t="s">
        <v>617</v>
      </c>
    </row>
    <row r="229" spans="1:7" x14ac:dyDescent="0.25">
      <c r="A229" t="s">
        <v>751</v>
      </c>
      <c r="B229" t="s">
        <v>617</v>
      </c>
      <c r="D229" t="s">
        <v>618</v>
      </c>
      <c r="E229" t="str">
        <f t="shared" ref="E229:E236" ca="1" si="14">CHOOSE(RANDBETWEEN(1,2),"Si","No")</f>
        <v>No</v>
      </c>
      <c r="F229" t="s">
        <v>618</v>
      </c>
      <c r="G229" t="s">
        <v>617</v>
      </c>
    </row>
    <row r="230" spans="1:7" x14ac:dyDescent="0.25">
      <c r="A230" t="s">
        <v>752</v>
      </c>
      <c r="B230" t="s">
        <v>617</v>
      </c>
      <c r="D230" t="s">
        <v>618</v>
      </c>
      <c r="E230" t="str">
        <f t="shared" ca="1" si="14"/>
        <v>No</v>
      </c>
      <c r="F230" t="s">
        <v>618</v>
      </c>
      <c r="G230" t="s">
        <v>617</v>
      </c>
    </row>
    <row r="231" spans="1:7" x14ac:dyDescent="0.25">
      <c r="A231" t="s">
        <v>753</v>
      </c>
      <c r="B231" t="s">
        <v>617</v>
      </c>
      <c r="D231" t="s">
        <v>618</v>
      </c>
      <c r="E231" t="str">
        <f t="shared" ca="1" si="14"/>
        <v>Si</v>
      </c>
      <c r="F231" t="s">
        <v>618</v>
      </c>
      <c r="G231" t="s">
        <v>617</v>
      </c>
    </row>
    <row r="232" spans="1:7" x14ac:dyDescent="0.25">
      <c r="A232" t="s">
        <v>754</v>
      </c>
      <c r="B232" t="s">
        <v>617</v>
      </c>
      <c r="D232" t="s">
        <v>618</v>
      </c>
      <c r="E232" t="str">
        <f t="shared" ca="1" si="14"/>
        <v>Si</v>
      </c>
      <c r="F232" t="s">
        <v>618</v>
      </c>
      <c r="G232" t="s">
        <v>617</v>
      </c>
    </row>
    <row r="233" spans="1:7" x14ac:dyDescent="0.25">
      <c r="A233" t="s">
        <v>755</v>
      </c>
      <c r="B233" t="s">
        <v>617</v>
      </c>
      <c r="D233" t="s">
        <v>618</v>
      </c>
      <c r="E233" t="str">
        <f t="shared" ca="1" si="14"/>
        <v>Si</v>
      </c>
      <c r="F233" t="s">
        <v>618</v>
      </c>
      <c r="G233" t="s">
        <v>617</v>
      </c>
    </row>
    <row r="234" spans="1:7" x14ac:dyDescent="0.25">
      <c r="A234" t="s">
        <v>756</v>
      </c>
      <c r="B234" t="s">
        <v>617</v>
      </c>
      <c r="D234" t="s">
        <v>618</v>
      </c>
      <c r="E234" t="str">
        <f t="shared" ca="1" si="14"/>
        <v>No</v>
      </c>
      <c r="F234" t="s">
        <v>618</v>
      </c>
      <c r="G234" t="s">
        <v>617</v>
      </c>
    </row>
    <row r="235" spans="1:7" x14ac:dyDescent="0.25">
      <c r="A235" t="s">
        <v>757</v>
      </c>
      <c r="B235" t="s">
        <v>617</v>
      </c>
      <c r="D235" t="s">
        <v>618</v>
      </c>
      <c r="E235" t="str">
        <f t="shared" ca="1" si="14"/>
        <v>Si</v>
      </c>
      <c r="F235" t="s">
        <v>618</v>
      </c>
      <c r="G235" t="s">
        <v>617</v>
      </c>
    </row>
    <row r="236" spans="1:7" x14ac:dyDescent="0.25">
      <c r="A236" t="s">
        <v>1098</v>
      </c>
      <c r="B236" t="s">
        <v>739</v>
      </c>
      <c r="D236" t="s">
        <v>618</v>
      </c>
      <c r="E236" t="str">
        <f t="shared" ca="1" si="14"/>
        <v>Si</v>
      </c>
      <c r="F236" t="s">
        <v>618</v>
      </c>
      <c r="G236" s="1" t="s">
        <v>740</v>
      </c>
    </row>
    <row r="238" spans="1:7" x14ac:dyDescent="0.25">
      <c r="A238" s="1" t="s">
        <v>1100</v>
      </c>
      <c r="D238" t="s">
        <v>615</v>
      </c>
    </row>
    <row r="239" spans="1:7" x14ac:dyDescent="0.25">
      <c r="A239" t="s">
        <v>616</v>
      </c>
      <c r="B239" t="s">
        <v>617</v>
      </c>
      <c r="D239" t="s">
        <v>618</v>
      </c>
      <c r="E239" t="str">
        <f>$E$2</f>
        <v>dahiana.navia@ucp.edu.co</v>
      </c>
      <c r="F239" t="s">
        <v>618</v>
      </c>
      <c r="G239" t="s">
        <v>617</v>
      </c>
    </row>
    <row r="240" spans="1:7" x14ac:dyDescent="0.25">
      <c r="A240" t="s">
        <v>619</v>
      </c>
      <c r="B240" t="s">
        <v>617</v>
      </c>
      <c r="D240" t="s">
        <v>618</v>
      </c>
      <c r="E240" t="str">
        <f>$E$3</f>
        <v>Dahiana Stefany</v>
      </c>
      <c r="F240" t="s">
        <v>618</v>
      </c>
      <c r="G240" t="s">
        <v>617</v>
      </c>
    </row>
    <row r="241" spans="1:7" x14ac:dyDescent="0.25">
      <c r="A241" t="s">
        <v>620</v>
      </c>
      <c r="B241" t="s">
        <v>617</v>
      </c>
      <c r="D241" t="s">
        <v>618</v>
      </c>
      <c r="E241" t="str">
        <f>$E$4</f>
        <v>Navia Garzón</v>
      </c>
      <c r="F241" t="s">
        <v>618</v>
      </c>
      <c r="G241" t="s">
        <v>617</v>
      </c>
    </row>
    <row r="242" spans="1:7" x14ac:dyDescent="0.25">
      <c r="A242" t="s">
        <v>622</v>
      </c>
      <c r="B242" t="s">
        <v>617</v>
      </c>
      <c r="D242" t="s">
        <v>618</v>
      </c>
      <c r="E242">
        <f>$E$6</f>
        <v>1004519791</v>
      </c>
      <c r="F242" t="s">
        <v>618</v>
      </c>
      <c r="G242" t="s">
        <v>617</v>
      </c>
    </row>
    <row r="243" spans="1:7" x14ac:dyDescent="0.25">
      <c r="A243" t="s">
        <v>623</v>
      </c>
      <c r="B243" t="s">
        <v>617</v>
      </c>
      <c r="D243" t="s">
        <v>618</v>
      </c>
      <c r="E243">
        <f ca="1">$E$7</f>
        <v>23</v>
      </c>
      <c r="F243" t="s">
        <v>618</v>
      </c>
      <c r="G243" t="s">
        <v>617</v>
      </c>
    </row>
    <row r="244" spans="1:7" x14ac:dyDescent="0.25">
      <c r="A244" t="s">
        <v>919</v>
      </c>
      <c r="B244" t="s">
        <v>617</v>
      </c>
      <c r="D244" t="s">
        <v>618</v>
      </c>
      <c r="E244">
        <f ca="1">$E$8</f>
        <v>1</v>
      </c>
      <c r="F244" t="s">
        <v>618</v>
      </c>
      <c r="G244" t="s">
        <v>617</v>
      </c>
    </row>
    <row r="245" spans="1:7" x14ac:dyDescent="0.25">
      <c r="A245" t="s">
        <v>750</v>
      </c>
      <c r="B245" t="s">
        <v>617</v>
      </c>
      <c r="D245" t="s">
        <v>618</v>
      </c>
      <c r="E245" t="str">
        <f ca="1">CHOOSE(RANDBETWEEN(1,2),"Si","No")</f>
        <v>No</v>
      </c>
      <c r="F245" t="s">
        <v>618</v>
      </c>
      <c r="G245" t="s">
        <v>617</v>
      </c>
    </row>
    <row r="246" spans="1:7" x14ac:dyDescent="0.25">
      <c r="A246" t="s">
        <v>751</v>
      </c>
      <c r="B246" t="s">
        <v>617</v>
      </c>
      <c r="D246" t="s">
        <v>618</v>
      </c>
      <c r="E246" t="str">
        <f t="shared" ref="E246:E253" ca="1" si="15">CHOOSE(RANDBETWEEN(1,2),"Si","No")</f>
        <v>No</v>
      </c>
      <c r="F246" t="s">
        <v>618</v>
      </c>
      <c r="G246" t="s">
        <v>617</v>
      </c>
    </row>
    <row r="247" spans="1:7" x14ac:dyDescent="0.25">
      <c r="A247" t="s">
        <v>752</v>
      </c>
      <c r="B247" t="s">
        <v>617</v>
      </c>
      <c r="D247" t="s">
        <v>618</v>
      </c>
      <c r="E247" t="str">
        <f t="shared" ca="1" si="15"/>
        <v>No</v>
      </c>
      <c r="F247" t="s">
        <v>618</v>
      </c>
      <c r="G247" t="s">
        <v>617</v>
      </c>
    </row>
    <row r="248" spans="1:7" x14ac:dyDescent="0.25">
      <c r="A248" t="s">
        <v>753</v>
      </c>
      <c r="B248" t="s">
        <v>617</v>
      </c>
      <c r="D248" t="s">
        <v>618</v>
      </c>
      <c r="E248" t="str">
        <f t="shared" ca="1" si="15"/>
        <v>Si</v>
      </c>
      <c r="F248" t="s">
        <v>618</v>
      </c>
      <c r="G248" t="s">
        <v>617</v>
      </c>
    </row>
    <row r="249" spans="1:7" x14ac:dyDescent="0.25">
      <c r="A249" t="s">
        <v>754</v>
      </c>
      <c r="B249" t="s">
        <v>617</v>
      </c>
      <c r="D249" t="s">
        <v>618</v>
      </c>
      <c r="E249" t="str">
        <f t="shared" ca="1" si="15"/>
        <v>Si</v>
      </c>
      <c r="F249" t="s">
        <v>618</v>
      </c>
      <c r="G249" t="s">
        <v>617</v>
      </c>
    </row>
    <row r="250" spans="1:7" x14ac:dyDescent="0.25">
      <c r="A250" t="s">
        <v>755</v>
      </c>
      <c r="B250" t="s">
        <v>617</v>
      </c>
      <c r="D250" t="s">
        <v>618</v>
      </c>
      <c r="E250" t="str">
        <f t="shared" ca="1" si="15"/>
        <v>No</v>
      </c>
      <c r="F250" t="s">
        <v>618</v>
      </c>
      <c r="G250" t="s">
        <v>617</v>
      </c>
    </row>
    <row r="251" spans="1:7" x14ac:dyDescent="0.25">
      <c r="A251" t="s">
        <v>756</v>
      </c>
      <c r="B251" t="s">
        <v>617</v>
      </c>
      <c r="D251" t="s">
        <v>618</v>
      </c>
      <c r="E251" t="str">
        <f t="shared" ca="1" si="15"/>
        <v>No</v>
      </c>
      <c r="F251" t="s">
        <v>618</v>
      </c>
      <c r="G251" t="s">
        <v>617</v>
      </c>
    </row>
    <row r="252" spans="1:7" x14ac:dyDescent="0.25">
      <c r="A252" t="s">
        <v>757</v>
      </c>
      <c r="B252" t="s">
        <v>617</v>
      </c>
      <c r="D252" t="s">
        <v>618</v>
      </c>
      <c r="E252" t="str">
        <f t="shared" ca="1" si="15"/>
        <v>No</v>
      </c>
      <c r="F252" t="s">
        <v>618</v>
      </c>
      <c r="G252" t="s">
        <v>617</v>
      </c>
    </row>
    <row r="253" spans="1:7" x14ac:dyDescent="0.25">
      <c r="A253" t="s">
        <v>1098</v>
      </c>
      <c r="B253" t="s">
        <v>739</v>
      </c>
      <c r="D253" t="s">
        <v>618</v>
      </c>
      <c r="E253" t="str">
        <f t="shared" ca="1" si="15"/>
        <v>Si</v>
      </c>
      <c r="F253" t="s">
        <v>618</v>
      </c>
      <c r="G253" s="1" t="s">
        <v>740</v>
      </c>
    </row>
    <row r="255" spans="1:7" x14ac:dyDescent="0.25">
      <c r="A255" s="1" t="s">
        <v>1102</v>
      </c>
      <c r="D255" t="s">
        <v>615</v>
      </c>
    </row>
    <row r="256" spans="1:7" x14ac:dyDescent="0.25">
      <c r="A256" t="s">
        <v>616</v>
      </c>
      <c r="B256" t="s">
        <v>617</v>
      </c>
      <c r="D256" t="s">
        <v>618</v>
      </c>
      <c r="E256" t="str">
        <f>$E$2</f>
        <v>dahiana.navia@ucp.edu.co</v>
      </c>
      <c r="F256" t="s">
        <v>618</v>
      </c>
      <c r="G256" t="s">
        <v>617</v>
      </c>
    </row>
    <row r="257" spans="1:7" x14ac:dyDescent="0.25">
      <c r="A257" t="s">
        <v>619</v>
      </c>
      <c r="B257" t="s">
        <v>617</v>
      </c>
      <c r="D257" t="s">
        <v>618</v>
      </c>
      <c r="E257" t="str">
        <f>$E$3</f>
        <v>Dahiana Stefany</v>
      </c>
      <c r="F257" t="s">
        <v>618</v>
      </c>
      <c r="G257" t="s">
        <v>617</v>
      </c>
    </row>
    <row r="258" spans="1:7" x14ac:dyDescent="0.25">
      <c r="A258" t="s">
        <v>620</v>
      </c>
      <c r="B258" t="s">
        <v>617</v>
      </c>
      <c r="D258" t="s">
        <v>618</v>
      </c>
      <c r="E258" t="str">
        <f>$E$4</f>
        <v>Navia Garzón</v>
      </c>
      <c r="F258" t="s">
        <v>618</v>
      </c>
      <c r="G258" t="s">
        <v>617</v>
      </c>
    </row>
    <row r="259" spans="1:7" x14ac:dyDescent="0.25">
      <c r="A259" t="s">
        <v>622</v>
      </c>
      <c r="B259" t="s">
        <v>617</v>
      </c>
      <c r="D259" t="s">
        <v>618</v>
      </c>
      <c r="E259">
        <f>$E$6</f>
        <v>1004519791</v>
      </c>
      <c r="F259" t="s">
        <v>618</v>
      </c>
      <c r="G259" t="s">
        <v>617</v>
      </c>
    </row>
    <row r="260" spans="1:7" x14ac:dyDescent="0.25">
      <c r="A260" t="s">
        <v>623</v>
      </c>
      <c r="B260" t="s">
        <v>617</v>
      </c>
      <c r="D260" t="s">
        <v>618</v>
      </c>
      <c r="E260">
        <f ca="1">$E$7</f>
        <v>23</v>
      </c>
      <c r="F260" t="s">
        <v>618</v>
      </c>
      <c r="G260" t="s">
        <v>617</v>
      </c>
    </row>
    <row r="261" spans="1:7" x14ac:dyDescent="0.25">
      <c r="A261" t="s">
        <v>919</v>
      </c>
      <c r="B261" t="s">
        <v>617</v>
      </c>
      <c r="D261" t="s">
        <v>618</v>
      </c>
      <c r="E261">
        <f ca="1">$E$8</f>
        <v>1</v>
      </c>
      <c r="F261" t="s">
        <v>618</v>
      </c>
      <c r="G261" t="s">
        <v>617</v>
      </c>
    </row>
    <row r="262" spans="1:7" x14ac:dyDescent="0.25">
      <c r="A262" t="s">
        <v>750</v>
      </c>
      <c r="B262" t="s">
        <v>617</v>
      </c>
      <c r="D262" t="s">
        <v>618</v>
      </c>
      <c r="E262" t="str">
        <f ca="1">CHOOSE(RANDBETWEEN(1,2),"Si","No")</f>
        <v>No</v>
      </c>
      <c r="F262" t="s">
        <v>618</v>
      </c>
      <c r="G262" t="s">
        <v>617</v>
      </c>
    </row>
    <row r="263" spans="1:7" x14ac:dyDescent="0.25">
      <c r="A263" t="s">
        <v>751</v>
      </c>
      <c r="B263" t="s">
        <v>617</v>
      </c>
      <c r="D263" t="s">
        <v>618</v>
      </c>
      <c r="E263" t="str">
        <f t="shared" ref="E263:E270" ca="1" si="16">CHOOSE(RANDBETWEEN(1,2),"Si","No")</f>
        <v>Si</v>
      </c>
      <c r="F263" t="s">
        <v>618</v>
      </c>
      <c r="G263" t="s">
        <v>617</v>
      </c>
    </row>
    <row r="264" spans="1:7" x14ac:dyDescent="0.25">
      <c r="A264" t="s">
        <v>752</v>
      </c>
      <c r="B264" t="s">
        <v>617</v>
      </c>
      <c r="D264" t="s">
        <v>618</v>
      </c>
      <c r="E264" t="str">
        <f t="shared" ca="1" si="16"/>
        <v>No</v>
      </c>
      <c r="F264" t="s">
        <v>618</v>
      </c>
      <c r="G264" t="s">
        <v>617</v>
      </c>
    </row>
    <row r="265" spans="1:7" x14ac:dyDescent="0.25">
      <c r="A265" t="s">
        <v>753</v>
      </c>
      <c r="B265" t="s">
        <v>617</v>
      </c>
      <c r="D265" t="s">
        <v>618</v>
      </c>
      <c r="E265" t="str">
        <f t="shared" ca="1" si="16"/>
        <v>Si</v>
      </c>
      <c r="F265" t="s">
        <v>618</v>
      </c>
      <c r="G265" t="s">
        <v>617</v>
      </c>
    </row>
    <row r="266" spans="1:7" x14ac:dyDescent="0.25">
      <c r="A266" t="s">
        <v>754</v>
      </c>
      <c r="B266" t="s">
        <v>617</v>
      </c>
      <c r="D266" t="s">
        <v>618</v>
      </c>
      <c r="E266" t="str">
        <f t="shared" ca="1" si="16"/>
        <v>Si</v>
      </c>
      <c r="F266" t="s">
        <v>618</v>
      </c>
      <c r="G266" t="s">
        <v>617</v>
      </c>
    </row>
    <row r="267" spans="1:7" x14ac:dyDescent="0.25">
      <c r="A267" t="s">
        <v>755</v>
      </c>
      <c r="B267" t="s">
        <v>617</v>
      </c>
      <c r="D267" t="s">
        <v>618</v>
      </c>
      <c r="E267" t="str">
        <f t="shared" ca="1" si="16"/>
        <v>Si</v>
      </c>
      <c r="F267" t="s">
        <v>618</v>
      </c>
      <c r="G267" t="s">
        <v>617</v>
      </c>
    </row>
    <row r="268" spans="1:7" x14ac:dyDescent="0.25">
      <c r="A268" t="s">
        <v>756</v>
      </c>
      <c r="B268" t="s">
        <v>617</v>
      </c>
      <c r="D268" t="s">
        <v>618</v>
      </c>
      <c r="E268" t="str">
        <f t="shared" ca="1" si="16"/>
        <v>No</v>
      </c>
      <c r="F268" t="s">
        <v>618</v>
      </c>
      <c r="G268" t="s">
        <v>617</v>
      </c>
    </row>
    <row r="269" spans="1:7" x14ac:dyDescent="0.25">
      <c r="A269" t="s">
        <v>757</v>
      </c>
      <c r="B269" t="s">
        <v>617</v>
      </c>
      <c r="D269" t="s">
        <v>618</v>
      </c>
      <c r="E269" t="str">
        <f t="shared" ca="1" si="16"/>
        <v>Si</v>
      </c>
      <c r="F269" t="s">
        <v>618</v>
      </c>
      <c r="G269" t="s">
        <v>617</v>
      </c>
    </row>
    <row r="270" spans="1:7" x14ac:dyDescent="0.25">
      <c r="A270" t="s">
        <v>1098</v>
      </c>
      <c r="B270" t="s">
        <v>739</v>
      </c>
      <c r="D270" t="s">
        <v>618</v>
      </c>
      <c r="E270" t="str">
        <f t="shared" ca="1" si="16"/>
        <v>Si</v>
      </c>
      <c r="F270" t="s">
        <v>618</v>
      </c>
      <c r="G270" s="1" t="s">
        <v>740</v>
      </c>
    </row>
    <row r="272" spans="1:7" x14ac:dyDescent="0.25">
      <c r="A272" s="1" t="s">
        <v>1103</v>
      </c>
      <c r="D272" t="s">
        <v>615</v>
      </c>
    </row>
    <row r="273" spans="1:7" x14ac:dyDescent="0.25">
      <c r="A273" t="s">
        <v>616</v>
      </c>
      <c r="B273" t="s">
        <v>617</v>
      </c>
      <c r="D273" t="s">
        <v>618</v>
      </c>
      <c r="E273" t="str">
        <f>$E$2</f>
        <v>dahiana.navia@ucp.edu.co</v>
      </c>
      <c r="F273" t="s">
        <v>618</v>
      </c>
      <c r="G273" t="s">
        <v>617</v>
      </c>
    </row>
    <row r="274" spans="1:7" x14ac:dyDescent="0.25">
      <c r="A274" t="s">
        <v>619</v>
      </c>
      <c r="B274" t="s">
        <v>617</v>
      </c>
      <c r="D274" t="s">
        <v>618</v>
      </c>
      <c r="E274" t="str">
        <f>$E$3</f>
        <v>Dahiana Stefany</v>
      </c>
      <c r="F274" t="s">
        <v>618</v>
      </c>
      <c r="G274" t="s">
        <v>617</v>
      </c>
    </row>
    <row r="275" spans="1:7" x14ac:dyDescent="0.25">
      <c r="A275" t="s">
        <v>620</v>
      </c>
      <c r="B275" t="s">
        <v>617</v>
      </c>
      <c r="D275" t="s">
        <v>618</v>
      </c>
      <c r="E275" t="str">
        <f>$E$4</f>
        <v>Navia Garzón</v>
      </c>
      <c r="F275" t="s">
        <v>618</v>
      </c>
      <c r="G275" t="s">
        <v>617</v>
      </c>
    </row>
    <row r="276" spans="1:7" x14ac:dyDescent="0.25">
      <c r="A276" t="s">
        <v>622</v>
      </c>
      <c r="B276" t="s">
        <v>617</v>
      </c>
      <c r="D276" t="s">
        <v>618</v>
      </c>
      <c r="E276">
        <f>$E$6</f>
        <v>1004519791</v>
      </c>
      <c r="F276" t="s">
        <v>618</v>
      </c>
      <c r="G276" t="s">
        <v>617</v>
      </c>
    </row>
    <row r="277" spans="1:7" x14ac:dyDescent="0.25">
      <c r="A277" t="s">
        <v>623</v>
      </c>
      <c r="B277" t="s">
        <v>617</v>
      </c>
      <c r="D277" t="s">
        <v>618</v>
      </c>
      <c r="E277">
        <f ca="1">$E$7</f>
        <v>23</v>
      </c>
      <c r="F277" t="s">
        <v>618</v>
      </c>
      <c r="G277" t="s">
        <v>617</v>
      </c>
    </row>
    <row r="278" spans="1:7" x14ac:dyDescent="0.25">
      <c r="A278" t="s">
        <v>919</v>
      </c>
      <c r="B278" t="s">
        <v>617</v>
      </c>
      <c r="D278" t="s">
        <v>618</v>
      </c>
      <c r="E278">
        <f ca="1">$E$8</f>
        <v>1</v>
      </c>
      <c r="F278" t="s">
        <v>618</v>
      </c>
      <c r="G278" t="s">
        <v>617</v>
      </c>
    </row>
    <row r="279" spans="1:7" x14ac:dyDescent="0.25">
      <c r="A279" t="s">
        <v>750</v>
      </c>
      <c r="B279" t="s">
        <v>617</v>
      </c>
      <c r="D279" t="s">
        <v>618</v>
      </c>
      <c r="E279" t="str">
        <f ca="1">CHOOSE(RANDBETWEEN(1,2),"Si","No")</f>
        <v>Si</v>
      </c>
      <c r="F279" t="s">
        <v>618</v>
      </c>
      <c r="G279" t="s">
        <v>617</v>
      </c>
    </row>
    <row r="280" spans="1:7" x14ac:dyDescent="0.25">
      <c r="A280" t="s">
        <v>751</v>
      </c>
      <c r="B280" t="s">
        <v>617</v>
      </c>
      <c r="D280" t="s">
        <v>618</v>
      </c>
      <c r="E280" t="str">
        <f t="shared" ref="E280:E287" ca="1" si="17">CHOOSE(RANDBETWEEN(1,2),"Si","No")</f>
        <v>Si</v>
      </c>
      <c r="F280" t="s">
        <v>618</v>
      </c>
      <c r="G280" t="s">
        <v>617</v>
      </c>
    </row>
    <row r="281" spans="1:7" x14ac:dyDescent="0.25">
      <c r="A281" t="s">
        <v>752</v>
      </c>
      <c r="B281" t="s">
        <v>617</v>
      </c>
      <c r="D281" t="s">
        <v>618</v>
      </c>
      <c r="E281" t="str">
        <f t="shared" ca="1" si="17"/>
        <v>Si</v>
      </c>
      <c r="F281" t="s">
        <v>618</v>
      </c>
      <c r="G281" t="s">
        <v>617</v>
      </c>
    </row>
    <row r="282" spans="1:7" x14ac:dyDescent="0.25">
      <c r="A282" t="s">
        <v>753</v>
      </c>
      <c r="B282" t="s">
        <v>617</v>
      </c>
      <c r="D282" t="s">
        <v>618</v>
      </c>
      <c r="E282" t="str">
        <f t="shared" ca="1" si="17"/>
        <v>Si</v>
      </c>
      <c r="F282" t="s">
        <v>618</v>
      </c>
      <c r="G282" t="s">
        <v>617</v>
      </c>
    </row>
    <row r="283" spans="1:7" x14ac:dyDescent="0.25">
      <c r="A283" t="s">
        <v>754</v>
      </c>
      <c r="B283" t="s">
        <v>617</v>
      </c>
      <c r="D283" t="s">
        <v>618</v>
      </c>
      <c r="E283" t="str">
        <f t="shared" ca="1" si="17"/>
        <v>No</v>
      </c>
      <c r="F283" t="s">
        <v>618</v>
      </c>
      <c r="G283" t="s">
        <v>617</v>
      </c>
    </row>
    <row r="284" spans="1:7" x14ac:dyDescent="0.25">
      <c r="A284" t="s">
        <v>755</v>
      </c>
      <c r="B284" t="s">
        <v>617</v>
      </c>
      <c r="D284" t="s">
        <v>618</v>
      </c>
      <c r="E284" t="str">
        <f t="shared" ca="1" si="17"/>
        <v>No</v>
      </c>
      <c r="F284" t="s">
        <v>618</v>
      </c>
      <c r="G284" t="s">
        <v>617</v>
      </c>
    </row>
    <row r="285" spans="1:7" x14ac:dyDescent="0.25">
      <c r="A285" t="s">
        <v>756</v>
      </c>
      <c r="B285" t="s">
        <v>617</v>
      </c>
      <c r="D285" t="s">
        <v>618</v>
      </c>
      <c r="E285" t="str">
        <f t="shared" ca="1" si="17"/>
        <v>No</v>
      </c>
      <c r="F285" t="s">
        <v>618</v>
      </c>
      <c r="G285" t="s">
        <v>617</v>
      </c>
    </row>
    <row r="286" spans="1:7" x14ac:dyDescent="0.25">
      <c r="A286" t="s">
        <v>757</v>
      </c>
      <c r="B286" t="s">
        <v>617</v>
      </c>
      <c r="D286" t="s">
        <v>618</v>
      </c>
      <c r="E286" t="str">
        <f t="shared" ca="1" si="17"/>
        <v>Si</v>
      </c>
      <c r="F286" t="s">
        <v>618</v>
      </c>
      <c r="G286" t="s">
        <v>617</v>
      </c>
    </row>
    <row r="287" spans="1:7" x14ac:dyDescent="0.25">
      <c r="A287" t="s">
        <v>1098</v>
      </c>
      <c r="B287" t="s">
        <v>739</v>
      </c>
      <c r="D287" t="s">
        <v>618</v>
      </c>
      <c r="E287" t="str">
        <f t="shared" ca="1" si="17"/>
        <v>Si</v>
      </c>
      <c r="F287" t="s">
        <v>618</v>
      </c>
      <c r="G287" s="1" t="s">
        <v>740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009DD-0C96-4ACA-9EBB-60E863D6C46B}">
  <dimension ref="A1:G40"/>
  <sheetViews>
    <sheetView workbookViewId="0">
      <selection activeCell="G40" sqref="G1:G40"/>
    </sheetView>
  </sheetViews>
  <sheetFormatPr baseColWidth="10" defaultRowHeight="15" x14ac:dyDescent="0.25"/>
  <cols>
    <col min="1" max="1" width="14.140625" bestFit="1" customWidth="1"/>
    <col min="2" max="2" width="3" bestFit="1" customWidth="1"/>
    <col min="3" max="3" width="1.42578125" bestFit="1" customWidth="1"/>
  </cols>
  <sheetData>
    <row r="1" spans="1:7" x14ac:dyDescent="0.25">
      <c r="A1" t="s">
        <v>813</v>
      </c>
      <c r="B1">
        <v>1</v>
      </c>
      <c r="C1" s="4" t="s">
        <v>814</v>
      </c>
      <c r="D1" t="s">
        <v>773</v>
      </c>
      <c r="E1" s="4" t="s">
        <v>815</v>
      </c>
      <c r="G1" t="str">
        <f>_xlfn.CONCAT(A1:E1)</f>
        <v>&lt;option value=1&gt;Facultad de Arquitectura y Diseño&lt;/option&gt;</v>
      </c>
    </row>
    <row r="2" spans="1:7" x14ac:dyDescent="0.25">
      <c r="A2" t="s">
        <v>813</v>
      </c>
      <c r="B2">
        <v>2</v>
      </c>
      <c r="C2" s="4" t="s">
        <v>814</v>
      </c>
      <c r="D2" t="s">
        <v>774</v>
      </c>
      <c r="E2" s="4" t="s">
        <v>815</v>
      </c>
      <c r="G2" t="str">
        <f t="shared" ref="G2:G40" si="0">_xlfn.CONCAT(A2:E2)</f>
        <v>&lt;option value=2&gt;Arquitectura&lt;/option&gt;</v>
      </c>
    </row>
    <row r="3" spans="1:7" x14ac:dyDescent="0.25">
      <c r="A3" t="s">
        <v>813</v>
      </c>
      <c r="B3">
        <v>3</v>
      </c>
      <c r="C3" s="4" t="s">
        <v>814</v>
      </c>
      <c r="D3" t="s">
        <v>775</v>
      </c>
      <c r="E3" s="4" t="s">
        <v>815</v>
      </c>
      <c r="G3" t="str">
        <f t="shared" si="0"/>
        <v>&lt;option value=3&gt;Diseño Industrial&lt;/option&gt;</v>
      </c>
    </row>
    <row r="4" spans="1:7" x14ac:dyDescent="0.25">
      <c r="A4" t="s">
        <v>813</v>
      </c>
      <c r="B4">
        <v>4</v>
      </c>
      <c r="C4" s="4" t="s">
        <v>814</v>
      </c>
      <c r="D4" t="s">
        <v>776</v>
      </c>
      <c r="E4" s="4" t="s">
        <v>815</v>
      </c>
      <c r="G4" t="str">
        <f t="shared" si="0"/>
        <v>&lt;option value=4&gt;Facultad de Ciencias Humanas, Sociales y de la Educación&lt;/option&gt;</v>
      </c>
    </row>
    <row r="5" spans="1:7" x14ac:dyDescent="0.25">
      <c r="A5" t="s">
        <v>813</v>
      </c>
      <c r="B5">
        <v>5</v>
      </c>
      <c r="C5" s="4" t="s">
        <v>814</v>
      </c>
      <c r="D5" t="s">
        <v>777</v>
      </c>
      <c r="E5" s="4" t="s">
        <v>815</v>
      </c>
      <c r="G5" t="str">
        <f t="shared" si="0"/>
        <v>&lt;option value=5&gt;Comunicación Social - Periodismo&lt;/option&gt;</v>
      </c>
    </row>
    <row r="6" spans="1:7" x14ac:dyDescent="0.25">
      <c r="A6" t="s">
        <v>813</v>
      </c>
      <c r="B6">
        <v>6</v>
      </c>
      <c r="C6" s="4" t="s">
        <v>814</v>
      </c>
      <c r="D6" t="s">
        <v>778</v>
      </c>
      <c r="E6" s="4" t="s">
        <v>815</v>
      </c>
      <c r="G6" t="str">
        <f t="shared" si="0"/>
        <v>&lt;option value=6&gt;Psicología&lt;/option&gt;</v>
      </c>
    </row>
    <row r="7" spans="1:7" x14ac:dyDescent="0.25">
      <c r="A7" t="s">
        <v>813</v>
      </c>
      <c r="B7">
        <v>7</v>
      </c>
      <c r="C7" s="4" t="s">
        <v>814</v>
      </c>
      <c r="D7" t="s">
        <v>779</v>
      </c>
      <c r="E7" s="4" t="s">
        <v>815</v>
      </c>
      <c r="G7" t="str">
        <f t="shared" si="0"/>
        <v>&lt;option value=7&gt;Licenciatura en Educación Religiosa&lt;/option&gt;</v>
      </c>
    </row>
    <row r="8" spans="1:7" x14ac:dyDescent="0.25">
      <c r="A8" t="s">
        <v>813</v>
      </c>
      <c r="B8">
        <v>8</v>
      </c>
      <c r="C8" s="4" t="s">
        <v>814</v>
      </c>
      <c r="D8" t="s">
        <v>780</v>
      </c>
      <c r="E8" s="4" t="s">
        <v>815</v>
      </c>
      <c r="G8" t="str">
        <f t="shared" si="0"/>
        <v>&lt;option value=8&gt;Facultad de Ciencias Económicas y Administrativas&lt;/option&gt;</v>
      </c>
    </row>
    <row r="9" spans="1:7" x14ac:dyDescent="0.25">
      <c r="A9" t="s">
        <v>813</v>
      </c>
      <c r="B9">
        <v>9</v>
      </c>
      <c r="C9" s="4" t="s">
        <v>814</v>
      </c>
      <c r="D9" t="s">
        <v>781</v>
      </c>
      <c r="E9" s="4" t="s">
        <v>815</v>
      </c>
      <c r="G9" t="str">
        <f t="shared" si="0"/>
        <v>&lt;option value=9&gt;Negocios Internacionales&lt;/option&gt;</v>
      </c>
    </row>
    <row r="10" spans="1:7" x14ac:dyDescent="0.25">
      <c r="A10" t="s">
        <v>813</v>
      </c>
      <c r="B10">
        <v>10</v>
      </c>
      <c r="C10" s="4" t="s">
        <v>814</v>
      </c>
      <c r="D10" t="s">
        <v>782</v>
      </c>
      <c r="E10" s="4" t="s">
        <v>815</v>
      </c>
      <c r="G10" t="str">
        <f t="shared" si="0"/>
        <v>&lt;option value=10&gt;Administración de empresas&lt;/option&gt;</v>
      </c>
    </row>
    <row r="11" spans="1:7" x14ac:dyDescent="0.25">
      <c r="A11" t="s">
        <v>813</v>
      </c>
      <c r="B11">
        <v>11</v>
      </c>
      <c r="C11" s="4" t="s">
        <v>814</v>
      </c>
      <c r="D11" t="s">
        <v>783</v>
      </c>
      <c r="E11" s="4" t="s">
        <v>815</v>
      </c>
      <c r="G11" t="str">
        <f t="shared" si="0"/>
        <v>&lt;option value=11&gt;Economía&lt;/option&gt;</v>
      </c>
    </row>
    <row r="12" spans="1:7" x14ac:dyDescent="0.25">
      <c r="A12" t="s">
        <v>813</v>
      </c>
      <c r="B12">
        <v>12</v>
      </c>
      <c r="C12" s="4" t="s">
        <v>814</v>
      </c>
      <c r="D12" t="s">
        <v>784</v>
      </c>
      <c r="E12" s="4" t="s">
        <v>815</v>
      </c>
      <c r="G12" t="str">
        <f t="shared" si="0"/>
        <v>&lt;option value=12&gt;Mercadeo&lt;/option&gt;</v>
      </c>
    </row>
    <row r="13" spans="1:7" x14ac:dyDescent="0.25">
      <c r="A13" t="s">
        <v>813</v>
      </c>
      <c r="B13">
        <v>13</v>
      </c>
      <c r="C13" s="4" t="s">
        <v>814</v>
      </c>
      <c r="D13" t="s">
        <v>785</v>
      </c>
      <c r="E13" s="4" t="s">
        <v>815</v>
      </c>
      <c r="G13" t="str">
        <f t="shared" si="0"/>
        <v>&lt;option value=13&gt;Tecnología en Mercadeo&lt;/option&gt;</v>
      </c>
    </row>
    <row r="14" spans="1:7" x14ac:dyDescent="0.25">
      <c r="A14" t="s">
        <v>813</v>
      </c>
      <c r="B14">
        <v>14</v>
      </c>
      <c r="C14" s="4" t="s">
        <v>814</v>
      </c>
      <c r="D14" t="s">
        <v>786</v>
      </c>
      <c r="E14" s="4" t="s">
        <v>815</v>
      </c>
      <c r="G14" t="str">
        <f t="shared" si="0"/>
        <v>&lt;option value=14&gt;Técnica Profesional en Operación y Logística de Empresas Agroindustriales&lt;/option&gt;</v>
      </c>
    </row>
    <row r="15" spans="1:7" x14ac:dyDescent="0.25">
      <c r="A15" t="s">
        <v>813</v>
      </c>
      <c r="B15">
        <v>15</v>
      </c>
      <c r="C15" s="4" t="s">
        <v>814</v>
      </c>
      <c r="D15" t="s">
        <v>787</v>
      </c>
      <c r="E15" s="4" t="s">
        <v>815</v>
      </c>
      <c r="G15" t="str">
        <f t="shared" si="0"/>
        <v>&lt;option value=15&gt;Tecnología en Gestión de Empresas Agroindustriales&lt;/option&gt;</v>
      </c>
    </row>
    <row r="16" spans="1:7" x14ac:dyDescent="0.25">
      <c r="A16" t="s">
        <v>813</v>
      </c>
      <c r="B16">
        <v>16</v>
      </c>
      <c r="C16" s="4" t="s">
        <v>814</v>
      </c>
      <c r="D16" t="s">
        <v>788</v>
      </c>
      <c r="E16" s="4" t="s">
        <v>815</v>
      </c>
      <c r="G16" t="str">
        <f t="shared" si="0"/>
        <v>&lt;option value=16&gt;Facultad de Ciencias Básicas e Ingeniería&lt;/option&gt;</v>
      </c>
    </row>
    <row r="17" spans="1:7" x14ac:dyDescent="0.25">
      <c r="A17" t="s">
        <v>813</v>
      </c>
      <c r="B17">
        <v>17</v>
      </c>
      <c r="C17" s="4" t="s">
        <v>814</v>
      </c>
      <c r="D17" t="s">
        <v>789</v>
      </c>
      <c r="E17" s="4" t="s">
        <v>815</v>
      </c>
      <c r="G17" t="str">
        <f t="shared" si="0"/>
        <v>&lt;option value=17&gt;Ingeniería de Sistemas y Telecomunicaciones&lt;/option&gt;</v>
      </c>
    </row>
    <row r="18" spans="1:7" x14ac:dyDescent="0.25">
      <c r="A18" t="s">
        <v>813</v>
      </c>
      <c r="B18">
        <v>18</v>
      </c>
      <c r="C18" s="4" t="s">
        <v>814</v>
      </c>
      <c r="D18" t="s">
        <v>790</v>
      </c>
      <c r="E18" s="4" t="s">
        <v>815</v>
      </c>
      <c r="G18" t="str">
        <f t="shared" si="0"/>
        <v>&lt;option value=18&gt;Ingeniería Industrial&lt;/option&gt;</v>
      </c>
    </row>
    <row r="19" spans="1:7" x14ac:dyDescent="0.25">
      <c r="A19" t="s">
        <v>813</v>
      </c>
      <c r="B19">
        <v>19</v>
      </c>
      <c r="C19" s="4" t="s">
        <v>814</v>
      </c>
      <c r="D19" t="s">
        <v>791</v>
      </c>
      <c r="E19" s="4" t="s">
        <v>815</v>
      </c>
      <c r="G19" t="str">
        <f t="shared" si="0"/>
        <v>&lt;option value=19&gt;Tecnología en Desarrollo de Software&lt;/option&gt;</v>
      </c>
    </row>
    <row r="20" spans="1:7" x14ac:dyDescent="0.25">
      <c r="A20" t="s">
        <v>813</v>
      </c>
      <c r="B20">
        <v>20</v>
      </c>
      <c r="C20" s="4" t="s">
        <v>814</v>
      </c>
      <c r="D20" t="s">
        <v>792</v>
      </c>
      <c r="E20" s="4" t="s">
        <v>815</v>
      </c>
      <c r="G20" t="str">
        <f t="shared" si="0"/>
        <v>&lt;option value=20&gt;Maestría en Arquitectura y Urbanismo&lt;/option&gt;</v>
      </c>
    </row>
    <row r="21" spans="1:7" x14ac:dyDescent="0.25">
      <c r="A21" t="s">
        <v>813</v>
      </c>
      <c r="B21">
        <v>21</v>
      </c>
      <c r="C21" s="4" t="s">
        <v>814</v>
      </c>
      <c r="D21" t="s">
        <v>793</v>
      </c>
      <c r="E21" s="4" t="s">
        <v>815</v>
      </c>
      <c r="G21" t="str">
        <f t="shared" si="0"/>
        <v>&lt;option value=21&gt;Especialización en Arquitectura y Urbanismo Bioclimático&lt;/option&gt;</v>
      </c>
    </row>
    <row r="22" spans="1:7" x14ac:dyDescent="0.25">
      <c r="A22" t="s">
        <v>813</v>
      </c>
      <c r="B22">
        <v>22</v>
      </c>
      <c r="C22" s="4" t="s">
        <v>814</v>
      </c>
      <c r="D22" t="s">
        <v>794</v>
      </c>
      <c r="E22" s="4" t="s">
        <v>815</v>
      </c>
      <c r="G22" t="str">
        <f t="shared" si="0"/>
        <v>&lt;option value=22&gt;Especialización en Gestión de Proyectos e Innovación&lt;/option&gt;</v>
      </c>
    </row>
    <row r="23" spans="1:7" x14ac:dyDescent="0.25">
      <c r="A23" t="s">
        <v>813</v>
      </c>
      <c r="B23">
        <v>23</v>
      </c>
      <c r="C23" s="4" t="s">
        <v>814</v>
      </c>
      <c r="D23" t="s">
        <v>795</v>
      </c>
      <c r="E23" s="4" t="s">
        <v>815</v>
      </c>
      <c r="G23" t="str">
        <f t="shared" si="0"/>
        <v>&lt;option value=23&gt;Maestría en Pedagogía y Desarrollo Humano&lt;/option&gt;</v>
      </c>
    </row>
    <row r="24" spans="1:7" x14ac:dyDescent="0.25">
      <c r="A24" t="s">
        <v>813</v>
      </c>
      <c r="B24">
        <v>24</v>
      </c>
      <c r="C24" s="4" t="s">
        <v>814</v>
      </c>
      <c r="D24" t="s">
        <v>796</v>
      </c>
      <c r="E24" s="4" t="s">
        <v>815</v>
      </c>
      <c r="G24" t="str">
        <f t="shared" si="0"/>
        <v>&lt;option value=24&gt;Maestría en Estudios Culturales&lt;/option&gt;</v>
      </c>
    </row>
    <row r="25" spans="1:7" x14ac:dyDescent="0.25">
      <c r="A25" t="s">
        <v>813</v>
      </c>
      <c r="B25">
        <v>25</v>
      </c>
      <c r="C25" s="4" t="s">
        <v>814</v>
      </c>
      <c r="D25" t="s">
        <v>797</v>
      </c>
      <c r="E25" s="4" t="s">
        <v>815</v>
      </c>
      <c r="G25" t="str">
        <f t="shared" si="0"/>
        <v>&lt;option value=25&gt;Especialización en Pedagogía y Desarrollo Humano&lt;/option&gt;</v>
      </c>
    </row>
    <row r="26" spans="1:7" x14ac:dyDescent="0.25">
      <c r="A26" t="s">
        <v>813</v>
      </c>
      <c r="B26">
        <v>26</v>
      </c>
      <c r="C26" s="4" t="s">
        <v>814</v>
      </c>
      <c r="D26" t="s">
        <v>798</v>
      </c>
      <c r="E26" s="4" t="s">
        <v>815</v>
      </c>
      <c r="G26" t="str">
        <f t="shared" si="0"/>
        <v>&lt;option value=26&gt;Especialización en Edumática Innovación de los procesos educativos a través de herramientas multimediales&lt;/option&gt;</v>
      </c>
    </row>
    <row r="27" spans="1:7" x14ac:dyDescent="0.25">
      <c r="A27" t="s">
        <v>813</v>
      </c>
      <c r="B27">
        <v>27</v>
      </c>
      <c r="C27" s="4" t="s">
        <v>814</v>
      </c>
      <c r="D27" t="s">
        <v>799</v>
      </c>
      <c r="E27" s="4" t="s">
        <v>815</v>
      </c>
      <c r="G27" t="str">
        <f t="shared" si="0"/>
        <v>&lt;option value=27&gt;Especialización en Gerencia de la Comunicación Corporativa&lt;/option&gt;</v>
      </c>
    </row>
    <row r="28" spans="1:7" x14ac:dyDescent="0.25">
      <c r="A28" t="s">
        <v>813</v>
      </c>
      <c r="B28">
        <v>28</v>
      </c>
      <c r="C28" s="4" t="s">
        <v>814</v>
      </c>
      <c r="D28" t="s">
        <v>800</v>
      </c>
      <c r="E28" s="4" t="s">
        <v>815</v>
      </c>
      <c r="G28" t="str">
        <f t="shared" si="0"/>
        <v>&lt;option value=28&gt;Especialización en Psicología Clínica con énfasis en psicoterapia con niños y adolescentes&lt;/option&gt;</v>
      </c>
    </row>
    <row r="29" spans="1:7" x14ac:dyDescent="0.25">
      <c r="A29" t="s">
        <v>813</v>
      </c>
      <c r="B29">
        <v>29</v>
      </c>
      <c r="C29" s="4" t="s">
        <v>814</v>
      </c>
      <c r="D29" t="s">
        <v>801</v>
      </c>
      <c r="E29" s="4" t="s">
        <v>815</v>
      </c>
      <c r="G29" t="str">
        <f t="shared" si="0"/>
        <v>&lt;option value=29&gt;Especialización en Intervenciones Psicosociales para la Reducción del Consumo de Sustancias Psicoactivas&lt;/option&gt;</v>
      </c>
    </row>
    <row r="30" spans="1:7" x14ac:dyDescent="0.25">
      <c r="A30" t="s">
        <v>813</v>
      </c>
      <c r="B30">
        <v>30</v>
      </c>
      <c r="C30" s="4" t="s">
        <v>814</v>
      </c>
      <c r="D30" t="s">
        <v>802</v>
      </c>
      <c r="E30" s="4" t="s">
        <v>815</v>
      </c>
      <c r="G30" t="str">
        <f t="shared" si="0"/>
        <v>&lt;option value=30&gt;Especialización en Psicología Social Comunitaria y Acción Psicosocial&lt;/option&gt;</v>
      </c>
    </row>
    <row r="31" spans="1:7" x14ac:dyDescent="0.25">
      <c r="A31" t="s">
        <v>813</v>
      </c>
      <c r="B31">
        <v>31</v>
      </c>
      <c r="C31" s="4" t="s">
        <v>814</v>
      </c>
      <c r="D31" t="s">
        <v>803</v>
      </c>
      <c r="E31" s="4" t="s">
        <v>815</v>
      </c>
      <c r="G31" t="str">
        <f t="shared" si="0"/>
        <v>&lt;option value=31&gt;Especialización en Gestión Humana en las Organizaciones&lt;/option&gt;</v>
      </c>
    </row>
    <row r="32" spans="1:7" x14ac:dyDescent="0.25">
      <c r="A32" t="s">
        <v>813</v>
      </c>
      <c r="B32">
        <v>32</v>
      </c>
      <c r="C32" s="4" t="s">
        <v>814</v>
      </c>
      <c r="D32" t="s">
        <v>804</v>
      </c>
      <c r="E32" s="4" t="s">
        <v>815</v>
      </c>
      <c r="G32" t="str">
        <f t="shared" si="0"/>
        <v>&lt;option value=32&gt;Maestría en Gestión del Desarrollo Regional&lt;/option&gt;</v>
      </c>
    </row>
    <row r="33" spans="1:7" x14ac:dyDescent="0.25">
      <c r="A33" t="s">
        <v>813</v>
      </c>
      <c r="B33">
        <v>33</v>
      </c>
      <c r="C33" s="4" t="s">
        <v>814</v>
      </c>
      <c r="D33" t="s">
        <v>805</v>
      </c>
      <c r="E33" s="4" t="s">
        <v>815</v>
      </c>
      <c r="G33" t="str">
        <f t="shared" si="0"/>
        <v>&lt;option value=33&gt;Especialización en Finanzas&lt;/option&gt;</v>
      </c>
    </row>
    <row r="34" spans="1:7" x14ac:dyDescent="0.25">
      <c r="A34" t="s">
        <v>813</v>
      </c>
      <c r="B34">
        <v>34</v>
      </c>
      <c r="C34" s="4" t="s">
        <v>814</v>
      </c>
      <c r="D34" t="s">
        <v>806</v>
      </c>
      <c r="E34" s="4" t="s">
        <v>815</v>
      </c>
      <c r="G34" t="str">
        <f t="shared" si="0"/>
        <v>&lt;option value=34&gt;Especialización en Economía Pública y Gestión Territorial&lt;/option&gt;</v>
      </c>
    </row>
    <row r="35" spans="1:7" x14ac:dyDescent="0.25">
      <c r="A35" t="s">
        <v>813</v>
      </c>
      <c r="B35">
        <v>35</v>
      </c>
      <c r="C35" s="4" t="s">
        <v>814</v>
      </c>
      <c r="D35" t="s">
        <v>807</v>
      </c>
      <c r="E35" s="4" t="s">
        <v>815</v>
      </c>
      <c r="G35" t="str">
        <f t="shared" si="0"/>
        <v>&lt;option value=35&gt;Especialización Tecnológica en Empresas Agroindustriales&lt;/option&gt;</v>
      </c>
    </row>
    <row r="36" spans="1:7" x14ac:dyDescent="0.25">
      <c r="A36" t="s">
        <v>813</v>
      </c>
      <c r="B36">
        <v>36</v>
      </c>
      <c r="C36" s="4" t="s">
        <v>814</v>
      </c>
      <c r="D36" t="s">
        <v>808</v>
      </c>
      <c r="E36" s="4" t="s">
        <v>815</v>
      </c>
      <c r="G36" t="str">
        <f t="shared" si="0"/>
        <v>&lt;option value=36&gt;Especialización en Desarrollo del Software&lt;/option&gt;</v>
      </c>
    </row>
    <row r="37" spans="1:7" x14ac:dyDescent="0.25">
      <c r="A37" t="s">
        <v>813</v>
      </c>
      <c r="B37">
        <v>37</v>
      </c>
      <c r="C37" s="4" t="s">
        <v>814</v>
      </c>
      <c r="D37" t="s">
        <v>809</v>
      </c>
      <c r="E37" s="4" t="s">
        <v>815</v>
      </c>
      <c r="G37" t="str">
        <f t="shared" si="0"/>
        <v>&lt;option value=37&gt;Especialización en Producción con Calidad Total&lt;/option&gt;</v>
      </c>
    </row>
    <row r="38" spans="1:7" x14ac:dyDescent="0.25">
      <c r="A38" t="s">
        <v>813</v>
      </c>
      <c r="B38">
        <v>38</v>
      </c>
      <c r="C38" s="4" t="s">
        <v>814</v>
      </c>
      <c r="D38" t="s">
        <v>810</v>
      </c>
      <c r="E38" s="4" t="s">
        <v>815</v>
      </c>
      <c r="G38" t="str">
        <f t="shared" si="0"/>
        <v>&lt;option value=38&gt;Departamento de Humanidades&lt;/option&gt;</v>
      </c>
    </row>
    <row r="39" spans="1:7" x14ac:dyDescent="0.25">
      <c r="A39" t="s">
        <v>813</v>
      </c>
      <c r="B39">
        <v>39</v>
      </c>
      <c r="C39" s="4" t="s">
        <v>814</v>
      </c>
      <c r="D39" t="s">
        <v>811</v>
      </c>
      <c r="E39" s="4" t="s">
        <v>815</v>
      </c>
      <c r="G39" t="str">
        <f t="shared" si="0"/>
        <v>&lt;option value=39&gt;Departamento de Ciencias Básicas&lt;/option&gt;</v>
      </c>
    </row>
    <row r="40" spans="1:7" x14ac:dyDescent="0.25">
      <c r="A40" t="s">
        <v>813</v>
      </c>
      <c r="B40">
        <v>40</v>
      </c>
      <c r="C40" s="4" t="s">
        <v>814</v>
      </c>
      <c r="D40" t="s">
        <v>812</v>
      </c>
      <c r="E40" s="4" t="s">
        <v>815</v>
      </c>
      <c r="G40" t="str">
        <f t="shared" si="0"/>
        <v>&lt;option value=40&gt;CIUC&lt;/option&gt;</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1D3C3-E4F0-4F3B-A337-F1C9E307A068}">
  <dimension ref="A1:M35"/>
  <sheetViews>
    <sheetView topLeftCell="A10" workbookViewId="0">
      <selection activeCell="F1" sqref="F1"/>
    </sheetView>
  </sheetViews>
  <sheetFormatPr baseColWidth="10" defaultRowHeight="15" x14ac:dyDescent="0.25"/>
  <cols>
    <col min="5" max="5" width="1.85546875" bestFit="1" customWidth="1"/>
  </cols>
  <sheetData>
    <row r="1" spans="1:13" x14ac:dyDescent="0.25">
      <c r="A1" t="s">
        <v>845</v>
      </c>
      <c r="B1">
        <v>82</v>
      </c>
      <c r="C1" t="s">
        <v>840</v>
      </c>
      <c r="D1">
        <f>B1</f>
        <v>82</v>
      </c>
      <c r="E1" t="s">
        <v>848</v>
      </c>
      <c r="F1" t="s">
        <v>847</v>
      </c>
      <c r="G1">
        <f>B1</f>
        <v>82</v>
      </c>
      <c r="H1" t="s">
        <v>841</v>
      </c>
      <c r="M1" t="str">
        <f>_xlfn.CONCAT(A1:H1)</f>
        <v>$sql82="SELECT count($columna) as total82 FROM `2.0_Administrativos` WHERE Programa = 82";</v>
      </c>
    </row>
    <row r="2" spans="1:13" x14ac:dyDescent="0.25">
      <c r="A2" t="s">
        <v>839</v>
      </c>
      <c r="B2">
        <f>B1</f>
        <v>82</v>
      </c>
      <c r="C2" t="s">
        <v>842</v>
      </c>
      <c r="D2">
        <f>D1</f>
        <v>82</v>
      </c>
      <c r="F2" t="s">
        <v>844</v>
      </c>
      <c r="M2" t="str">
        <f>_xlfn.CONCAT(A2:H2)</f>
        <v>$result82=mysqli_query($cn,$sql82);</v>
      </c>
    </row>
    <row r="3" spans="1:13" x14ac:dyDescent="0.25">
      <c r="A3" t="s">
        <v>846</v>
      </c>
      <c r="B3">
        <f>B2</f>
        <v>82</v>
      </c>
      <c r="C3" t="s">
        <v>843</v>
      </c>
      <c r="D3">
        <f>D2</f>
        <v>82</v>
      </c>
      <c r="F3" t="s">
        <v>844</v>
      </c>
      <c r="M3" t="str">
        <f>_xlfn.CONCAT(A3:H3)</f>
        <v>$data82=mysqli_fetch_assoc($result82);</v>
      </c>
    </row>
    <row r="5" spans="1:13" x14ac:dyDescent="0.25">
      <c r="A5" t="s">
        <v>845</v>
      </c>
      <c r="B5">
        <v>83</v>
      </c>
      <c r="C5" t="s">
        <v>840</v>
      </c>
      <c r="D5">
        <f>B5</f>
        <v>83</v>
      </c>
      <c r="E5" t="s">
        <v>848</v>
      </c>
      <c r="F5" t="s">
        <v>847</v>
      </c>
      <c r="G5">
        <f>B5</f>
        <v>83</v>
      </c>
      <c r="H5" t="s">
        <v>841</v>
      </c>
      <c r="M5" t="str">
        <f>_xlfn.CONCAT(A5:H5)</f>
        <v>$sql83="SELECT count($columna) as total83 FROM `2.0_Administrativos` WHERE Programa = 83";</v>
      </c>
    </row>
    <row r="6" spans="1:13" x14ac:dyDescent="0.25">
      <c r="A6" t="s">
        <v>839</v>
      </c>
      <c r="B6">
        <f>B5</f>
        <v>83</v>
      </c>
      <c r="C6" t="s">
        <v>842</v>
      </c>
      <c r="D6">
        <f>D5</f>
        <v>83</v>
      </c>
      <c r="F6" t="s">
        <v>844</v>
      </c>
      <c r="M6" t="str">
        <f>_xlfn.CONCAT(A6:H6)</f>
        <v>$result83=mysqli_query($cn,$sql83);</v>
      </c>
    </row>
    <row r="7" spans="1:13" x14ac:dyDescent="0.25">
      <c r="A7" t="s">
        <v>846</v>
      </c>
      <c r="B7">
        <f>B6</f>
        <v>83</v>
      </c>
      <c r="C7" t="s">
        <v>843</v>
      </c>
      <c r="D7">
        <f>D6</f>
        <v>83</v>
      </c>
      <c r="F7" t="s">
        <v>844</v>
      </c>
      <c r="M7" t="str">
        <f>_xlfn.CONCAT(A7:H7)</f>
        <v>$data83=mysqli_fetch_assoc($result83);</v>
      </c>
    </row>
    <row r="9" spans="1:13" x14ac:dyDescent="0.25">
      <c r="A9" t="s">
        <v>845</v>
      </c>
      <c r="B9">
        <v>84</v>
      </c>
      <c r="C9" t="s">
        <v>840</v>
      </c>
      <c r="D9">
        <f>B9</f>
        <v>84</v>
      </c>
      <c r="E9" t="s">
        <v>848</v>
      </c>
      <c r="F9" t="s">
        <v>847</v>
      </c>
      <c r="G9">
        <f>B9</f>
        <v>84</v>
      </c>
      <c r="H9" t="s">
        <v>841</v>
      </c>
      <c r="M9" t="str">
        <f>_xlfn.CONCAT(A9:H9)</f>
        <v>$sql84="SELECT count($columna) as total84 FROM `2.0_Administrativos` WHERE Programa = 84";</v>
      </c>
    </row>
    <row r="10" spans="1:13" x14ac:dyDescent="0.25">
      <c r="A10" t="s">
        <v>839</v>
      </c>
      <c r="B10">
        <f>B9</f>
        <v>84</v>
      </c>
      <c r="C10" t="s">
        <v>842</v>
      </c>
      <c r="D10">
        <f>D9</f>
        <v>84</v>
      </c>
      <c r="F10" t="s">
        <v>844</v>
      </c>
      <c r="M10" t="str">
        <f>_xlfn.CONCAT(A10:H10)</f>
        <v>$result84=mysqli_query($cn,$sql84);</v>
      </c>
    </row>
    <row r="11" spans="1:13" x14ac:dyDescent="0.25">
      <c r="A11" t="s">
        <v>846</v>
      </c>
      <c r="B11">
        <f>B10</f>
        <v>84</v>
      </c>
      <c r="C11" t="s">
        <v>843</v>
      </c>
      <c r="D11">
        <f>D10</f>
        <v>84</v>
      </c>
      <c r="F11" t="s">
        <v>844</v>
      </c>
      <c r="M11" t="str">
        <f>_xlfn.CONCAT(A11:H11)</f>
        <v>$data84=mysqli_fetch_assoc($result84);</v>
      </c>
    </row>
    <row r="13" spans="1:13" x14ac:dyDescent="0.25">
      <c r="A13" t="s">
        <v>845</v>
      </c>
      <c r="B13">
        <v>85</v>
      </c>
      <c r="C13" t="s">
        <v>840</v>
      </c>
      <c r="D13">
        <f>B13</f>
        <v>85</v>
      </c>
      <c r="E13" t="s">
        <v>849</v>
      </c>
      <c r="F13" t="s">
        <v>847</v>
      </c>
      <c r="G13">
        <f>B13</f>
        <v>85</v>
      </c>
      <c r="H13" t="s">
        <v>841</v>
      </c>
      <c r="M13" t="str">
        <f>_xlfn.CONCAT(A13:H13)</f>
        <v>$sql85="SELECT count($columna) as total85  FROM `2.0_Administrativos` WHERE Programa = 85";</v>
      </c>
    </row>
    <row r="14" spans="1:13" x14ac:dyDescent="0.25">
      <c r="A14" t="s">
        <v>839</v>
      </c>
      <c r="B14">
        <f>B13</f>
        <v>85</v>
      </c>
      <c r="C14" t="s">
        <v>842</v>
      </c>
      <c r="D14">
        <f>D13</f>
        <v>85</v>
      </c>
      <c r="F14" t="s">
        <v>844</v>
      </c>
      <c r="M14" t="str">
        <f>_xlfn.CONCAT(A14:H14)</f>
        <v>$result85=mysqli_query($cn,$sql85);</v>
      </c>
    </row>
    <row r="15" spans="1:13" x14ac:dyDescent="0.25">
      <c r="A15" t="s">
        <v>846</v>
      </c>
      <c r="B15">
        <f>B14</f>
        <v>85</v>
      </c>
      <c r="C15" t="s">
        <v>843</v>
      </c>
      <c r="D15">
        <f>D14</f>
        <v>85</v>
      </c>
      <c r="F15" t="s">
        <v>844</v>
      </c>
      <c r="M15" t="str">
        <f>_xlfn.CONCAT(A15:H15)</f>
        <v>$data85=mysqli_fetch_assoc($result85);</v>
      </c>
    </row>
    <row r="17" spans="1:13" x14ac:dyDescent="0.25">
      <c r="A17" t="s">
        <v>845</v>
      </c>
      <c r="B17">
        <v>77</v>
      </c>
      <c r="C17" t="s">
        <v>840</v>
      </c>
      <c r="D17">
        <f>B17</f>
        <v>77</v>
      </c>
      <c r="E17" t="s">
        <v>848</v>
      </c>
      <c r="F17" t="s">
        <v>847</v>
      </c>
      <c r="G17">
        <f>B17</f>
        <v>77</v>
      </c>
      <c r="H17" t="s">
        <v>841</v>
      </c>
      <c r="M17" t="str">
        <f>_xlfn.CONCAT(A17:H17)</f>
        <v>$sql77="SELECT count($columna) as total77 FROM `2.0_Administrativos` WHERE Programa = 77";</v>
      </c>
    </row>
    <row r="18" spans="1:13" x14ac:dyDescent="0.25">
      <c r="A18" t="s">
        <v>839</v>
      </c>
      <c r="B18">
        <f>B17</f>
        <v>77</v>
      </c>
      <c r="C18" t="s">
        <v>842</v>
      </c>
      <c r="D18">
        <f>D17</f>
        <v>77</v>
      </c>
      <c r="F18" t="s">
        <v>844</v>
      </c>
      <c r="M18" t="str">
        <f>_xlfn.CONCAT(A18:H18)</f>
        <v>$result77=mysqli_query($cn,$sql77);</v>
      </c>
    </row>
    <row r="19" spans="1:13" x14ac:dyDescent="0.25">
      <c r="A19" t="s">
        <v>846</v>
      </c>
      <c r="B19">
        <f>B18</f>
        <v>77</v>
      </c>
      <c r="C19" t="s">
        <v>843</v>
      </c>
      <c r="D19">
        <f>D18</f>
        <v>77</v>
      </c>
      <c r="F19" t="s">
        <v>844</v>
      </c>
      <c r="M19" t="str">
        <f>_xlfn.CONCAT(A19:H19)</f>
        <v>$data77=mysqli_fetch_assoc($result77);</v>
      </c>
    </row>
    <row r="21" spans="1:13" x14ac:dyDescent="0.25">
      <c r="A21" t="s">
        <v>845</v>
      </c>
      <c r="B21">
        <v>78</v>
      </c>
      <c r="C21" t="s">
        <v>840</v>
      </c>
      <c r="D21">
        <f>B21</f>
        <v>78</v>
      </c>
      <c r="E21" t="s">
        <v>848</v>
      </c>
      <c r="F21" t="s">
        <v>847</v>
      </c>
      <c r="G21">
        <f>B21</f>
        <v>78</v>
      </c>
      <c r="H21" t="s">
        <v>841</v>
      </c>
      <c r="M21" t="str">
        <f>_xlfn.CONCAT(A21:H21)</f>
        <v>$sql78="SELECT count($columna) as total78 FROM `2.0_Administrativos` WHERE Programa = 78";</v>
      </c>
    </row>
    <row r="22" spans="1:13" x14ac:dyDescent="0.25">
      <c r="A22" t="s">
        <v>839</v>
      </c>
      <c r="B22">
        <f>B21</f>
        <v>78</v>
      </c>
      <c r="C22" t="s">
        <v>842</v>
      </c>
      <c r="D22">
        <f>D21</f>
        <v>78</v>
      </c>
      <c r="F22" t="s">
        <v>844</v>
      </c>
      <c r="M22" t="str">
        <f>_xlfn.CONCAT(A22:H22)</f>
        <v>$result78=mysqli_query($cn,$sql78);</v>
      </c>
    </row>
    <row r="23" spans="1:13" x14ac:dyDescent="0.25">
      <c r="A23" t="s">
        <v>846</v>
      </c>
      <c r="B23">
        <f>B22</f>
        <v>78</v>
      </c>
      <c r="C23" t="s">
        <v>843</v>
      </c>
      <c r="D23">
        <f>D22</f>
        <v>78</v>
      </c>
      <c r="F23" t="s">
        <v>844</v>
      </c>
      <c r="M23" t="str">
        <f>_xlfn.CONCAT(A23:H23)</f>
        <v>$data78=mysqli_fetch_assoc($result78);</v>
      </c>
    </row>
    <row r="25" spans="1:13" x14ac:dyDescent="0.25">
      <c r="A25" t="s">
        <v>845</v>
      </c>
      <c r="B25">
        <v>79</v>
      </c>
      <c r="C25" t="s">
        <v>840</v>
      </c>
      <c r="D25">
        <f>B25</f>
        <v>79</v>
      </c>
      <c r="E25" t="s">
        <v>848</v>
      </c>
      <c r="F25" t="s">
        <v>847</v>
      </c>
      <c r="G25">
        <f>B25</f>
        <v>79</v>
      </c>
      <c r="H25" t="s">
        <v>841</v>
      </c>
      <c r="M25" t="str">
        <f>_xlfn.CONCAT(A25:H25)</f>
        <v>$sql79="SELECT count($columna) as total79 FROM `2.0_Administrativos` WHERE Programa = 79";</v>
      </c>
    </row>
    <row r="26" spans="1:13" x14ac:dyDescent="0.25">
      <c r="A26" t="s">
        <v>839</v>
      </c>
      <c r="B26">
        <f>B25</f>
        <v>79</v>
      </c>
      <c r="C26" t="s">
        <v>842</v>
      </c>
      <c r="D26">
        <f>D25</f>
        <v>79</v>
      </c>
      <c r="F26" t="s">
        <v>844</v>
      </c>
      <c r="M26" t="str">
        <f>_xlfn.CONCAT(A26:H26)</f>
        <v>$result79=mysqli_query($cn,$sql79);</v>
      </c>
    </row>
    <row r="27" spans="1:13" x14ac:dyDescent="0.25">
      <c r="A27" t="s">
        <v>846</v>
      </c>
      <c r="B27">
        <f>B26</f>
        <v>79</v>
      </c>
      <c r="C27" t="s">
        <v>843</v>
      </c>
      <c r="D27">
        <f>D26</f>
        <v>79</v>
      </c>
      <c r="F27" t="s">
        <v>844</v>
      </c>
      <c r="M27" t="str">
        <f>_xlfn.CONCAT(A27:H27)</f>
        <v>$data79=mysqli_fetch_assoc($result79);</v>
      </c>
    </row>
    <row r="29" spans="1:13" x14ac:dyDescent="0.25">
      <c r="A29" t="s">
        <v>845</v>
      </c>
      <c r="B29">
        <v>80</v>
      </c>
      <c r="C29" t="s">
        <v>840</v>
      </c>
      <c r="D29">
        <f>B29</f>
        <v>80</v>
      </c>
      <c r="E29" t="s">
        <v>848</v>
      </c>
      <c r="F29" t="s">
        <v>847</v>
      </c>
      <c r="G29">
        <f>B29</f>
        <v>80</v>
      </c>
      <c r="H29" t="s">
        <v>841</v>
      </c>
      <c r="M29" t="str">
        <f>_xlfn.CONCAT(A29:H29)</f>
        <v>$sql80="SELECT count($columna) as total80 FROM `2.0_Administrativos` WHERE Programa = 80";</v>
      </c>
    </row>
    <row r="30" spans="1:13" x14ac:dyDescent="0.25">
      <c r="A30" t="s">
        <v>839</v>
      </c>
      <c r="B30">
        <f>B29</f>
        <v>80</v>
      </c>
      <c r="C30" t="s">
        <v>842</v>
      </c>
      <c r="D30">
        <f>D29</f>
        <v>80</v>
      </c>
      <c r="F30" t="s">
        <v>844</v>
      </c>
      <c r="M30" t="str">
        <f>_xlfn.CONCAT(A30:H30)</f>
        <v>$result80=mysqli_query($cn,$sql80);</v>
      </c>
    </row>
    <row r="31" spans="1:13" x14ac:dyDescent="0.25">
      <c r="A31" t="s">
        <v>846</v>
      </c>
      <c r="B31">
        <f>B30</f>
        <v>80</v>
      </c>
      <c r="C31" t="s">
        <v>843</v>
      </c>
      <c r="D31">
        <f>D30</f>
        <v>80</v>
      </c>
      <c r="F31" t="s">
        <v>844</v>
      </c>
      <c r="M31" t="str">
        <f>_xlfn.CONCAT(A31:H31)</f>
        <v>$data80=mysqli_fetch_assoc($result80);</v>
      </c>
    </row>
    <row r="33" spans="1:13" x14ac:dyDescent="0.25">
      <c r="A33" t="s">
        <v>845</v>
      </c>
      <c r="B33">
        <v>81</v>
      </c>
      <c r="C33" t="s">
        <v>840</v>
      </c>
      <c r="D33">
        <f>B33</f>
        <v>81</v>
      </c>
      <c r="E33" t="s">
        <v>848</v>
      </c>
      <c r="F33" t="s">
        <v>847</v>
      </c>
      <c r="G33">
        <f>B33</f>
        <v>81</v>
      </c>
      <c r="H33" t="s">
        <v>841</v>
      </c>
      <c r="M33" t="str">
        <f>_xlfn.CONCAT(A33:H33)</f>
        <v>$sql81="SELECT count($columna) as total81 FROM `2.0_Administrativos` WHERE Programa = 81";</v>
      </c>
    </row>
    <row r="34" spans="1:13" x14ac:dyDescent="0.25">
      <c r="A34" t="s">
        <v>839</v>
      </c>
      <c r="B34">
        <f>B33</f>
        <v>81</v>
      </c>
      <c r="C34" t="s">
        <v>842</v>
      </c>
      <c r="D34">
        <f>D33</f>
        <v>81</v>
      </c>
      <c r="F34" t="s">
        <v>844</v>
      </c>
      <c r="M34" t="str">
        <f>_xlfn.CONCAT(A34:H34)</f>
        <v>$result81=mysqli_query($cn,$sql81);</v>
      </c>
    </row>
    <row r="35" spans="1:13" x14ac:dyDescent="0.25">
      <c r="A35" t="s">
        <v>846</v>
      </c>
      <c r="B35">
        <f>B34</f>
        <v>81</v>
      </c>
      <c r="C35" t="s">
        <v>843</v>
      </c>
      <c r="D35">
        <f>D34</f>
        <v>81</v>
      </c>
      <c r="F35" t="s">
        <v>844</v>
      </c>
      <c r="M35" t="str">
        <f>_xlfn.CONCAT(A35:H35)</f>
        <v>$data81=mysqli_fetch_assoc($result81);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C8A26-8269-4517-AD65-774510A7B851}">
  <dimension ref="A1:Q131"/>
  <sheetViews>
    <sheetView topLeftCell="I1" workbookViewId="0">
      <selection activeCell="L11" sqref="L11"/>
    </sheetView>
  </sheetViews>
  <sheetFormatPr baseColWidth="10" defaultRowHeight="15" x14ac:dyDescent="0.25"/>
  <cols>
    <col min="1" max="1" width="2.7109375" bestFit="1" customWidth="1"/>
    <col min="2" max="2" width="5.28515625" bestFit="1" customWidth="1"/>
    <col min="3" max="3" width="16.5703125" bestFit="1" customWidth="1"/>
    <col min="4" max="4" width="5.7109375" bestFit="1" customWidth="1"/>
    <col min="6" max="6" width="3" bestFit="1" customWidth="1"/>
    <col min="12" max="12" width="37.140625" customWidth="1"/>
  </cols>
  <sheetData>
    <row r="1" spans="1:17" x14ac:dyDescent="0.25">
      <c r="B1" t="s">
        <v>909</v>
      </c>
      <c r="L1" t="s">
        <v>850</v>
      </c>
      <c r="Q1" t="str">
        <f>_xlfn.CONCAT(A1:H1)</f>
        <v>&lt;tr&gt;</v>
      </c>
    </row>
    <row r="2" spans="1:17" x14ac:dyDescent="0.25">
      <c r="A2" t="s">
        <v>918</v>
      </c>
      <c r="B2" t="s">
        <v>910</v>
      </c>
      <c r="C2" t="str">
        <f>L81</f>
        <v>Tecnología en Mercadeo</v>
      </c>
      <c r="D2" t="s">
        <v>912</v>
      </c>
      <c r="L2" t="s">
        <v>851</v>
      </c>
      <c r="Q2" t="str">
        <f t="shared" ref="Q2:Q65" si="0">_xlfn.CONCAT(A2:H2)</f>
        <v xml:space="preserve">    &lt;td&gt;Tecnología en Mercadeo&lt;/td&gt;</v>
      </c>
    </row>
    <row r="3" spans="1:17" x14ac:dyDescent="0.25">
      <c r="A3" t="s">
        <v>918</v>
      </c>
      <c r="B3" t="s">
        <v>910</v>
      </c>
      <c r="C3" t="s">
        <v>913</v>
      </c>
      <c r="D3">
        <v>81</v>
      </c>
      <c r="E3" t="s">
        <v>914</v>
      </c>
      <c r="F3">
        <f>D3</f>
        <v>81</v>
      </c>
      <c r="G3" t="s">
        <v>915</v>
      </c>
      <c r="L3" t="s">
        <v>852</v>
      </c>
      <c r="Q3" t="str">
        <f t="shared" si="0"/>
        <v xml:space="preserve">    &lt;td&gt;&lt;?php echo $data81['total81'];?&gt;&lt;/td&gt;</v>
      </c>
    </row>
    <row r="4" spans="1:17" x14ac:dyDescent="0.25">
      <c r="A4" t="s">
        <v>918</v>
      </c>
      <c r="B4" t="s">
        <v>910</v>
      </c>
      <c r="C4" t="s">
        <v>916</v>
      </c>
      <c r="D4">
        <f>D3</f>
        <v>81</v>
      </c>
      <c r="E4" t="s">
        <v>914</v>
      </c>
      <c r="F4">
        <f>F3</f>
        <v>81</v>
      </c>
      <c r="G4" t="s">
        <v>917</v>
      </c>
      <c r="L4" t="s">
        <v>853</v>
      </c>
      <c r="Q4" t="str">
        <f t="shared" si="0"/>
        <v xml:space="preserve">    &lt;td&gt;&lt;?php echo round(($data81['total81']/$data['total'])*100,2);?&gt;</v>
      </c>
    </row>
    <row r="5" spans="1:17" x14ac:dyDescent="0.25">
      <c r="B5" t="s">
        <v>911</v>
      </c>
      <c r="L5" t="s">
        <v>774</v>
      </c>
      <c r="Q5" t="str">
        <f t="shared" si="0"/>
        <v>&lt;/tr&gt;</v>
      </c>
    </row>
    <row r="6" spans="1:17" x14ac:dyDescent="0.25">
      <c r="L6" t="s">
        <v>854</v>
      </c>
    </row>
    <row r="7" spans="1:17" x14ac:dyDescent="0.25">
      <c r="B7" t="s">
        <v>909</v>
      </c>
      <c r="L7" t="s">
        <v>855</v>
      </c>
      <c r="Q7" t="str">
        <f t="shared" si="0"/>
        <v>&lt;tr&gt;</v>
      </c>
    </row>
    <row r="8" spans="1:17" x14ac:dyDescent="0.25">
      <c r="A8" t="s">
        <v>918</v>
      </c>
      <c r="B8" t="s">
        <v>910</v>
      </c>
      <c r="C8" t="str">
        <f>L82</f>
        <v>Tecnología en producción de imagen y sonido</v>
      </c>
      <c r="D8" t="s">
        <v>912</v>
      </c>
      <c r="L8" t="s">
        <v>856</v>
      </c>
      <c r="Q8" t="str">
        <f t="shared" si="0"/>
        <v xml:space="preserve">    &lt;td&gt;Tecnología en producción de imagen y sonido&lt;/td&gt;</v>
      </c>
    </row>
    <row r="9" spans="1:17" x14ac:dyDescent="0.25">
      <c r="A9" t="s">
        <v>918</v>
      </c>
      <c r="B9" t="s">
        <v>910</v>
      </c>
      <c r="C9" t="s">
        <v>913</v>
      </c>
      <c r="D9">
        <v>82</v>
      </c>
      <c r="E9" t="s">
        <v>914</v>
      </c>
      <c r="F9">
        <f>D9</f>
        <v>82</v>
      </c>
      <c r="G9" t="s">
        <v>915</v>
      </c>
      <c r="L9" t="s">
        <v>857</v>
      </c>
      <c r="Q9" t="str">
        <f t="shared" si="0"/>
        <v xml:space="preserve">    &lt;td&gt;&lt;?php echo $data82['total82'];?&gt;&lt;/td&gt;</v>
      </c>
    </row>
    <row r="10" spans="1:17" x14ac:dyDescent="0.25">
      <c r="A10" t="s">
        <v>918</v>
      </c>
      <c r="B10" t="s">
        <v>910</v>
      </c>
      <c r="C10" t="s">
        <v>916</v>
      </c>
      <c r="D10">
        <f>D9</f>
        <v>82</v>
      </c>
      <c r="E10" t="s">
        <v>914</v>
      </c>
      <c r="F10">
        <f>F9</f>
        <v>82</v>
      </c>
      <c r="G10" t="s">
        <v>917</v>
      </c>
      <c r="L10" t="s">
        <v>858</v>
      </c>
      <c r="Q10" t="str">
        <f t="shared" si="0"/>
        <v xml:space="preserve">    &lt;td&gt;&lt;?php echo round(($data82['total82']/$data['total'])*100,2);?&gt;</v>
      </c>
    </row>
    <row r="11" spans="1:17" x14ac:dyDescent="0.25">
      <c r="B11" t="s">
        <v>911</v>
      </c>
      <c r="L11" t="s">
        <v>859</v>
      </c>
      <c r="Q11" t="str">
        <f t="shared" si="0"/>
        <v>&lt;/tr&gt;</v>
      </c>
    </row>
    <row r="12" spans="1:17" x14ac:dyDescent="0.25">
      <c r="L12" t="s">
        <v>860</v>
      </c>
    </row>
    <row r="13" spans="1:17" x14ac:dyDescent="0.25">
      <c r="B13" t="s">
        <v>909</v>
      </c>
      <c r="L13" t="s">
        <v>861</v>
      </c>
      <c r="Q13" t="str">
        <f t="shared" si="0"/>
        <v>&lt;tr&gt;</v>
      </c>
    </row>
    <row r="14" spans="1:17" x14ac:dyDescent="0.25">
      <c r="A14" t="s">
        <v>918</v>
      </c>
      <c r="B14" t="s">
        <v>910</v>
      </c>
      <c r="C14" t="str">
        <f>L83</f>
        <v>Tecnología en Sistemas</v>
      </c>
      <c r="D14" t="s">
        <v>912</v>
      </c>
      <c r="L14" t="s">
        <v>862</v>
      </c>
      <c r="Q14" t="str">
        <f t="shared" si="0"/>
        <v xml:space="preserve">    &lt;td&gt;Tecnología en Sistemas&lt;/td&gt;</v>
      </c>
    </row>
    <row r="15" spans="1:17" x14ac:dyDescent="0.25">
      <c r="A15" t="s">
        <v>918</v>
      </c>
      <c r="B15" t="s">
        <v>910</v>
      </c>
      <c r="C15" t="s">
        <v>913</v>
      </c>
      <c r="D15">
        <v>83</v>
      </c>
      <c r="E15" t="s">
        <v>914</v>
      </c>
      <c r="F15">
        <f>D15</f>
        <v>83</v>
      </c>
      <c r="G15" t="s">
        <v>915</v>
      </c>
      <c r="L15" t="s">
        <v>863</v>
      </c>
      <c r="Q15" t="str">
        <f t="shared" si="0"/>
        <v xml:space="preserve">    &lt;td&gt;&lt;?php echo $data83['total83'];?&gt;&lt;/td&gt;</v>
      </c>
    </row>
    <row r="16" spans="1:17" x14ac:dyDescent="0.25">
      <c r="A16" t="s">
        <v>918</v>
      </c>
      <c r="B16" t="s">
        <v>910</v>
      </c>
      <c r="C16" t="s">
        <v>916</v>
      </c>
      <c r="D16">
        <f>D15</f>
        <v>83</v>
      </c>
      <c r="E16" t="s">
        <v>914</v>
      </c>
      <c r="F16">
        <f>F15</f>
        <v>83</v>
      </c>
      <c r="G16" t="s">
        <v>917</v>
      </c>
      <c r="L16" t="s">
        <v>864</v>
      </c>
      <c r="Q16" t="str">
        <f t="shared" si="0"/>
        <v xml:space="preserve">    &lt;td&gt;&lt;?php echo round(($data83['total83']/$data['total'])*100,2);?&gt;</v>
      </c>
    </row>
    <row r="17" spans="1:17" x14ac:dyDescent="0.25">
      <c r="B17" t="s">
        <v>911</v>
      </c>
      <c r="L17" t="s">
        <v>811</v>
      </c>
      <c r="Q17" t="str">
        <f t="shared" si="0"/>
        <v>&lt;/tr&gt;</v>
      </c>
    </row>
    <row r="18" spans="1:17" x14ac:dyDescent="0.25">
      <c r="L18" t="s">
        <v>810</v>
      </c>
    </row>
    <row r="19" spans="1:17" x14ac:dyDescent="0.25">
      <c r="B19" t="s">
        <v>909</v>
      </c>
      <c r="L19" t="s">
        <v>865</v>
      </c>
      <c r="Q19" t="str">
        <f t="shared" si="0"/>
        <v>&lt;tr&gt;</v>
      </c>
    </row>
    <row r="20" spans="1:17" x14ac:dyDescent="0.25">
      <c r="A20" t="s">
        <v>918</v>
      </c>
      <c r="B20" t="s">
        <v>910</v>
      </c>
      <c r="C20" t="str">
        <f>L84</f>
        <v>Vicerrectoría Académica</v>
      </c>
      <c r="D20" t="s">
        <v>912</v>
      </c>
      <c r="L20" t="s">
        <v>866</v>
      </c>
      <c r="Q20" t="str">
        <f t="shared" si="0"/>
        <v xml:space="preserve">    &lt;td&gt;Vicerrectoría Académica&lt;/td&gt;</v>
      </c>
    </row>
    <row r="21" spans="1:17" x14ac:dyDescent="0.25">
      <c r="A21" t="s">
        <v>918</v>
      </c>
      <c r="B21" t="s">
        <v>910</v>
      </c>
      <c r="C21" t="s">
        <v>913</v>
      </c>
      <c r="D21">
        <v>84</v>
      </c>
      <c r="E21" t="s">
        <v>914</v>
      </c>
      <c r="F21">
        <f>D21</f>
        <v>84</v>
      </c>
      <c r="G21" t="s">
        <v>915</v>
      </c>
      <c r="L21" t="s">
        <v>867</v>
      </c>
      <c r="Q21" t="str">
        <f t="shared" si="0"/>
        <v xml:space="preserve">    &lt;td&gt;&lt;?php echo $data84['total84'];?&gt;&lt;/td&gt;</v>
      </c>
    </row>
    <row r="22" spans="1:17" x14ac:dyDescent="0.25">
      <c r="A22" t="s">
        <v>918</v>
      </c>
      <c r="B22" t="s">
        <v>910</v>
      </c>
      <c r="C22" t="s">
        <v>916</v>
      </c>
      <c r="D22">
        <f>D21</f>
        <v>84</v>
      </c>
      <c r="E22" t="s">
        <v>914</v>
      </c>
      <c r="F22">
        <f>F21</f>
        <v>84</v>
      </c>
      <c r="G22" t="s">
        <v>917</v>
      </c>
      <c r="L22" t="s">
        <v>868</v>
      </c>
      <c r="Q22" t="str">
        <f t="shared" si="0"/>
        <v xml:space="preserve">    &lt;td&gt;&lt;?php echo round(($data84['total84']/$data['total'])*100,2);?&gt;</v>
      </c>
    </row>
    <row r="23" spans="1:17" x14ac:dyDescent="0.25">
      <c r="B23" t="s">
        <v>911</v>
      </c>
      <c r="L23" t="s">
        <v>869</v>
      </c>
      <c r="Q23" t="str">
        <f t="shared" si="0"/>
        <v>&lt;/tr&gt;</v>
      </c>
    </row>
    <row r="24" spans="1:17" x14ac:dyDescent="0.25">
      <c r="L24" t="s">
        <v>775</v>
      </c>
    </row>
    <row r="25" spans="1:17" x14ac:dyDescent="0.25">
      <c r="B25" t="s">
        <v>909</v>
      </c>
      <c r="L25" t="s">
        <v>870</v>
      </c>
      <c r="Q25" t="str">
        <f t="shared" si="0"/>
        <v>&lt;tr&gt;</v>
      </c>
    </row>
    <row r="26" spans="1:17" x14ac:dyDescent="0.25">
      <c r="A26" t="s">
        <v>918</v>
      </c>
      <c r="B26" t="s">
        <v>910</v>
      </c>
      <c r="C26" t="str">
        <f>L85</f>
        <v>Vicerrectoría de Proyecto de Vida</v>
      </c>
      <c r="D26" t="s">
        <v>912</v>
      </c>
      <c r="L26" t="s">
        <v>783</v>
      </c>
      <c r="Q26" t="str">
        <f t="shared" si="0"/>
        <v xml:space="preserve">    &lt;td&gt;Vicerrectoría de Proyecto de Vida&lt;/td&gt;</v>
      </c>
    </row>
    <row r="27" spans="1:17" x14ac:dyDescent="0.25">
      <c r="A27" t="s">
        <v>918</v>
      </c>
      <c r="B27" t="s">
        <v>910</v>
      </c>
      <c r="C27" t="s">
        <v>913</v>
      </c>
      <c r="D27">
        <v>85</v>
      </c>
      <c r="E27" t="s">
        <v>914</v>
      </c>
      <c r="F27">
        <f>D27</f>
        <v>85</v>
      </c>
      <c r="G27" t="s">
        <v>915</v>
      </c>
      <c r="L27" t="s">
        <v>793</v>
      </c>
      <c r="Q27" t="str">
        <f t="shared" si="0"/>
        <v xml:space="preserve">    &lt;td&gt;&lt;?php echo $data85['total85'];?&gt;&lt;/td&gt;</v>
      </c>
    </row>
    <row r="28" spans="1:17" x14ac:dyDescent="0.25">
      <c r="A28" t="s">
        <v>918</v>
      </c>
      <c r="B28" t="s">
        <v>910</v>
      </c>
      <c r="C28" t="s">
        <v>916</v>
      </c>
      <c r="D28">
        <f>D27</f>
        <v>85</v>
      </c>
      <c r="E28" t="s">
        <v>914</v>
      </c>
      <c r="F28">
        <f>F27</f>
        <v>85</v>
      </c>
      <c r="G28" t="s">
        <v>917</v>
      </c>
      <c r="L28" t="s">
        <v>871</v>
      </c>
      <c r="Q28" t="str">
        <f t="shared" si="0"/>
        <v xml:space="preserve">    &lt;td&gt;&lt;?php echo round(($data85['total85']/$data['total'])*100,2);?&gt;</v>
      </c>
    </row>
    <row r="29" spans="1:17" x14ac:dyDescent="0.25">
      <c r="B29" t="s">
        <v>911</v>
      </c>
      <c r="L29" t="s">
        <v>872</v>
      </c>
      <c r="Q29" t="str">
        <f t="shared" si="0"/>
        <v>&lt;/tr&gt;</v>
      </c>
    </row>
    <row r="30" spans="1:17" x14ac:dyDescent="0.25">
      <c r="L30" t="s">
        <v>806</v>
      </c>
    </row>
    <row r="31" spans="1:17" x14ac:dyDescent="0.25">
      <c r="B31" t="s">
        <v>909</v>
      </c>
      <c r="L31" t="s">
        <v>873</v>
      </c>
      <c r="Q31" t="str">
        <f t="shared" si="0"/>
        <v>&lt;tr&gt;</v>
      </c>
    </row>
    <row r="32" spans="1:17" x14ac:dyDescent="0.25">
      <c r="A32" t="s">
        <v>918</v>
      </c>
      <c r="B32" t="s">
        <v>910</v>
      </c>
      <c r="C32" t="str">
        <f>L64</f>
        <v>Maestría en Mercadeo</v>
      </c>
      <c r="D32" t="s">
        <v>912</v>
      </c>
      <c r="L32" t="s">
        <v>805</v>
      </c>
      <c r="Q32" t="str">
        <f t="shared" si="0"/>
        <v xml:space="preserve">    &lt;td&gt;Maestría en Mercadeo&lt;/td&gt;</v>
      </c>
    </row>
    <row r="33" spans="1:17" x14ac:dyDescent="0.25">
      <c r="A33" t="s">
        <v>918</v>
      </c>
      <c r="B33" t="s">
        <v>910</v>
      </c>
      <c r="C33" t="s">
        <v>913</v>
      </c>
      <c r="D33">
        <v>64</v>
      </c>
      <c r="E33" t="s">
        <v>914</v>
      </c>
      <c r="F33">
        <f>D33</f>
        <v>64</v>
      </c>
      <c r="G33" t="s">
        <v>915</v>
      </c>
      <c r="L33" t="s">
        <v>799</v>
      </c>
      <c r="Q33" t="str">
        <f t="shared" si="0"/>
        <v xml:space="preserve">    &lt;td&gt;&lt;?php echo $data64['total64'];?&gt;&lt;/td&gt;</v>
      </c>
    </row>
    <row r="34" spans="1:17" x14ac:dyDescent="0.25">
      <c r="A34" t="s">
        <v>918</v>
      </c>
      <c r="B34" t="s">
        <v>910</v>
      </c>
      <c r="C34" t="s">
        <v>916</v>
      </c>
      <c r="D34">
        <f>D33</f>
        <v>64</v>
      </c>
      <c r="E34" t="s">
        <v>914</v>
      </c>
      <c r="F34">
        <f>F33</f>
        <v>64</v>
      </c>
      <c r="G34" t="s">
        <v>917</v>
      </c>
      <c r="L34" t="s">
        <v>874</v>
      </c>
      <c r="Q34" t="str">
        <f t="shared" si="0"/>
        <v xml:space="preserve">    &lt;td&gt;&lt;?php echo round(($data64['total64']/$data['total'])*100,2);?&gt;</v>
      </c>
    </row>
    <row r="35" spans="1:17" x14ac:dyDescent="0.25">
      <c r="B35" t="s">
        <v>911</v>
      </c>
      <c r="L35" t="s">
        <v>875</v>
      </c>
      <c r="Q35" t="str">
        <f t="shared" si="0"/>
        <v>&lt;/tr&gt;</v>
      </c>
    </row>
    <row r="36" spans="1:17" x14ac:dyDescent="0.25">
      <c r="L36" t="s">
        <v>803</v>
      </c>
    </row>
    <row r="37" spans="1:17" x14ac:dyDescent="0.25">
      <c r="B37" t="s">
        <v>909</v>
      </c>
      <c r="L37" t="s">
        <v>876</v>
      </c>
      <c r="Q37" t="str">
        <f t="shared" si="0"/>
        <v>&lt;tr&gt;</v>
      </c>
    </row>
    <row r="38" spans="1:17" x14ac:dyDescent="0.25">
      <c r="A38" t="s">
        <v>918</v>
      </c>
      <c r="B38" t="s">
        <v>910</v>
      </c>
      <c r="C38" t="str">
        <f>L65</f>
        <v>Maestría en Pedagogía y Desarrollo Humano</v>
      </c>
      <c r="D38" t="s">
        <v>912</v>
      </c>
      <c r="L38" t="s">
        <v>797</v>
      </c>
      <c r="Q38" t="str">
        <f t="shared" si="0"/>
        <v xml:space="preserve">    &lt;td&gt;Maestría en Pedagogía y Desarrollo Humano&lt;/td&gt;</v>
      </c>
    </row>
    <row r="39" spans="1:17" x14ac:dyDescent="0.25">
      <c r="A39" t="s">
        <v>918</v>
      </c>
      <c r="B39" t="s">
        <v>910</v>
      </c>
      <c r="C39" t="s">
        <v>913</v>
      </c>
      <c r="D39">
        <v>65</v>
      </c>
      <c r="E39" t="s">
        <v>914</v>
      </c>
      <c r="F39">
        <f>D39</f>
        <v>65</v>
      </c>
      <c r="G39" t="s">
        <v>915</v>
      </c>
      <c r="L39" t="s">
        <v>809</v>
      </c>
      <c r="Q39" t="str">
        <f t="shared" si="0"/>
        <v xml:space="preserve">    &lt;td&gt;&lt;?php echo $data65['total65'];?&gt;&lt;/td&gt;</v>
      </c>
    </row>
    <row r="40" spans="1:17" x14ac:dyDescent="0.25">
      <c r="A40" t="s">
        <v>918</v>
      </c>
      <c r="B40" t="s">
        <v>910</v>
      </c>
      <c r="C40" t="s">
        <v>916</v>
      </c>
      <c r="D40">
        <f>D39</f>
        <v>65</v>
      </c>
      <c r="E40" t="s">
        <v>914</v>
      </c>
      <c r="F40">
        <f>F39</f>
        <v>65</v>
      </c>
      <c r="G40" t="s">
        <v>917</v>
      </c>
      <c r="L40" t="s">
        <v>877</v>
      </c>
      <c r="Q40" t="str">
        <f t="shared" si="0"/>
        <v xml:space="preserve">    &lt;td&gt;&lt;?php echo round(($data65['total65']/$data['total'])*100,2);?&gt;</v>
      </c>
    </row>
    <row r="41" spans="1:17" x14ac:dyDescent="0.25">
      <c r="B41" t="s">
        <v>911</v>
      </c>
      <c r="L41" t="s">
        <v>802</v>
      </c>
      <c r="Q41" t="str">
        <f t="shared" si="0"/>
        <v>&lt;/tr&gt;</v>
      </c>
    </row>
    <row r="42" spans="1:17" x14ac:dyDescent="0.25">
      <c r="L42" t="s">
        <v>878</v>
      </c>
    </row>
    <row r="43" spans="1:17" x14ac:dyDescent="0.25">
      <c r="B43" t="s">
        <v>909</v>
      </c>
      <c r="L43" t="s">
        <v>807</v>
      </c>
      <c r="Q43" t="str">
        <f t="shared" si="0"/>
        <v>&lt;tr&gt;</v>
      </c>
    </row>
    <row r="44" spans="1:17" x14ac:dyDescent="0.25">
      <c r="A44" t="s">
        <v>918</v>
      </c>
      <c r="B44" t="s">
        <v>910</v>
      </c>
      <c r="C44" t="str">
        <f>L66</f>
        <v>Negocios Internacionales</v>
      </c>
      <c r="D44" t="s">
        <v>912</v>
      </c>
      <c r="L44" t="s">
        <v>773</v>
      </c>
      <c r="Q44" t="str">
        <f t="shared" si="0"/>
        <v xml:space="preserve">    &lt;td&gt;Negocios Internacionales&lt;/td&gt;</v>
      </c>
    </row>
    <row r="45" spans="1:17" x14ac:dyDescent="0.25">
      <c r="A45" t="s">
        <v>918</v>
      </c>
      <c r="B45" t="s">
        <v>910</v>
      </c>
      <c r="C45" t="s">
        <v>913</v>
      </c>
      <c r="D45">
        <v>66</v>
      </c>
      <c r="E45" t="s">
        <v>914</v>
      </c>
      <c r="F45">
        <f>D45</f>
        <v>66</v>
      </c>
      <c r="G45" t="s">
        <v>915</v>
      </c>
      <c r="L45" t="s">
        <v>788</v>
      </c>
      <c r="Q45" t="str">
        <f t="shared" si="0"/>
        <v xml:space="preserve">    &lt;td&gt;&lt;?php echo $data66['total66'];?&gt;&lt;/td&gt;</v>
      </c>
    </row>
    <row r="46" spans="1:17" x14ac:dyDescent="0.25">
      <c r="A46" t="s">
        <v>918</v>
      </c>
      <c r="B46" t="s">
        <v>910</v>
      </c>
      <c r="C46" t="s">
        <v>916</v>
      </c>
      <c r="D46">
        <f>D45</f>
        <v>66</v>
      </c>
      <c r="E46" t="s">
        <v>914</v>
      </c>
      <c r="F46">
        <f>F45</f>
        <v>66</v>
      </c>
      <c r="G46" t="s">
        <v>917</v>
      </c>
      <c r="L46" t="s">
        <v>780</v>
      </c>
      <c r="Q46" t="str">
        <f t="shared" si="0"/>
        <v xml:space="preserve">    &lt;td&gt;&lt;?php echo round(($data66['total66']/$data['total'])*100,2);?&gt;</v>
      </c>
    </row>
    <row r="47" spans="1:17" x14ac:dyDescent="0.25">
      <c r="B47" t="s">
        <v>911</v>
      </c>
      <c r="L47" t="s">
        <v>879</v>
      </c>
      <c r="Q47" t="str">
        <f t="shared" si="0"/>
        <v>&lt;/tr&gt;</v>
      </c>
    </row>
    <row r="48" spans="1:17" x14ac:dyDescent="0.25">
      <c r="L48" t="s">
        <v>880</v>
      </c>
    </row>
    <row r="49" spans="1:17" x14ac:dyDescent="0.25">
      <c r="B49" t="s">
        <v>909</v>
      </c>
      <c r="L49" t="s">
        <v>881</v>
      </c>
      <c r="Q49" t="str">
        <f t="shared" si="0"/>
        <v>&lt;tr&gt;</v>
      </c>
    </row>
    <row r="50" spans="1:17" x14ac:dyDescent="0.25">
      <c r="A50" t="s">
        <v>918</v>
      </c>
      <c r="B50" t="s">
        <v>910</v>
      </c>
      <c r="C50" t="str">
        <f>L67</f>
        <v>Oficina de Mercadeo</v>
      </c>
      <c r="D50" t="s">
        <v>912</v>
      </c>
      <c r="L50" t="s">
        <v>882</v>
      </c>
      <c r="Q50" t="str">
        <f t="shared" si="0"/>
        <v xml:space="preserve">    &lt;td&gt;Oficina de Mercadeo&lt;/td&gt;</v>
      </c>
    </row>
    <row r="51" spans="1:17" x14ac:dyDescent="0.25">
      <c r="A51" t="s">
        <v>918</v>
      </c>
      <c r="B51" t="s">
        <v>910</v>
      </c>
      <c r="C51" t="s">
        <v>913</v>
      </c>
      <c r="D51">
        <v>67</v>
      </c>
      <c r="E51" t="s">
        <v>914</v>
      </c>
      <c r="F51">
        <f>D51</f>
        <v>67</v>
      </c>
      <c r="G51" t="s">
        <v>915</v>
      </c>
      <c r="L51" t="s">
        <v>883</v>
      </c>
      <c r="Q51" t="str">
        <f t="shared" si="0"/>
        <v xml:space="preserve">    &lt;td&gt;&lt;?php echo $data67['total67'];?&gt;&lt;/td&gt;</v>
      </c>
    </row>
    <row r="52" spans="1:17" x14ac:dyDescent="0.25">
      <c r="A52" t="s">
        <v>918</v>
      </c>
      <c r="B52" t="s">
        <v>910</v>
      </c>
      <c r="C52" t="s">
        <v>916</v>
      </c>
      <c r="D52">
        <f>D51</f>
        <v>67</v>
      </c>
      <c r="E52" t="s">
        <v>914</v>
      </c>
      <c r="F52">
        <f>F51</f>
        <v>67</v>
      </c>
      <c r="G52" t="s">
        <v>917</v>
      </c>
      <c r="L52" t="s">
        <v>789</v>
      </c>
      <c r="Q52" t="str">
        <f t="shared" si="0"/>
        <v xml:space="preserve">    &lt;td&gt;&lt;?php echo round(($data67['total67']/$data['total'])*100,2);?&gt;</v>
      </c>
    </row>
    <row r="53" spans="1:17" x14ac:dyDescent="0.25">
      <c r="B53" t="s">
        <v>911</v>
      </c>
      <c r="L53" t="s">
        <v>884</v>
      </c>
      <c r="Q53" t="str">
        <f t="shared" si="0"/>
        <v>&lt;/tr&gt;</v>
      </c>
    </row>
    <row r="54" spans="1:17" x14ac:dyDescent="0.25">
      <c r="L54" t="s">
        <v>779</v>
      </c>
    </row>
    <row r="55" spans="1:17" x14ac:dyDescent="0.25">
      <c r="B55" t="s">
        <v>909</v>
      </c>
      <c r="L55" t="s">
        <v>885</v>
      </c>
      <c r="Q55" t="str">
        <f t="shared" si="0"/>
        <v>&lt;tr&gt;</v>
      </c>
    </row>
    <row r="56" spans="1:17" x14ac:dyDescent="0.25">
      <c r="A56" t="s">
        <v>918</v>
      </c>
      <c r="B56" t="s">
        <v>910</v>
      </c>
      <c r="C56" t="str">
        <f>L68</f>
        <v>Pastoral Universitaria</v>
      </c>
      <c r="D56" t="s">
        <v>912</v>
      </c>
      <c r="L56" t="s">
        <v>792</v>
      </c>
      <c r="Q56" t="str">
        <f t="shared" si="0"/>
        <v xml:space="preserve">    &lt;td&gt;Pastoral Universitaria&lt;/td&gt;</v>
      </c>
    </row>
    <row r="57" spans="1:17" x14ac:dyDescent="0.25">
      <c r="A57" t="s">
        <v>918</v>
      </c>
      <c r="B57" t="s">
        <v>910</v>
      </c>
      <c r="C57" t="s">
        <v>913</v>
      </c>
      <c r="D57">
        <v>68</v>
      </c>
      <c r="E57" t="s">
        <v>914</v>
      </c>
      <c r="F57">
        <f>D57</f>
        <v>68</v>
      </c>
      <c r="G57" t="s">
        <v>915</v>
      </c>
      <c r="L57" t="s">
        <v>796</v>
      </c>
      <c r="Q57" t="str">
        <f t="shared" si="0"/>
        <v xml:space="preserve">    &lt;td&gt;&lt;?php echo $data68['total68'];?&gt;&lt;/td&gt;</v>
      </c>
    </row>
    <row r="58" spans="1:17" x14ac:dyDescent="0.25">
      <c r="A58" t="s">
        <v>918</v>
      </c>
      <c r="B58" t="s">
        <v>910</v>
      </c>
      <c r="C58" t="s">
        <v>916</v>
      </c>
      <c r="D58">
        <f>D57</f>
        <v>68</v>
      </c>
      <c r="E58" t="s">
        <v>914</v>
      </c>
      <c r="F58">
        <f>F57</f>
        <v>68</v>
      </c>
      <c r="G58" t="s">
        <v>917</v>
      </c>
      <c r="L58" t="s">
        <v>886</v>
      </c>
      <c r="Q58" t="str">
        <f t="shared" si="0"/>
        <v xml:space="preserve">    &lt;td&gt;&lt;?php echo round(($data68['total68']/$data['total'])*100,2);?&gt;</v>
      </c>
    </row>
    <row r="59" spans="1:17" x14ac:dyDescent="0.25">
      <c r="B59" t="s">
        <v>911</v>
      </c>
      <c r="L59" t="s">
        <v>887</v>
      </c>
      <c r="Q59" t="str">
        <f t="shared" si="0"/>
        <v>&lt;/tr&gt;</v>
      </c>
    </row>
    <row r="60" spans="1:17" x14ac:dyDescent="0.25">
      <c r="L60" t="s">
        <v>888</v>
      </c>
    </row>
    <row r="61" spans="1:17" x14ac:dyDescent="0.25">
      <c r="B61" t="s">
        <v>909</v>
      </c>
      <c r="L61" t="s">
        <v>889</v>
      </c>
      <c r="Q61" t="str">
        <f t="shared" si="0"/>
        <v>&lt;tr&gt;</v>
      </c>
    </row>
    <row r="62" spans="1:17" x14ac:dyDescent="0.25">
      <c r="A62" t="s">
        <v>918</v>
      </c>
      <c r="B62" t="s">
        <v>910</v>
      </c>
      <c r="C62" t="str">
        <f>L69</f>
        <v>Planeación</v>
      </c>
      <c r="D62" t="s">
        <v>912</v>
      </c>
      <c r="L62" t="s">
        <v>890</v>
      </c>
      <c r="Q62" t="str">
        <f t="shared" si="0"/>
        <v xml:space="preserve">    &lt;td&gt;Planeación&lt;/td&gt;</v>
      </c>
    </row>
    <row r="63" spans="1:17" x14ac:dyDescent="0.25">
      <c r="A63" t="s">
        <v>918</v>
      </c>
      <c r="B63" t="s">
        <v>910</v>
      </c>
      <c r="C63" t="s">
        <v>913</v>
      </c>
      <c r="D63">
        <v>69</v>
      </c>
      <c r="E63" t="s">
        <v>914</v>
      </c>
      <c r="F63">
        <f>D63</f>
        <v>69</v>
      </c>
      <c r="G63" t="s">
        <v>915</v>
      </c>
      <c r="L63" t="s">
        <v>891</v>
      </c>
      <c r="Q63" t="str">
        <f t="shared" si="0"/>
        <v xml:space="preserve">    &lt;td&gt;&lt;?php echo $data69['total69'];?&gt;&lt;/td&gt;</v>
      </c>
    </row>
    <row r="64" spans="1:17" x14ac:dyDescent="0.25">
      <c r="A64" t="s">
        <v>918</v>
      </c>
      <c r="B64" t="s">
        <v>910</v>
      </c>
      <c r="C64" t="s">
        <v>916</v>
      </c>
      <c r="D64">
        <f>D63</f>
        <v>69</v>
      </c>
      <c r="E64" t="s">
        <v>914</v>
      </c>
      <c r="F64">
        <f>F63</f>
        <v>69</v>
      </c>
      <c r="G64" t="s">
        <v>917</v>
      </c>
      <c r="L64" t="s">
        <v>892</v>
      </c>
      <c r="Q64" t="str">
        <f t="shared" si="0"/>
        <v xml:space="preserve">    &lt;td&gt;&lt;?php echo round(($data69['total69']/$data['total'])*100,2);?&gt;</v>
      </c>
    </row>
    <row r="65" spans="1:17" x14ac:dyDescent="0.25">
      <c r="B65" t="s">
        <v>911</v>
      </c>
      <c r="L65" t="s">
        <v>795</v>
      </c>
      <c r="Q65" t="str">
        <f t="shared" si="0"/>
        <v>&lt;/tr&gt;</v>
      </c>
    </row>
    <row r="66" spans="1:17" x14ac:dyDescent="0.25">
      <c r="L66" t="s">
        <v>781</v>
      </c>
    </row>
    <row r="67" spans="1:17" x14ac:dyDescent="0.25">
      <c r="B67" t="s">
        <v>909</v>
      </c>
      <c r="L67" t="s">
        <v>893</v>
      </c>
      <c r="Q67" t="str">
        <f t="shared" ref="Q67:Q129" si="1">_xlfn.CONCAT(A67:H67)</f>
        <v>&lt;tr&gt;</v>
      </c>
    </row>
    <row r="68" spans="1:17" x14ac:dyDescent="0.25">
      <c r="A68" t="s">
        <v>918</v>
      </c>
      <c r="B68" t="s">
        <v>910</v>
      </c>
      <c r="C68" t="str">
        <f>L70</f>
        <v>Practicas Académicas</v>
      </c>
      <c r="D68" t="s">
        <v>912</v>
      </c>
      <c r="L68" t="s">
        <v>894</v>
      </c>
      <c r="Q68" t="str">
        <f t="shared" si="1"/>
        <v xml:space="preserve">    &lt;td&gt;Practicas Académicas&lt;/td&gt;</v>
      </c>
    </row>
    <row r="69" spans="1:17" x14ac:dyDescent="0.25">
      <c r="A69" t="s">
        <v>918</v>
      </c>
      <c r="B69" t="s">
        <v>910</v>
      </c>
      <c r="C69" t="s">
        <v>913</v>
      </c>
      <c r="D69">
        <v>70</v>
      </c>
      <c r="E69" t="s">
        <v>914</v>
      </c>
      <c r="F69">
        <f>D69</f>
        <v>70</v>
      </c>
      <c r="G69" t="s">
        <v>915</v>
      </c>
      <c r="L69" t="s">
        <v>895</v>
      </c>
      <c r="Q69" t="str">
        <f t="shared" si="1"/>
        <v xml:space="preserve">    &lt;td&gt;&lt;?php echo $data70['total70'];?&gt;&lt;/td&gt;</v>
      </c>
    </row>
    <row r="70" spans="1:17" x14ac:dyDescent="0.25">
      <c r="A70" t="s">
        <v>918</v>
      </c>
      <c r="B70" t="s">
        <v>910</v>
      </c>
      <c r="C70" t="s">
        <v>916</v>
      </c>
      <c r="D70">
        <f>D69</f>
        <v>70</v>
      </c>
      <c r="E70" t="s">
        <v>914</v>
      </c>
      <c r="F70">
        <f>F69</f>
        <v>70</v>
      </c>
      <c r="G70" t="s">
        <v>917</v>
      </c>
      <c r="L70" t="s">
        <v>896</v>
      </c>
      <c r="Q70" t="str">
        <f t="shared" si="1"/>
        <v xml:space="preserve">    &lt;td&gt;&lt;?php echo round(($data70['total70']/$data['total'])*100,2);?&gt;</v>
      </c>
    </row>
    <row r="71" spans="1:17" x14ac:dyDescent="0.25">
      <c r="B71" t="s">
        <v>911</v>
      </c>
      <c r="L71" t="s">
        <v>897</v>
      </c>
      <c r="Q71" t="str">
        <f t="shared" si="1"/>
        <v>&lt;/tr&gt;</v>
      </c>
    </row>
    <row r="72" spans="1:17" x14ac:dyDescent="0.25">
      <c r="L72" t="s">
        <v>898</v>
      </c>
    </row>
    <row r="73" spans="1:17" x14ac:dyDescent="0.25">
      <c r="B73" t="s">
        <v>909</v>
      </c>
      <c r="L73" t="s">
        <v>778</v>
      </c>
      <c r="Q73" t="str">
        <f t="shared" si="1"/>
        <v>&lt;tr&gt;</v>
      </c>
    </row>
    <row r="74" spans="1:17" x14ac:dyDescent="0.25">
      <c r="A74" t="s">
        <v>918</v>
      </c>
      <c r="B74" t="s">
        <v>910</v>
      </c>
      <c r="C74" t="str">
        <f>L71</f>
        <v>Programa de Mercadeo</v>
      </c>
      <c r="D74" t="s">
        <v>912</v>
      </c>
      <c r="L74" t="s">
        <v>899</v>
      </c>
      <c r="Q74" t="str">
        <f t="shared" si="1"/>
        <v xml:space="preserve">    &lt;td&gt;Programa de Mercadeo&lt;/td&gt;</v>
      </c>
    </row>
    <row r="75" spans="1:17" x14ac:dyDescent="0.25">
      <c r="A75" t="s">
        <v>918</v>
      </c>
      <c r="B75" t="s">
        <v>910</v>
      </c>
      <c r="C75" t="s">
        <v>913</v>
      </c>
      <c r="D75">
        <v>71</v>
      </c>
      <c r="E75" t="s">
        <v>914</v>
      </c>
      <c r="F75">
        <f>D75</f>
        <v>71</v>
      </c>
      <c r="G75" t="s">
        <v>915</v>
      </c>
      <c r="L75" t="s">
        <v>900</v>
      </c>
      <c r="Q75" t="str">
        <f t="shared" si="1"/>
        <v xml:space="preserve">    &lt;td&gt;&lt;?php echo $data71['total71'];?&gt;&lt;/td&gt;</v>
      </c>
    </row>
    <row r="76" spans="1:17" x14ac:dyDescent="0.25">
      <c r="A76" t="s">
        <v>918</v>
      </c>
      <c r="B76" t="s">
        <v>910</v>
      </c>
      <c r="C76" t="s">
        <v>916</v>
      </c>
      <c r="D76">
        <f>D75</f>
        <v>71</v>
      </c>
      <c r="E76" t="s">
        <v>914</v>
      </c>
      <c r="F76">
        <f>F75</f>
        <v>71</v>
      </c>
      <c r="G76" t="s">
        <v>917</v>
      </c>
      <c r="L76" t="s">
        <v>901</v>
      </c>
      <c r="Q76" t="str">
        <f t="shared" si="1"/>
        <v xml:space="preserve">    &lt;td&gt;&lt;?php echo round(($data71['total71']/$data['total'])*100,2);?&gt;</v>
      </c>
    </row>
    <row r="77" spans="1:17" x14ac:dyDescent="0.25">
      <c r="B77" t="s">
        <v>911</v>
      </c>
      <c r="L77" t="s">
        <v>902</v>
      </c>
      <c r="Q77" t="str">
        <f t="shared" si="1"/>
        <v>&lt;/tr&gt;</v>
      </c>
    </row>
    <row r="78" spans="1:17" x14ac:dyDescent="0.25">
      <c r="L78" t="s">
        <v>903</v>
      </c>
    </row>
    <row r="79" spans="1:17" x14ac:dyDescent="0.25">
      <c r="B79" t="s">
        <v>909</v>
      </c>
      <c r="L79" t="s">
        <v>791</v>
      </c>
      <c r="Q79" t="str">
        <f t="shared" si="1"/>
        <v>&lt;tr&gt;</v>
      </c>
    </row>
    <row r="80" spans="1:17" x14ac:dyDescent="0.25">
      <c r="A80" t="s">
        <v>918</v>
      </c>
      <c r="B80" t="s">
        <v>910</v>
      </c>
      <c r="C80" t="str">
        <f>L72</f>
        <v>Proyección Social</v>
      </c>
      <c r="D80" t="s">
        <v>912</v>
      </c>
      <c r="L80" t="s">
        <v>904</v>
      </c>
      <c r="Q80" t="str">
        <f t="shared" si="1"/>
        <v xml:space="preserve">    &lt;td&gt;Proyección Social&lt;/td&gt;</v>
      </c>
    </row>
    <row r="81" spans="1:17" x14ac:dyDescent="0.25">
      <c r="A81" t="s">
        <v>918</v>
      </c>
      <c r="B81" t="s">
        <v>910</v>
      </c>
      <c r="C81" t="s">
        <v>913</v>
      </c>
      <c r="D81">
        <v>72</v>
      </c>
      <c r="E81" t="s">
        <v>914</v>
      </c>
      <c r="F81">
        <f>D81</f>
        <v>72</v>
      </c>
      <c r="G81" t="s">
        <v>915</v>
      </c>
      <c r="L81" t="s">
        <v>785</v>
      </c>
      <c r="Q81" t="str">
        <f t="shared" si="1"/>
        <v xml:space="preserve">    &lt;td&gt;&lt;?php echo $data72['total72'];?&gt;&lt;/td&gt;</v>
      </c>
    </row>
    <row r="82" spans="1:17" x14ac:dyDescent="0.25">
      <c r="A82" t="s">
        <v>918</v>
      </c>
      <c r="B82" t="s">
        <v>910</v>
      </c>
      <c r="C82" t="s">
        <v>916</v>
      </c>
      <c r="D82">
        <f>D81</f>
        <v>72</v>
      </c>
      <c r="E82" t="s">
        <v>914</v>
      </c>
      <c r="F82">
        <f>F81</f>
        <v>72</v>
      </c>
      <c r="G82" t="s">
        <v>917</v>
      </c>
      <c r="L82" t="s">
        <v>905</v>
      </c>
      <c r="Q82" t="str">
        <f t="shared" si="1"/>
        <v xml:space="preserve">    &lt;td&gt;&lt;?php echo round(($data72['total72']/$data['total'])*100,2);?&gt;</v>
      </c>
    </row>
    <row r="83" spans="1:17" x14ac:dyDescent="0.25">
      <c r="B83" t="s">
        <v>911</v>
      </c>
      <c r="L83" t="s">
        <v>906</v>
      </c>
      <c r="Q83" t="str">
        <f t="shared" si="1"/>
        <v>&lt;/tr&gt;</v>
      </c>
    </row>
    <row r="84" spans="1:17" x14ac:dyDescent="0.25">
      <c r="L84" t="s">
        <v>907</v>
      </c>
    </row>
    <row r="85" spans="1:17" x14ac:dyDescent="0.25">
      <c r="B85" t="s">
        <v>909</v>
      </c>
      <c r="L85" t="s">
        <v>908</v>
      </c>
      <c r="Q85" t="str">
        <f t="shared" si="1"/>
        <v>&lt;tr&gt;</v>
      </c>
    </row>
    <row r="86" spans="1:17" x14ac:dyDescent="0.25">
      <c r="A86" t="s">
        <v>918</v>
      </c>
      <c r="B86" t="s">
        <v>910</v>
      </c>
      <c r="C86" t="str">
        <f>L73</f>
        <v>Psicología</v>
      </c>
      <c r="D86" t="s">
        <v>912</v>
      </c>
      <c r="Q86" t="str">
        <f t="shared" si="1"/>
        <v xml:space="preserve">    &lt;td&gt;Psicología&lt;/td&gt;</v>
      </c>
    </row>
    <row r="87" spans="1:17" x14ac:dyDescent="0.25">
      <c r="A87" t="s">
        <v>918</v>
      </c>
      <c r="B87" t="s">
        <v>910</v>
      </c>
      <c r="C87" t="s">
        <v>913</v>
      </c>
      <c r="D87">
        <v>73</v>
      </c>
      <c r="E87" t="s">
        <v>914</v>
      </c>
      <c r="F87">
        <f>D87</f>
        <v>73</v>
      </c>
      <c r="G87" t="s">
        <v>915</v>
      </c>
      <c r="Q87" t="str">
        <f t="shared" si="1"/>
        <v xml:space="preserve">    &lt;td&gt;&lt;?php echo $data73['total73'];?&gt;&lt;/td&gt;</v>
      </c>
    </row>
    <row r="88" spans="1:17" x14ac:dyDescent="0.25">
      <c r="A88" t="s">
        <v>918</v>
      </c>
      <c r="B88" t="s">
        <v>910</v>
      </c>
      <c r="C88" t="s">
        <v>916</v>
      </c>
      <c r="D88">
        <f>D87</f>
        <v>73</v>
      </c>
      <c r="E88" t="s">
        <v>914</v>
      </c>
      <c r="F88">
        <f>F87</f>
        <v>73</v>
      </c>
      <c r="G88" t="s">
        <v>917</v>
      </c>
      <c r="Q88" t="str">
        <f t="shared" si="1"/>
        <v xml:space="preserve">    &lt;td&gt;&lt;?php echo round(($data73['total73']/$data['total'])*100,2);?&gt;</v>
      </c>
    </row>
    <row r="89" spans="1:17" x14ac:dyDescent="0.25">
      <c r="B89" t="s">
        <v>911</v>
      </c>
      <c r="Q89" t="str">
        <f t="shared" si="1"/>
        <v>&lt;/tr&gt;</v>
      </c>
    </row>
    <row r="91" spans="1:17" x14ac:dyDescent="0.25">
      <c r="B91" t="s">
        <v>909</v>
      </c>
      <c r="Q91" t="str">
        <f t="shared" si="1"/>
        <v>&lt;tr&gt;</v>
      </c>
    </row>
    <row r="92" spans="1:17" x14ac:dyDescent="0.25">
      <c r="A92" t="s">
        <v>918</v>
      </c>
      <c r="B92" t="s">
        <v>910</v>
      </c>
      <c r="C92" t="str">
        <f>L74</f>
        <v>Punto de Bolsa Laboratorio de Econometría y Finanzas</v>
      </c>
      <c r="D92" t="s">
        <v>912</v>
      </c>
      <c r="Q92" t="str">
        <f t="shared" si="1"/>
        <v xml:space="preserve">    &lt;td&gt;Punto de Bolsa Laboratorio de Econometría y Finanzas&lt;/td&gt;</v>
      </c>
    </row>
    <row r="93" spans="1:17" x14ac:dyDescent="0.25">
      <c r="A93" t="s">
        <v>918</v>
      </c>
      <c r="B93" t="s">
        <v>910</v>
      </c>
      <c r="C93" t="s">
        <v>913</v>
      </c>
      <c r="D93">
        <v>74</v>
      </c>
      <c r="E93" t="s">
        <v>914</v>
      </c>
      <c r="F93">
        <f>D93</f>
        <v>74</v>
      </c>
      <c r="G93" t="s">
        <v>915</v>
      </c>
      <c r="Q93" t="str">
        <f t="shared" si="1"/>
        <v xml:space="preserve">    &lt;td&gt;&lt;?php echo $data74['total74'];?&gt;&lt;/td&gt;</v>
      </c>
    </row>
    <row r="94" spans="1:17" x14ac:dyDescent="0.25">
      <c r="A94" t="s">
        <v>918</v>
      </c>
      <c r="B94" t="s">
        <v>910</v>
      </c>
      <c r="C94" t="s">
        <v>916</v>
      </c>
      <c r="D94">
        <f>D93</f>
        <v>74</v>
      </c>
      <c r="E94" t="s">
        <v>914</v>
      </c>
      <c r="F94">
        <f>F93</f>
        <v>74</v>
      </c>
      <c r="G94" t="s">
        <v>917</v>
      </c>
      <c r="Q94" t="str">
        <f t="shared" si="1"/>
        <v xml:space="preserve">    &lt;td&gt;&lt;?php echo round(($data74['total74']/$data['total'])*100,2);?&gt;</v>
      </c>
    </row>
    <row r="95" spans="1:17" x14ac:dyDescent="0.25">
      <c r="B95" t="s">
        <v>911</v>
      </c>
      <c r="Q95" t="str">
        <f t="shared" si="1"/>
        <v>&lt;/tr&gt;</v>
      </c>
    </row>
    <row r="97" spans="1:17" x14ac:dyDescent="0.25">
      <c r="B97" t="s">
        <v>909</v>
      </c>
      <c r="Q97" t="str">
        <f t="shared" si="1"/>
        <v>&lt;tr&gt;</v>
      </c>
    </row>
    <row r="98" spans="1:17" x14ac:dyDescent="0.25">
      <c r="A98" t="s">
        <v>918</v>
      </c>
      <c r="B98" t="s">
        <v>910</v>
      </c>
      <c r="C98" t="str">
        <f>L75</f>
        <v>Recreación y Deporte</v>
      </c>
      <c r="D98" t="s">
        <v>912</v>
      </c>
      <c r="Q98" t="str">
        <f t="shared" si="1"/>
        <v xml:space="preserve">    &lt;td&gt;Recreación y Deporte&lt;/td&gt;</v>
      </c>
    </row>
    <row r="99" spans="1:17" x14ac:dyDescent="0.25">
      <c r="A99" t="s">
        <v>918</v>
      </c>
      <c r="B99" t="s">
        <v>910</v>
      </c>
      <c r="C99" t="s">
        <v>913</v>
      </c>
      <c r="D99">
        <v>75</v>
      </c>
      <c r="E99" t="s">
        <v>914</v>
      </c>
      <c r="F99">
        <f>D99</f>
        <v>75</v>
      </c>
      <c r="G99" t="s">
        <v>915</v>
      </c>
      <c r="Q99" t="str">
        <f t="shared" si="1"/>
        <v xml:space="preserve">    &lt;td&gt;&lt;?php echo $data75['total75'];?&gt;&lt;/td&gt;</v>
      </c>
    </row>
    <row r="100" spans="1:17" x14ac:dyDescent="0.25">
      <c r="A100" t="s">
        <v>918</v>
      </c>
      <c r="B100" t="s">
        <v>910</v>
      </c>
      <c r="C100" t="s">
        <v>916</v>
      </c>
      <c r="D100">
        <f>D99</f>
        <v>75</v>
      </c>
      <c r="E100" t="s">
        <v>914</v>
      </c>
      <c r="F100">
        <f>F99</f>
        <v>75</v>
      </c>
      <c r="G100" t="s">
        <v>917</v>
      </c>
      <c r="Q100" t="str">
        <f t="shared" si="1"/>
        <v xml:space="preserve">    &lt;td&gt;&lt;?php echo round(($data75['total75']/$data['total'])*100,2);?&gt;</v>
      </c>
    </row>
    <row r="101" spans="1:17" x14ac:dyDescent="0.25">
      <c r="B101" t="s">
        <v>911</v>
      </c>
      <c r="Q101" t="str">
        <f t="shared" si="1"/>
        <v>&lt;/tr&gt;</v>
      </c>
    </row>
    <row r="103" spans="1:17" x14ac:dyDescent="0.25">
      <c r="B103" t="s">
        <v>909</v>
      </c>
      <c r="Q103" t="str">
        <f t="shared" si="1"/>
        <v>&lt;tr&gt;</v>
      </c>
    </row>
    <row r="104" spans="1:17" x14ac:dyDescent="0.25">
      <c r="A104" t="s">
        <v>918</v>
      </c>
      <c r="B104" t="s">
        <v>910</v>
      </c>
      <c r="C104" t="str">
        <f>L76</f>
        <v>Rectoría</v>
      </c>
      <c r="D104" t="s">
        <v>912</v>
      </c>
      <c r="Q104" t="str">
        <f t="shared" si="1"/>
        <v xml:space="preserve">    &lt;td&gt;Rectoría&lt;/td&gt;</v>
      </c>
    </row>
    <row r="105" spans="1:17" x14ac:dyDescent="0.25">
      <c r="A105" t="s">
        <v>918</v>
      </c>
      <c r="B105" t="s">
        <v>910</v>
      </c>
      <c r="C105" t="s">
        <v>913</v>
      </c>
      <c r="D105">
        <v>76</v>
      </c>
      <c r="E105" t="s">
        <v>914</v>
      </c>
      <c r="F105">
        <f>D105</f>
        <v>76</v>
      </c>
      <c r="G105" t="s">
        <v>915</v>
      </c>
      <c r="Q105" t="str">
        <f t="shared" si="1"/>
        <v xml:space="preserve">    &lt;td&gt;&lt;?php echo $data76['total76'];?&gt;&lt;/td&gt;</v>
      </c>
    </row>
    <row r="106" spans="1:17" x14ac:dyDescent="0.25">
      <c r="A106" t="s">
        <v>918</v>
      </c>
      <c r="B106" t="s">
        <v>910</v>
      </c>
      <c r="C106" t="s">
        <v>916</v>
      </c>
      <c r="D106">
        <f>D105</f>
        <v>76</v>
      </c>
      <c r="E106" t="s">
        <v>914</v>
      </c>
      <c r="F106">
        <f>F105</f>
        <v>76</v>
      </c>
      <c r="G106" t="s">
        <v>917</v>
      </c>
      <c r="Q106" t="str">
        <f t="shared" si="1"/>
        <v xml:space="preserve">    &lt;td&gt;&lt;?php echo round(($data76['total76']/$data['total'])*100,2);?&gt;</v>
      </c>
    </row>
    <row r="107" spans="1:17" x14ac:dyDescent="0.25">
      <c r="B107" t="s">
        <v>911</v>
      </c>
      <c r="Q107" t="str">
        <f t="shared" si="1"/>
        <v>&lt;/tr&gt;</v>
      </c>
    </row>
    <row r="109" spans="1:17" x14ac:dyDescent="0.25">
      <c r="B109" t="s">
        <v>909</v>
      </c>
      <c r="Q109" t="str">
        <f t="shared" si="1"/>
        <v>&lt;tr&gt;</v>
      </c>
    </row>
    <row r="110" spans="1:17" x14ac:dyDescent="0.25">
      <c r="A110" t="s">
        <v>918</v>
      </c>
      <c r="B110" t="s">
        <v>910</v>
      </c>
      <c r="C110" t="str">
        <f>L77</f>
        <v>Secretaría General</v>
      </c>
      <c r="D110" t="s">
        <v>912</v>
      </c>
      <c r="Q110" t="str">
        <f t="shared" si="1"/>
        <v xml:space="preserve">    &lt;td&gt;Secretaría General&lt;/td&gt;</v>
      </c>
    </row>
    <row r="111" spans="1:17" x14ac:dyDescent="0.25">
      <c r="A111" t="s">
        <v>918</v>
      </c>
      <c r="B111" t="s">
        <v>910</v>
      </c>
      <c r="C111" t="s">
        <v>913</v>
      </c>
      <c r="D111">
        <v>77</v>
      </c>
      <c r="E111" t="s">
        <v>914</v>
      </c>
      <c r="F111">
        <f>D111</f>
        <v>77</v>
      </c>
      <c r="G111" t="s">
        <v>915</v>
      </c>
      <c r="Q111" t="str">
        <f t="shared" si="1"/>
        <v xml:space="preserve">    &lt;td&gt;&lt;?php echo $data77['total77'];?&gt;&lt;/td&gt;</v>
      </c>
    </row>
    <row r="112" spans="1:17" x14ac:dyDescent="0.25">
      <c r="A112" t="s">
        <v>918</v>
      </c>
      <c r="B112" t="s">
        <v>910</v>
      </c>
      <c r="C112" t="s">
        <v>916</v>
      </c>
      <c r="D112">
        <f>D111</f>
        <v>77</v>
      </c>
      <c r="E112" t="s">
        <v>914</v>
      </c>
      <c r="F112">
        <f>F111</f>
        <v>77</v>
      </c>
      <c r="G112" t="s">
        <v>917</v>
      </c>
      <c r="Q112" t="str">
        <f t="shared" si="1"/>
        <v xml:space="preserve">    &lt;td&gt;&lt;?php echo round(($data77['total77']/$data['total'])*100,2);?&gt;</v>
      </c>
    </row>
    <row r="113" spans="1:17" x14ac:dyDescent="0.25">
      <c r="B113" t="s">
        <v>911</v>
      </c>
      <c r="Q113" t="str">
        <f t="shared" si="1"/>
        <v>&lt;/tr&gt;</v>
      </c>
    </row>
    <row r="115" spans="1:17" x14ac:dyDescent="0.25">
      <c r="B115" t="s">
        <v>909</v>
      </c>
      <c r="Q115" t="str">
        <f t="shared" si="1"/>
        <v>&lt;tr&gt;</v>
      </c>
    </row>
    <row r="116" spans="1:17" x14ac:dyDescent="0.25">
      <c r="A116" t="s">
        <v>918</v>
      </c>
      <c r="B116" t="s">
        <v>910</v>
      </c>
      <c r="C116" t="str">
        <f>L78</f>
        <v>Técnico profesional en video DJ y sonido</v>
      </c>
      <c r="D116" t="s">
        <v>912</v>
      </c>
      <c r="Q116" t="str">
        <f t="shared" si="1"/>
        <v xml:space="preserve">    &lt;td&gt;Técnico profesional en video DJ y sonido&lt;/td&gt;</v>
      </c>
    </row>
    <row r="117" spans="1:17" x14ac:dyDescent="0.25">
      <c r="A117" t="s">
        <v>918</v>
      </c>
      <c r="B117" t="s">
        <v>910</v>
      </c>
      <c r="C117" t="s">
        <v>913</v>
      </c>
      <c r="D117">
        <v>78</v>
      </c>
      <c r="E117" t="s">
        <v>914</v>
      </c>
      <c r="F117">
        <f>D117</f>
        <v>78</v>
      </c>
      <c r="G117" t="s">
        <v>915</v>
      </c>
      <c r="Q117" t="str">
        <f t="shared" si="1"/>
        <v xml:space="preserve">    &lt;td&gt;&lt;?php echo $data78['total78'];?&gt;&lt;/td&gt;</v>
      </c>
    </row>
    <row r="118" spans="1:17" x14ac:dyDescent="0.25">
      <c r="A118" t="s">
        <v>918</v>
      </c>
      <c r="B118" t="s">
        <v>910</v>
      </c>
      <c r="C118" t="s">
        <v>916</v>
      </c>
      <c r="D118">
        <f>D117</f>
        <v>78</v>
      </c>
      <c r="E118" t="s">
        <v>914</v>
      </c>
      <c r="F118">
        <f>F117</f>
        <v>78</v>
      </c>
      <c r="G118" t="s">
        <v>917</v>
      </c>
      <c r="Q118" t="str">
        <f t="shared" si="1"/>
        <v xml:space="preserve">    &lt;td&gt;&lt;?php echo round(($data78['total78']/$data['total'])*100,2);?&gt;</v>
      </c>
    </row>
    <row r="119" spans="1:17" x14ac:dyDescent="0.25">
      <c r="B119" t="s">
        <v>911</v>
      </c>
      <c r="Q119" t="str">
        <f t="shared" si="1"/>
        <v>&lt;/tr&gt;</v>
      </c>
    </row>
    <row r="121" spans="1:17" x14ac:dyDescent="0.25">
      <c r="B121" t="s">
        <v>909</v>
      </c>
      <c r="Q121" t="str">
        <f t="shared" si="1"/>
        <v>&lt;tr&gt;</v>
      </c>
    </row>
    <row r="122" spans="1:17" x14ac:dyDescent="0.25">
      <c r="A122" t="s">
        <v>918</v>
      </c>
      <c r="B122" t="s">
        <v>910</v>
      </c>
      <c r="C122" t="str">
        <f>L79</f>
        <v>Tecnología en Desarrollo de Software</v>
      </c>
      <c r="D122" t="s">
        <v>912</v>
      </c>
      <c r="Q122" t="str">
        <f t="shared" si="1"/>
        <v xml:space="preserve">    &lt;td&gt;Tecnología en Desarrollo de Software&lt;/td&gt;</v>
      </c>
    </row>
    <row r="123" spans="1:17" x14ac:dyDescent="0.25">
      <c r="A123" t="s">
        <v>918</v>
      </c>
      <c r="B123" t="s">
        <v>910</v>
      </c>
      <c r="C123" t="s">
        <v>913</v>
      </c>
      <c r="D123">
        <v>79</v>
      </c>
      <c r="E123" t="s">
        <v>914</v>
      </c>
      <c r="F123">
        <f>D123</f>
        <v>79</v>
      </c>
      <c r="G123" t="s">
        <v>915</v>
      </c>
      <c r="Q123" t="str">
        <f t="shared" si="1"/>
        <v xml:space="preserve">    &lt;td&gt;&lt;?php echo $data79['total79'];?&gt;&lt;/td&gt;</v>
      </c>
    </row>
    <row r="124" spans="1:17" x14ac:dyDescent="0.25">
      <c r="A124" t="s">
        <v>918</v>
      </c>
      <c r="B124" t="s">
        <v>910</v>
      </c>
      <c r="C124" t="s">
        <v>916</v>
      </c>
      <c r="D124">
        <f>D123</f>
        <v>79</v>
      </c>
      <c r="E124" t="s">
        <v>914</v>
      </c>
      <c r="F124">
        <f>F123</f>
        <v>79</v>
      </c>
      <c r="G124" t="s">
        <v>917</v>
      </c>
      <c r="Q124" t="str">
        <f t="shared" si="1"/>
        <v xml:space="preserve">    &lt;td&gt;&lt;?php echo round(($data79['total79']/$data['total'])*100,2);?&gt;</v>
      </c>
    </row>
    <row r="125" spans="1:17" x14ac:dyDescent="0.25">
      <c r="B125" t="s">
        <v>911</v>
      </c>
      <c r="Q125" t="str">
        <f t="shared" si="1"/>
        <v>&lt;/tr&gt;</v>
      </c>
    </row>
    <row r="127" spans="1:17" x14ac:dyDescent="0.25">
      <c r="B127" t="s">
        <v>909</v>
      </c>
      <c r="Q127" t="str">
        <f t="shared" si="1"/>
        <v>&lt;tr&gt;</v>
      </c>
    </row>
    <row r="128" spans="1:17" x14ac:dyDescent="0.25">
      <c r="A128" t="s">
        <v>918</v>
      </c>
      <c r="B128" t="s">
        <v>910</v>
      </c>
      <c r="C128" t="str">
        <f>L80</f>
        <v>Tecnología en Gestión de Empresas AgroIndustriales</v>
      </c>
      <c r="D128" t="s">
        <v>912</v>
      </c>
      <c r="Q128" t="str">
        <f t="shared" si="1"/>
        <v xml:space="preserve">    &lt;td&gt;Tecnología en Gestión de Empresas AgroIndustriales&lt;/td&gt;</v>
      </c>
    </row>
    <row r="129" spans="1:17" x14ac:dyDescent="0.25">
      <c r="A129" t="s">
        <v>918</v>
      </c>
      <c r="B129" t="s">
        <v>910</v>
      </c>
      <c r="C129" t="s">
        <v>913</v>
      </c>
      <c r="D129">
        <v>80</v>
      </c>
      <c r="E129" t="s">
        <v>914</v>
      </c>
      <c r="F129">
        <f>D129</f>
        <v>80</v>
      </c>
      <c r="G129" t="s">
        <v>915</v>
      </c>
      <c r="Q129" t="str">
        <f t="shared" si="1"/>
        <v xml:space="preserve">    &lt;td&gt;&lt;?php echo $data80['total80'];?&gt;&lt;/td&gt;</v>
      </c>
    </row>
    <row r="130" spans="1:17" x14ac:dyDescent="0.25">
      <c r="A130" t="s">
        <v>918</v>
      </c>
      <c r="B130" t="s">
        <v>910</v>
      </c>
      <c r="C130" t="s">
        <v>916</v>
      </c>
      <c r="D130">
        <f>D129</f>
        <v>80</v>
      </c>
      <c r="E130" t="s">
        <v>914</v>
      </c>
      <c r="F130">
        <f>F129</f>
        <v>80</v>
      </c>
      <c r="G130" t="s">
        <v>917</v>
      </c>
      <c r="Q130" t="str">
        <f t="shared" ref="Q130:Q131" si="2">_xlfn.CONCAT(A130:H130)</f>
        <v xml:space="preserve">    &lt;td&gt;&lt;?php echo round(($data80['total80']/$data['total'])*100,2);?&gt;</v>
      </c>
    </row>
    <row r="131" spans="1:17" x14ac:dyDescent="0.25">
      <c r="B131" t="s">
        <v>911</v>
      </c>
      <c r="Q131" t="str">
        <f t="shared" si="2"/>
        <v>&lt;/tr&gt;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66F68-DE84-455E-ACFA-5509B8E6E7A5}">
  <dimension ref="A1:C35"/>
  <sheetViews>
    <sheetView workbookViewId="0">
      <selection activeCell="C1" sqref="C1"/>
    </sheetView>
  </sheetViews>
  <sheetFormatPr baseColWidth="10" defaultRowHeight="15" x14ac:dyDescent="0.25"/>
  <sheetData>
    <row r="1" spans="1:3" x14ac:dyDescent="0.25">
      <c r="A1" t="s">
        <v>1110</v>
      </c>
      <c r="C1" t="s">
        <v>841</v>
      </c>
    </row>
    <row r="2" spans="1:3" x14ac:dyDescent="0.25">
      <c r="A2" t="s">
        <v>1111</v>
      </c>
      <c r="C2" t="s">
        <v>841</v>
      </c>
    </row>
    <row r="4" spans="1:3" x14ac:dyDescent="0.25">
      <c r="A4" t="s">
        <v>1110</v>
      </c>
      <c r="C4" t="s">
        <v>841</v>
      </c>
    </row>
    <row r="5" spans="1:3" x14ac:dyDescent="0.25">
      <c r="A5" t="s">
        <v>1111</v>
      </c>
      <c r="C5" t="s">
        <v>841</v>
      </c>
    </row>
    <row r="7" spans="1:3" x14ac:dyDescent="0.25">
      <c r="A7" t="s">
        <v>1110</v>
      </c>
      <c r="C7" t="s">
        <v>841</v>
      </c>
    </row>
    <row r="8" spans="1:3" x14ac:dyDescent="0.25">
      <c r="A8" t="s">
        <v>1111</v>
      </c>
      <c r="C8" t="s">
        <v>841</v>
      </c>
    </row>
    <row r="10" spans="1:3" x14ac:dyDescent="0.25">
      <c r="A10" t="s">
        <v>1110</v>
      </c>
      <c r="C10" t="s">
        <v>841</v>
      </c>
    </row>
    <row r="11" spans="1:3" x14ac:dyDescent="0.25">
      <c r="A11" t="s">
        <v>1111</v>
      </c>
      <c r="C11" t="s">
        <v>841</v>
      </c>
    </row>
    <row r="13" spans="1:3" x14ac:dyDescent="0.25">
      <c r="A13" t="s">
        <v>1110</v>
      </c>
      <c r="C13" t="s">
        <v>841</v>
      </c>
    </row>
    <row r="14" spans="1:3" x14ac:dyDescent="0.25">
      <c r="A14" t="s">
        <v>1111</v>
      </c>
      <c r="C14" t="s">
        <v>841</v>
      </c>
    </row>
    <row r="16" spans="1:3" x14ac:dyDescent="0.25">
      <c r="A16" t="s">
        <v>1110</v>
      </c>
      <c r="C16" t="s">
        <v>841</v>
      </c>
    </row>
    <row r="17" spans="1:3" x14ac:dyDescent="0.25">
      <c r="A17" t="s">
        <v>1111</v>
      </c>
      <c r="C17" t="s">
        <v>841</v>
      </c>
    </row>
    <row r="19" spans="1:3" x14ac:dyDescent="0.25">
      <c r="A19" t="s">
        <v>1110</v>
      </c>
      <c r="C19" t="s">
        <v>841</v>
      </c>
    </row>
    <row r="20" spans="1:3" x14ac:dyDescent="0.25">
      <c r="A20" t="s">
        <v>1111</v>
      </c>
      <c r="C20" t="s">
        <v>841</v>
      </c>
    </row>
    <row r="22" spans="1:3" x14ac:dyDescent="0.25">
      <c r="A22" t="s">
        <v>1110</v>
      </c>
      <c r="C22" t="s">
        <v>841</v>
      </c>
    </row>
    <row r="23" spans="1:3" x14ac:dyDescent="0.25">
      <c r="A23" t="s">
        <v>1111</v>
      </c>
      <c r="C23" t="s">
        <v>841</v>
      </c>
    </row>
    <row r="25" spans="1:3" x14ac:dyDescent="0.25">
      <c r="A25" t="s">
        <v>1110</v>
      </c>
      <c r="C25" t="s">
        <v>841</v>
      </c>
    </row>
    <row r="26" spans="1:3" x14ac:dyDescent="0.25">
      <c r="A26" t="s">
        <v>1111</v>
      </c>
      <c r="C26" t="s">
        <v>841</v>
      </c>
    </row>
    <row r="28" spans="1:3" x14ac:dyDescent="0.25">
      <c r="A28" t="s">
        <v>1110</v>
      </c>
      <c r="C28" t="s">
        <v>841</v>
      </c>
    </row>
    <row r="29" spans="1:3" x14ac:dyDescent="0.25">
      <c r="A29" t="s">
        <v>1111</v>
      </c>
      <c r="C29" t="s">
        <v>841</v>
      </c>
    </row>
    <row r="31" spans="1:3" x14ac:dyDescent="0.25">
      <c r="A31" t="s">
        <v>1110</v>
      </c>
      <c r="C31" t="s">
        <v>841</v>
      </c>
    </row>
    <row r="32" spans="1:3" x14ac:dyDescent="0.25">
      <c r="A32" t="s">
        <v>1111</v>
      </c>
      <c r="C32" t="s">
        <v>841</v>
      </c>
    </row>
    <row r="34" spans="1:3" x14ac:dyDescent="0.25">
      <c r="A34" t="s">
        <v>1110</v>
      </c>
      <c r="C34" t="s">
        <v>841</v>
      </c>
    </row>
    <row r="35" spans="1:3" x14ac:dyDescent="0.25">
      <c r="A35" t="s">
        <v>1111</v>
      </c>
      <c r="C35" t="s">
        <v>841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Datos</vt:lpstr>
      <vt:lpstr>D_est</vt:lpstr>
      <vt:lpstr>D_adm</vt:lpstr>
      <vt:lpstr>D_pro</vt:lpstr>
      <vt:lpstr>Hoja3</vt:lpstr>
      <vt:lpstr>Hoja5</vt:lpstr>
      <vt:lpstr>Hoja6</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Mar</dc:creator>
  <cp:lastModifiedBy>Dan Mar</cp:lastModifiedBy>
  <dcterms:created xsi:type="dcterms:W3CDTF">2022-02-22T18:40:54Z</dcterms:created>
  <dcterms:modified xsi:type="dcterms:W3CDTF">2022-05-21T00:51:18Z</dcterms:modified>
</cp:coreProperties>
</file>