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1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<sst xmlns="http://schemas.openxmlformats.org/spreadsheetml/2006/main" count="149" uniqueCount="35">
  <si>
    <t xml:space="preserve">Count of Vehículo Víctima</t>
  </si>
  <si>
    <t xml:space="preserve">Vehículo Víctima</t>
  </si>
  <si>
    <t xml:space="preserve">Sexo</t>
  </si>
  <si>
    <t xml:space="preserve">Edad agrupada</t>
  </si>
  <si>
    <t xml:space="preserve">bike</t>
  </si>
  <si>
    <t xml:space="preserve">truck</t>
  </si>
  <si>
    <t xml:space="preserve">van</t>
  </si>
  <si>
    <t xml:space="preserve">bus</t>
  </si>
  <si>
    <t xml:space="preserve">motorbike</t>
  </si>
  <si>
    <t xml:space="preserve">other</t>
  </si>
  <si>
    <t xml:space="preserve">pedestrian</t>
  </si>
  <si>
    <t xml:space="preserve">car</t>
  </si>
  <si>
    <t xml:space="preserve">unknown</t>
  </si>
  <si>
    <t xml:space="preserve">Grand Total</t>
  </si>
  <si>
    <t xml:space="preserve">Known total</t>
  </si>
  <si>
    <t xml:space="preserve">weight</t>
  </si>
  <si>
    <t xml:space="preserve">weighted total</t>
  </si>
  <si>
    <t xml:space="preserve">women</t>
  </si>
  <si>
    <t xml:space="preserve">0-4</t>
  </si>
  <si>
    <t xml:space="preserve">05-14</t>
  </si>
  <si>
    <t xml:space="preserve">15-24</t>
  </si>
  <si>
    <t xml:space="preserve">25-34</t>
  </si>
  <si>
    <t xml:space="preserve">35-44</t>
  </si>
  <si>
    <t xml:space="preserve">45-54</t>
  </si>
  <si>
    <t xml:space="preserve">55-64</t>
  </si>
  <si>
    <t xml:space="preserve">65-74</t>
  </si>
  <si>
    <t xml:space="preserve">75 y más</t>
  </si>
  <si>
    <t xml:space="preserve">Mujer Total</t>
  </si>
  <si>
    <t xml:space="preserve">WEIGHTED BY UNKNOWN AGE</t>
  </si>
  <si>
    <t xml:space="preserve">Grand total</t>
  </si>
  <si>
    <t xml:space="preserve">known total</t>
  </si>
  <si>
    <t xml:space="preserve">WEIGHTED BY UNKNOWN MODE</t>
  </si>
  <si>
    <t xml:space="preserve">men</t>
  </si>
  <si>
    <t xml:space="preserve">75-90</t>
  </si>
  <si>
    <t xml:space="preserve">Varón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</si>
</sst>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048576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M14" activeCellId="0" sqref="M14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21"/>
    <col collapsed="false" customWidth="true" hidden="false" outlineLevel="0" max="10" min="3" style="0" width="8.67"/>
    <col collapsed="false" customWidth="true" hidden="false" outlineLevel="0" max="12" min="11" style="0" width="11.94"/>
    <col collapsed="false" customWidth="true" hidden="false" outlineLevel="0" max="13" min="13" style="0" width="13.89"/>
    <col collapsed="false" customWidth="true" hidden="false" outlineLevel="0" max="14" min="14" style="0" width="8.19"/>
    <col collapsed="false" customWidth="true" hidden="false" outlineLevel="0" max="16" min="15" style="0" width="13.89"/>
    <col collapsed="false" customWidth="true" hidden="false" outlineLevel="0" max="1025" min="17" style="0" width="8.67"/>
  </cols>
  <sheetData>
    <row r="2" customFormat="false" ht="13.8" hidden="false" customHeight="false" outlineLevel="0" collapsed="false">
      <c r="A2" s="0" t="s">
        <v>0</v>
      </c>
      <c r="C2" s="0" t="s">
        <v>1</v>
      </c>
    </row>
    <row r="3" customFormat="false" ht="13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  <c r="I4" s="0" t="n">
        <v>1</v>
      </c>
      <c r="L4" s="0" t="n">
        <f aca="false">SUM(C4:K4)</f>
        <v>1</v>
      </c>
      <c r="M4" s="0" t="n">
        <f aca="false">L4-K4</f>
        <v>1</v>
      </c>
      <c r="N4" s="0" t="n">
        <f aca="false">IF(L4=0,1,L4/(L4-K4))</f>
        <v>1</v>
      </c>
      <c r="O4" s="0" t="n">
        <f aca="false">N4*M4</f>
        <v>1</v>
      </c>
    </row>
    <row r="5" customFormat="false" ht="13.8" hidden="false" customHeight="false" outlineLevel="0" collapsed="false">
      <c r="B5" s="0" t="s">
        <v>19</v>
      </c>
      <c r="I5" s="0" t="n">
        <v>1</v>
      </c>
      <c r="J5" s="0" t="n">
        <v>1</v>
      </c>
      <c r="K5" s="0" t="n">
        <v>1</v>
      </c>
      <c r="L5" s="0" t="n">
        <f aca="false">SUM(C5:K5)</f>
        <v>3</v>
      </c>
      <c r="M5" s="0" t="n">
        <f aca="false">L5-K5</f>
        <v>2</v>
      </c>
      <c r="N5" s="0" t="n">
        <f aca="false">IF(L5=0,1,L5/(L5-K5))</f>
        <v>1.5</v>
      </c>
      <c r="O5" s="0" t="n">
        <f aca="false">N5*M5</f>
        <v>3</v>
      </c>
    </row>
    <row r="6" customFormat="false" ht="13.8" hidden="false" customHeight="false" outlineLevel="0" collapsed="false">
      <c r="B6" s="0" t="s">
        <v>20</v>
      </c>
      <c r="G6" s="0" t="n">
        <v>9</v>
      </c>
      <c r="I6" s="0" t="n">
        <v>4</v>
      </c>
      <c r="J6" s="0" t="n">
        <v>2</v>
      </c>
      <c r="K6" s="0" t="n">
        <v>9</v>
      </c>
      <c r="L6" s="0" t="n">
        <f aca="false">SUM(C6:K6)</f>
        <v>24</v>
      </c>
      <c r="M6" s="0" t="n">
        <f aca="false">L6-K6</f>
        <v>15</v>
      </c>
      <c r="N6" s="0" t="n">
        <f aca="false">IF(L6=0,1,L6/(L6-K6))</f>
        <v>1.6</v>
      </c>
      <c r="O6" s="0" t="n">
        <f aca="false">N6*M6</f>
        <v>24</v>
      </c>
    </row>
    <row r="7" customFormat="false" ht="13.8" hidden="false" customHeight="false" outlineLevel="0" collapsed="false">
      <c r="B7" s="0" t="s">
        <v>21</v>
      </c>
      <c r="F7" s="0" t="n">
        <v>1</v>
      </c>
      <c r="G7" s="0" t="n">
        <v>4</v>
      </c>
      <c r="I7" s="0" t="n">
        <v>4</v>
      </c>
      <c r="J7" s="0" t="n">
        <v>2</v>
      </c>
      <c r="K7" s="0" t="n">
        <v>4</v>
      </c>
      <c r="L7" s="0" t="n">
        <f aca="false">SUM(C7:K7)</f>
        <v>15</v>
      </c>
      <c r="M7" s="0" t="n">
        <f aca="false">L7-K7</f>
        <v>11</v>
      </c>
      <c r="N7" s="0" t="n">
        <f aca="false">IF(L7=0,1,L7/(L7-K7))</f>
        <v>1.36363636363636</v>
      </c>
      <c r="O7" s="0" t="n">
        <f aca="false">N7*M7</f>
        <v>15</v>
      </c>
    </row>
    <row r="8" customFormat="false" ht="13.8" hidden="false" customHeight="false" outlineLevel="0" collapsed="false">
      <c r="B8" s="0" t="s">
        <v>22</v>
      </c>
      <c r="I8" s="0" t="n">
        <v>2</v>
      </c>
      <c r="J8" s="0" t="n">
        <v>1</v>
      </c>
      <c r="K8" s="0" t="n">
        <v>2</v>
      </c>
      <c r="L8" s="0" t="n">
        <f aca="false">SUM(C8:K8)</f>
        <v>5</v>
      </c>
      <c r="M8" s="0" t="n">
        <f aca="false">L8-K8</f>
        <v>3</v>
      </c>
      <c r="N8" s="0" t="n">
        <f aca="false">IF(L8=0,1,L8/(L8-K8))</f>
        <v>1.66666666666667</v>
      </c>
      <c r="O8" s="0" t="n">
        <f aca="false">N8*M8</f>
        <v>5</v>
      </c>
    </row>
    <row r="9" customFormat="false" ht="13.8" hidden="false" customHeight="false" outlineLevel="0" collapsed="false">
      <c r="B9" s="0" t="s">
        <v>23</v>
      </c>
      <c r="C9" s="0" t="n">
        <v>1</v>
      </c>
      <c r="G9" s="0" t="n">
        <v>2</v>
      </c>
      <c r="I9" s="0" t="n">
        <v>2</v>
      </c>
      <c r="L9" s="0" t="n">
        <f aca="false">SUM(C9:K9)</f>
        <v>5</v>
      </c>
      <c r="M9" s="0" t="n">
        <f aca="false">L9-K9</f>
        <v>5</v>
      </c>
      <c r="N9" s="0" t="n">
        <f aca="false">IF(L9=0,1,L9/(L9-K9))</f>
        <v>1</v>
      </c>
      <c r="O9" s="0" t="n">
        <f aca="false">N9*M9</f>
        <v>5</v>
      </c>
    </row>
    <row r="10" customFormat="false" ht="13.8" hidden="false" customHeight="false" outlineLevel="0" collapsed="false">
      <c r="B10" s="0" t="s">
        <v>24</v>
      </c>
      <c r="G10" s="0" t="n">
        <v>1</v>
      </c>
      <c r="I10" s="0" t="n">
        <v>2</v>
      </c>
      <c r="J10" s="0" t="n">
        <v>2</v>
      </c>
      <c r="K10" s="0" t="n">
        <v>3</v>
      </c>
      <c r="L10" s="0" t="n">
        <f aca="false">SUM(C10:K10)</f>
        <v>8</v>
      </c>
      <c r="M10" s="0" t="n">
        <f aca="false">L10-K10</f>
        <v>5</v>
      </c>
      <c r="N10" s="0" t="n">
        <f aca="false">IF(L10=0,1,L10/(L10-K10))</f>
        <v>1.6</v>
      </c>
      <c r="O10" s="0" t="n">
        <f aca="false">N10*M10</f>
        <v>8</v>
      </c>
    </row>
    <row r="11" customFormat="false" ht="13.8" hidden="false" customHeight="false" outlineLevel="0" collapsed="false">
      <c r="B11" s="0" t="s">
        <v>25</v>
      </c>
      <c r="G11" s="0" t="n">
        <v>1</v>
      </c>
      <c r="I11" s="0" t="n">
        <v>8</v>
      </c>
      <c r="J11" s="0" t="n">
        <v>4</v>
      </c>
      <c r="K11" s="0" t="n">
        <v>3</v>
      </c>
      <c r="L11" s="0" t="n">
        <f aca="false">SUM(C11:K11)</f>
        <v>16</v>
      </c>
      <c r="M11" s="0" t="n">
        <f aca="false">L11-K11</f>
        <v>13</v>
      </c>
      <c r="N11" s="0" t="n">
        <f aca="false">IF(L11=0,1,L11/(L11-K11))</f>
        <v>1.23076923076923</v>
      </c>
      <c r="O11" s="0" t="n">
        <f aca="false">N11*M11</f>
        <v>16</v>
      </c>
    </row>
    <row r="12" customFormat="false" ht="13.8" hidden="false" customHeight="false" outlineLevel="0" collapsed="false">
      <c r="B12" s="0" t="s">
        <v>26</v>
      </c>
      <c r="I12" s="0" t="n">
        <v>5</v>
      </c>
      <c r="K12" s="0" t="n">
        <v>3</v>
      </c>
      <c r="L12" s="0" t="n">
        <f aca="false">SUM(C12:K12)</f>
        <v>8</v>
      </c>
      <c r="M12" s="0" t="n">
        <f aca="false">L12-K12</f>
        <v>5</v>
      </c>
      <c r="N12" s="0" t="n">
        <f aca="false">IF(L12=0,1,L12/(L12-K12))</f>
        <v>1.6</v>
      </c>
      <c r="O12" s="0" t="n">
        <f aca="false">N12*M12</f>
        <v>8</v>
      </c>
    </row>
    <row r="13" customFormat="false" ht="13.8" hidden="false" customHeight="false" outlineLevel="0" collapsed="false">
      <c r="B13" s="0" t="s">
        <v>12</v>
      </c>
      <c r="I13" s="0" t="n">
        <v>6</v>
      </c>
      <c r="J13" s="0" t="n">
        <v>1</v>
      </c>
      <c r="K13" s="0" t="n">
        <v>1</v>
      </c>
      <c r="L13" s="0" t="n">
        <f aca="false">SUM(C13:K13)</f>
        <v>8</v>
      </c>
      <c r="M13" s="0" t="n">
        <f aca="false">L13-K13</f>
        <v>7</v>
      </c>
      <c r="N13" s="0" t="n">
        <f aca="false">IF(L13=0,1,L13/(L13-K13))</f>
        <v>1.14285714285714</v>
      </c>
      <c r="O13" s="0" t="n">
        <f aca="false">N13*M13</f>
        <v>8</v>
      </c>
    </row>
    <row r="14" customFormat="false" ht="13.8" hidden="false" customHeight="false" outlineLevel="0" collapsed="false">
      <c r="A14" s="0" t="s">
        <v>27</v>
      </c>
      <c r="C14" s="0" t="n">
        <f aca="false">SUM(C4:C13)</f>
        <v>1</v>
      </c>
      <c r="D14" s="0" t="n">
        <f aca="false">SUM(D4:D13)</f>
        <v>0</v>
      </c>
      <c r="E14" s="0" t="n">
        <f aca="false">SUM(E4:E13)</f>
        <v>0</v>
      </c>
      <c r="F14" s="0" t="n">
        <f aca="false">SUM(F4:F13)</f>
        <v>1</v>
      </c>
      <c r="G14" s="0" t="n">
        <f aca="false">SUM(G4:G13)</f>
        <v>17</v>
      </c>
      <c r="H14" s="0" t="n">
        <f aca="false">SUM(H4:H13)</f>
        <v>0</v>
      </c>
      <c r="I14" s="0" t="n">
        <f aca="false">SUM(I4:I13)</f>
        <v>35</v>
      </c>
      <c r="J14" s="0" t="n">
        <f aca="false">SUM(J4:J13)</f>
        <v>13</v>
      </c>
      <c r="K14" s="0" t="n">
        <f aca="false">SUM(K4:K12)</f>
        <v>25</v>
      </c>
      <c r="L14" s="0" t="n">
        <f aca="false">SUM(C14:K14)</f>
        <v>92</v>
      </c>
      <c r="M14" s="0" t="n">
        <f aca="false">L14-K14</f>
        <v>67</v>
      </c>
      <c r="N14" s="0" t="n">
        <f aca="false">IF(L14=0,1,L14/(L14-K14))</f>
        <v>1.37313432835821</v>
      </c>
      <c r="O14" s="0" t="n">
        <f aca="false">N14*M14</f>
        <v>92</v>
      </c>
    </row>
    <row r="15" customFormat="false" ht="13.8" hidden="false" customHeight="false" outlineLevel="0" collapsed="false">
      <c r="A15" s="0" t="s">
        <v>28</v>
      </c>
    </row>
    <row r="16" customFormat="false" ht="13.8" hidden="false" customHeight="false" outlineLevel="0" collapsed="false">
      <c r="B16" s="0" t="s">
        <v>18</v>
      </c>
      <c r="C16" s="0" t="n">
        <f aca="false">C4*N4</f>
        <v>0</v>
      </c>
      <c r="D16" s="0" t="n">
        <f aca="false">D4*N4</f>
        <v>0</v>
      </c>
      <c r="E16" s="0" t="n">
        <f aca="false">E4*N4</f>
        <v>0</v>
      </c>
      <c r="F16" s="0" t="n">
        <f aca="false">F4*N4</f>
        <v>0</v>
      </c>
      <c r="G16" s="0" t="n">
        <f aca="false">G4*N4</f>
        <v>0</v>
      </c>
      <c r="H16" s="0" t="n">
        <f aca="false">H4*N4</f>
        <v>0</v>
      </c>
      <c r="I16" s="0" t="n">
        <f aca="false">I4*N4</f>
        <v>1</v>
      </c>
      <c r="J16" s="0" t="n">
        <f aca="false">J4*N4</f>
        <v>0</v>
      </c>
      <c r="L16" s="0" t="n">
        <f aca="false">L4*N4</f>
        <v>1</v>
      </c>
    </row>
    <row r="17" customFormat="false" ht="13.8" hidden="false" customHeight="false" outlineLevel="0" collapsed="false">
      <c r="B17" s="0" t="s">
        <v>19</v>
      </c>
      <c r="C17" s="0" t="n">
        <f aca="false">C5*N5</f>
        <v>0</v>
      </c>
      <c r="D17" s="0" t="n">
        <f aca="false">D5*N5</f>
        <v>0</v>
      </c>
      <c r="E17" s="0" t="n">
        <f aca="false">E5*N5</f>
        <v>0</v>
      </c>
      <c r="F17" s="0" t="n">
        <f aca="false">F5*N5</f>
        <v>0</v>
      </c>
      <c r="G17" s="0" t="n">
        <f aca="false">G5*N5</f>
        <v>0</v>
      </c>
      <c r="H17" s="0" t="n">
        <f aca="false">H5*N5</f>
        <v>0</v>
      </c>
      <c r="I17" s="0" t="n">
        <f aca="false">I5*N5</f>
        <v>1.5</v>
      </c>
      <c r="J17" s="0" t="n">
        <f aca="false">J5*N5</f>
        <v>1.5</v>
      </c>
      <c r="L17" s="0" t="n">
        <f aca="false">L5*N5</f>
        <v>4.5</v>
      </c>
    </row>
    <row r="18" customFormat="false" ht="13.8" hidden="false" customHeight="false" outlineLevel="0" collapsed="false">
      <c r="B18" s="0" t="s">
        <v>20</v>
      </c>
      <c r="C18" s="0" t="n">
        <f aca="false">C6*N6</f>
        <v>0</v>
      </c>
      <c r="D18" s="0" t="n">
        <f aca="false">D6*N6</f>
        <v>0</v>
      </c>
      <c r="E18" s="0" t="n">
        <f aca="false">E6*N6</f>
        <v>0</v>
      </c>
      <c r="F18" s="0" t="n">
        <f aca="false">F6*N6</f>
        <v>0</v>
      </c>
      <c r="G18" s="0" t="n">
        <f aca="false">G6*N6</f>
        <v>14.4</v>
      </c>
      <c r="H18" s="0" t="n">
        <f aca="false">H6*N6</f>
        <v>0</v>
      </c>
      <c r="I18" s="0" t="n">
        <f aca="false">I6*N6</f>
        <v>6.4</v>
      </c>
      <c r="J18" s="0" t="n">
        <f aca="false">J6*N6</f>
        <v>3.2</v>
      </c>
      <c r="L18" s="0" t="n">
        <f aca="false">L6*N6</f>
        <v>38.4</v>
      </c>
    </row>
    <row r="19" customFormat="false" ht="13.8" hidden="false" customHeight="false" outlineLevel="0" collapsed="false">
      <c r="B19" s="0" t="s">
        <v>21</v>
      </c>
      <c r="C19" s="0" t="n">
        <f aca="false">C7*N7</f>
        <v>0</v>
      </c>
      <c r="D19" s="0" t="n">
        <f aca="false">D7*N7</f>
        <v>0</v>
      </c>
      <c r="E19" s="0" t="n">
        <f aca="false">E7*N7</f>
        <v>0</v>
      </c>
      <c r="F19" s="0" t="n">
        <f aca="false">F7*N7</f>
        <v>1.36363636363636</v>
      </c>
      <c r="G19" s="0" t="n">
        <f aca="false">G7*N7</f>
        <v>5.45454545454545</v>
      </c>
      <c r="H19" s="0" t="n">
        <f aca="false">H7*N7</f>
        <v>0</v>
      </c>
      <c r="I19" s="0" t="n">
        <f aca="false">I7*N7</f>
        <v>5.45454545454545</v>
      </c>
      <c r="J19" s="0" t="n">
        <f aca="false">J7*N7</f>
        <v>2.72727272727273</v>
      </c>
      <c r="L19" s="0" t="n">
        <f aca="false">L7*N7</f>
        <v>20.4545454545455</v>
      </c>
    </row>
    <row r="20" customFormat="false" ht="13.8" hidden="false" customHeight="false" outlineLevel="0" collapsed="false">
      <c r="B20" s="0" t="s">
        <v>22</v>
      </c>
      <c r="C20" s="0" t="n">
        <f aca="false">C8*N8</f>
        <v>0</v>
      </c>
      <c r="D20" s="0" t="n">
        <f aca="false">D8*N8</f>
        <v>0</v>
      </c>
      <c r="E20" s="0" t="n">
        <f aca="false">E8*N8</f>
        <v>0</v>
      </c>
      <c r="F20" s="0" t="n">
        <f aca="false">F8*N8</f>
        <v>0</v>
      </c>
      <c r="G20" s="0" t="n">
        <f aca="false">G8*N8</f>
        <v>0</v>
      </c>
      <c r="H20" s="0" t="n">
        <f aca="false">H8*N8</f>
        <v>0</v>
      </c>
      <c r="I20" s="0" t="n">
        <f aca="false">I8*N8</f>
        <v>3.33333333333333</v>
      </c>
      <c r="J20" s="0" t="n">
        <f aca="false">J8*N8</f>
        <v>1.66666666666667</v>
      </c>
      <c r="L20" s="0" t="n">
        <f aca="false">L8*N8</f>
        <v>8.33333333333333</v>
      </c>
    </row>
    <row r="21" customFormat="false" ht="13.8" hidden="false" customHeight="false" outlineLevel="0" collapsed="false">
      <c r="B21" s="0" t="s">
        <v>23</v>
      </c>
      <c r="C21" s="0" t="n">
        <f aca="false">C9*N9</f>
        <v>1</v>
      </c>
      <c r="D21" s="0" t="n">
        <f aca="false">D9*N9</f>
        <v>0</v>
      </c>
      <c r="E21" s="0" t="n">
        <f aca="false">E9*N9</f>
        <v>0</v>
      </c>
      <c r="F21" s="0" t="n">
        <f aca="false">F9*N9</f>
        <v>0</v>
      </c>
      <c r="G21" s="0" t="n">
        <f aca="false">G9*N9</f>
        <v>2</v>
      </c>
      <c r="H21" s="0" t="n">
        <f aca="false">H9*N9</f>
        <v>0</v>
      </c>
      <c r="I21" s="0" t="n">
        <f aca="false">I9*N9</f>
        <v>2</v>
      </c>
      <c r="J21" s="0" t="n">
        <f aca="false">J9*N9</f>
        <v>0</v>
      </c>
      <c r="L21" s="0" t="n">
        <f aca="false">L9*N9</f>
        <v>5</v>
      </c>
    </row>
    <row r="22" customFormat="false" ht="13.8" hidden="false" customHeight="false" outlineLevel="0" collapsed="false">
      <c r="B22" s="0" t="s">
        <v>24</v>
      </c>
      <c r="C22" s="0" t="n">
        <f aca="false">C10*N10</f>
        <v>0</v>
      </c>
      <c r="D22" s="0" t="n">
        <f aca="false">D10*N10</f>
        <v>0</v>
      </c>
      <c r="E22" s="0" t="n">
        <f aca="false">E10*N10</f>
        <v>0</v>
      </c>
      <c r="F22" s="0" t="n">
        <f aca="false">F10*N10</f>
        <v>0</v>
      </c>
      <c r="G22" s="0" t="n">
        <f aca="false">G10*N10</f>
        <v>1.6</v>
      </c>
      <c r="H22" s="0" t="n">
        <f aca="false">H10*N10</f>
        <v>0</v>
      </c>
      <c r="I22" s="0" t="n">
        <f aca="false">I10*N10</f>
        <v>3.2</v>
      </c>
      <c r="J22" s="0" t="n">
        <f aca="false">J10*N10</f>
        <v>3.2</v>
      </c>
      <c r="L22" s="0" t="n">
        <f aca="false">L10*N10</f>
        <v>12.8</v>
      </c>
    </row>
    <row r="23" customFormat="false" ht="13.8" hidden="false" customHeight="false" outlineLevel="0" collapsed="false">
      <c r="B23" s="0" t="s">
        <v>25</v>
      </c>
      <c r="C23" s="0" t="n">
        <f aca="false">C11*N11</f>
        <v>0</v>
      </c>
      <c r="D23" s="0" t="n">
        <f aca="false">D11*N11</f>
        <v>0</v>
      </c>
      <c r="E23" s="0" t="n">
        <f aca="false">E11*N11</f>
        <v>0</v>
      </c>
      <c r="F23" s="0" t="n">
        <f aca="false">F11*N11</f>
        <v>0</v>
      </c>
      <c r="G23" s="0" t="n">
        <f aca="false">G11*N11</f>
        <v>1.23076923076923</v>
      </c>
      <c r="H23" s="0" t="n">
        <f aca="false">H11*N11</f>
        <v>0</v>
      </c>
      <c r="I23" s="0" t="n">
        <f aca="false">I11*N11</f>
        <v>9.84615384615385</v>
      </c>
      <c r="J23" s="0" t="n">
        <f aca="false">J11*N11</f>
        <v>4.92307692307692</v>
      </c>
      <c r="L23" s="0" t="n">
        <f aca="false">L11*N11</f>
        <v>19.6923076923077</v>
      </c>
    </row>
    <row r="24" customFormat="false" ht="13.8" hidden="false" customHeight="false" outlineLevel="0" collapsed="false">
      <c r="B24" s="0" t="s">
        <v>26</v>
      </c>
      <c r="C24" s="0" t="n">
        <f aca="false">C12*N12</f>
        <v>0</v>
      </c>
      <c r="D24" s="0" t="n">
        <f aca="false">D12*N12</f>
        <v>0</v>
      </c>
      <c r="E24" s="0" t="n">
        <f aca="false">E12*N12</f>
        <v>0</v>
      </c>
      <c r="F24" s="0" t="n">
        <f aca="false">F12*N12</f>
        <v>0</v>
      </c>
      <c r="G24" s="0" t="n">
        <f aca="false">G12*N12</f>
        <v>0</v>
      </c>
      <c r="H24" s="0" t="n">
        <f aca="false">H12*N12</f>
        <v>0</v>
      </c>
      <c r="I24" s="0" t="n">
        <f aca="false">I12*N12</f>
        <v>8</v>
      </c>
      <c r="J24" s="0" t="n">
        <f aca="false">J12*N12</f>
        <v>0</v>
      </c>
      <c r="L24" s="0" t="n">
        <f aca="false">L12*N12</f>
        <v>12.8</v>
      </c>
    </row>
    <row r="25" customFormat="false" ht="13.8" hidden="false" customHeight="false" outlineLevel="0" collapsed="false">
      <c r="B25" s="0" t="s">
        <v>12</v>
      </c>
      <c r="C25" s="0" t="n">
        <f aca="false">C13*N13</f>
        <v>0</v>
      </c>
      <c r="D25" s="0" t="n">
        <f aca="false">D13*N13</f>
        <v>0</v>
      </c>
      <c r="E25" s="0" t="n">
        <f aca="false">E13*N13</f>
        <v>0</v>
      </c>
      <c r="F25" s="0" t="n">
        <f aca="false">F13*N13</f>
        <v>0</v>
      </c>
      <c r="G25" s="0" t="n">
        <f aca="false">G13*N13</f>
        <v>0</v>
      </c>
      <c r="H25" s="0" t="n">
        <f aca="false">H13*N13</f>
        <v>0</v>
      </c>
      <c r="I25" s="0" t="n">
        <f aca="false">I13*N13</f>
        <v>6.85714285714286</v>
      </c>
      <c r="J25" s="0" t="n">
        <f aca="false">J13*N13</f>
        <v>1.14285714285714</v>
      </c>
      <c r="L25" s="0" t="n">
        <f aca="false">L13*N13</f>
        <v>9.14285714285714</v>
      </c>
    </row>
    <row r="26" customFormat="false" ht="13.8" hidden="false" customHeight="false" outlineLevel="0" collapsed="false">
      <c r="B26" s="0" t="s">
        <v>29</v>
      </c>
      <c r="C26" s="0" t="n">
        <f aca="false">SUM(C16:C25)</f>
        <v>1</v>
      </c>
      <c r="D26" s="0" t="n">
        <f aca="false">SUM(D16:D25)</f>
        <v>0</v>
      </c>
      <c r="E26" s="0" t="n">
        <f aca="false">SUM(E16:E25)</f>
        <v>0</v>
      </c>
      <c r="F26" s="0" t="n">
        <f aca="false">SUM(F16:F25)</f>
        <v>1.36363636363636</v>
      </c>
      <c r="G26" s="0" t="n">
        <f aca="false">SUM(G16:G25)</f>
        <v>24.6853146853147</v>
      </c>
      <c r="H26" s="0" t="n">
        <f aca="false">SUM(H16:H25)</f>
        <v>0</v>
      </c>
      <c r="I26" s="0" t="n">
        <f aca="false">SUM(I16:I25)</f>
        <v>47.5911754911755</v>
      </c>
      <c r="J26" s="0" t="n">
        <f aca="false">SUM(J16:J25)</f>
        <v>18.3598734598735</v>
      </c>
      <c r="L26" s="0" t="n">
        <f aca="false">SUM(C26:K26)</f>
        <v>92</v>
      </c>
    </row>
    <row r="27" customFormat="false" ht="13.8" hidden="false" customHeight="false" outlineLevel="0" collapsed="false">
      <c r="B27" s="0" t="s">
        <v>30</v>
      </c>
      <c r="C27" s="0" t="n">
        <f aca="false">C26-C25</f>
        <v>1</v>
      </c>
      <c r="D27" s="0" t="n">
        <f aca="false">D26-D25</f>
        <v>0</v>
      </c>
      <c r="E27" s="0" t="n">
        <f aca="false">E26-E25</f>
        <v>0</v>
      </c>
      <c r="F27" s="0" t="n">
        <f aca="false">F26-F25</f>
        <v>1.36363636363636</v>
      </c>
      <c r="G27" s="0" t="n">
        <f aca="false">G26-G25</f>
        <v>24.6853146853147</v>
      </c>
      <c r="H27" s="0" t="n">
        <f aca="false">H26-H25</f>
        <v>0</v>
      </c>
      <c r="I27" s="0" t="n">
        <f aca="false">I26-I25</f>
        <v>40.7340326340326</v>
      </c>
      <c r="J27" s="0" t="n">
        <f aca="false">J26-J25</f>
        <v>17.2170163170163</v>
      </c>
      <c r="L27" s="0" t="n">
        <f aca="false">L26-L25</f>
        <v>82.8571428571429</v>
      </c>
    </row>
    <row r="28" customFormat="false" ht="13.8" hidden="false" customHeight="false" outlineLevel="0" collapsed="false">
      <c r="B28" s="0" t="s">
        <v>15</v>
      </c>
      <c r="C28" s="0" t="n">
        <f aca="false">C26/C27</f>
        <v>1</v>
      </c>
      <c r="D28" s="0" t="n">
        <f aca="false">IF(D27=0,1,D26/D27)</f>
        <v>1</v>
      </c>
      <c r="E28" s="0" t="n">
        <f aca="false">IF(E27=0,1,E26/E27)</f>
        <v>1</v>
      </c>
      <c r="F28" s="0" t="n">
        <f aca="false">IF(F27=0,1,F26/F27)</f>
        <v>1</v>
      </c>
      <c r="G28" s="0" t="n">
        <f aca="false">IF(G27=0,1,G26/G27)</f>
        <v>1</v>
      </c>
      <c r="H28" s="0" t="n">
        <f aca="false">IF(H27=0,1,H26/H27)</f>
        <v>1</v>
      </c>
      <c r="I28" s="0" t="n">
        <f aca="false">IF(I27=0,1,I26/I27)</f>
        <v>1.16833940598883</v>
      </c>
      <c r="J28" s="0" t="n">
        <f aca="false">IF(J27=0,1,J26/J27)</f>
        <v>1.06637951209511</v>
      </c>
      <c r="L28" s="0" t="n">
        <f aca="false">IF(L27=0,1,L26/L27)</f>
        <v>1.11034482758621</v>
      </c>
    </row>
    <row r="29" customFormat="false" ht="13.8" hidden="false" customHeight="false" outlineLevel="0" collapsed="false">
      <c r="B29" s="0" t="s">
        <v>16</v>
      </c>
      <c r="C29" s="0" t="n">
        <f aca="false">C28*C27</f>
        <v>1</v>
      </c>
      <c r="D29" s="0" t="n">
        <f aca="false">D28*D27</f>
        <v>0</v>
      </c>
      <c r="E29" s="0" t="n">
        <f aca="false">E28*E27</f>
        <v>0</v>
      </c>
      <c r="F29" s="0" t="n">
        <f aca="false">F28*F27</f>
        <v>1.36363636363636</v>
      </c>
      <c r="G29" s="0" t="n">
        <f aca="false">G28*G27</f>
        <v>24.6853146853147</v>
      </c>
      <c r="H29" s="0" t="n">
        <f aca="false">H28*H27</f>
        <v>0</v>
      </c>
      <c r="I29" s="0" t="n">
        <f aca="false">I28*I27</f>
        <v>47.5911754911755</v>
      </c>
      <c r="J29" s="0" t="n">
        <f aca="false">J28*J27</f>
        <v>18.3598734598735</v>
      </c>
      <c r="L29" s="0" t="n">
        <f aca="false">L28*L27</f>
        <v>92</v>
      </c>
    </row>
    <row r="30" customFormat="false" ht="13.8" hidden="false" customHeight="false" outlineLevel="0" collapsed="false">
      <c r="A30" s="1" t="s">
        <v>31</v>
      </c>
    </row>
    <row r="31" customFormat="false" ht="13.8" hidden="false" customHeight="false" outlineLevel="0" collapsed="false">
      <c r="B31" s="0" t="s">
        <v>18</v>
      </c>
      <c r="C31" s="0" t="n">
        <f aca="false">C16*C28</f>
        <v>0</v>
      </c>
      <c r="D31" s="0" t="n">
        <f aca="false">D16*D28</f>
        <v>0</v>
      </c>
      <c r="E31" s="0" t="n">
        <f aca="false">E16*E28</f>
        <v>0</v>
      </c>
      <c r="F31" s="0" t="n">
        <f aca="false">F16*F28</f>
        <v>0</v>
      </c>
      <c r="G31" s="0" t="n">
        <f aca="false">G16*G28</f>
        <v>0</v>
      </c>
      <c r="H31" s="0" t="n">
        <f aca="false">H16*H28</f>
        <v>0</v>
      </c>
      <c r="I31" s="0" t="n">
        <f aca="false">I16*I28</f>
        <v>1.16833940598883</v>
      </c>
      <c r="J31" s="0" t="n">
        <f aca="false">J16*J28</f>
        <v>0</v>
      </c>
      <c r="L31" s="0" t="n">
        <f aca="false">SUM(C31:K31)</f>
        <v>1.16833940598883</v>
      </c>
    </row>
    <row r="32" customFormat="false" ht="13.8" hidden="false" customHeight="false" outlineLevel="0" collapsed="false">
      <c r="B32" s="0" t="s">
        <v>19</v>
      </c>
      <c r="C32" s="0" t="n">
        <f aca="false">C17*C28</f>
        <v>0</v>
      </c>
      <c r="D32" s="0" t="n">
        <f aca="false">D17*D28</f>
        <v>0</v>
      </c>
      <c r="E32" s="0" t="n">
        <f aca="false">E17*E28</f>
        <v>0</v>
      </c>
      <c r="F32" s="0" t="n">
        <f aca="false">F17*F28</f>
        <v>0</v>
      </c>
      <c r="G32" s="0" t="n">
        <f aca="false">G17*G28</f>
        <v>0</v>
      </c>
      <c r="H32" s="0" t="n">
        <f aca="false">H17*H28</f>
        <v>0</v>
      </c>
      <c r="I32" s="0" t="n">
        <f aca="false">I17*I28</f>
        <v>1.75250910898325</v>
      </c>
      <c r="J32" s="0" t="n">
        <f aca="false">J17*J28</f>
        <v>1.59956926814267</v>
      </c>
      <c r="L32" s="0" t="n">
        <f aca="false">SUM(C32:K32)</f>
        <v>3.35207837712592</v>
      </c>
    </row>
    <row r="33" customFormat="false" ht="13.8" hidden="false" customHeight="false" outlineLevel="0" collapsed="false">
      <c r="B33" s="0" t="s">
        <v>20</v>
      </c>
      <c r="C33" s="0" t="n">
        <f aca="false">C18*C28</f>
        <v>0</v>
      </c>
      <c r="D33" s="0" t="n">
        <f aca="false">D18*D28</f>
        <v>0</v>
      </c>
      <c r="E33" s="0" t="n">
        <f aca="false">E18*E28</f>
        <v>0</v>
      </c>
      <c r="F33" s="0" t="n">
        <f aca="false">F18*F28</f>
        <v>0</v>
      </c>
      <c r="G33" s="0" t="n">
        <f aca="false">G18*G28</f>
        <v>14.4</v>
      </c>
      <c r="H33" s="0" t="n">
        <f aca="false">H18*H28</f>
        <v>0</v>
      </c>
      <c r="I33" s="0" t="n">
        <f aca="false">I18*I28</f>
        <v>7.47737219832854</v>
      </c>
      <c r="J33" s="0" t="n">
        <f aca="false">J18*J28</f>
        <v>3.41241443870436</v>
      </c>
      <c r="L33" s="0" t="n">
        <f aca="false">SUM(C33:K33)</f>
        <v>25.2897866370329</v>
      </c>
    </row>
    <row r="34" customFormat="false" ht="13.8" hidden="false" customHeight="false" outlineLevel="0" collapsed="false">
      <c r="B34" s="0" t="s">
        <v>21</v>
      </c>
      <c r="C34" s="0" t="n">
        <f aca="false">C19*C28</f>
        <v>0</v>
      </c>
      <c r="D34" s="0" t="n">
        <f aca="false">D19*D28</f>
        <v>0</v>
      </c>
      <c r="E34" s="0" t="n">
        <f aca="false">E19*E28</f>
        <v>0</v>
      </c>
      <c r="F34" s="0" t="n">
        <f aca="false">F19*F28</f>
        <v>1.36363636363636</v>
      </c>
      <c r="G34" s="0" t="n">
        <f aca="false">G19*G28</f>
        <v>5.45454545454545</v>
      </c>
      <c r="H34" s="0" t="n">
        <f aca="false">H19*H28</f>
        <v>0</v>
      </c>
      <c r="I34" s="0" t="n">
        <f aca="false">I19*I28</f>
        <v>6.37276039630273</v>
      </c>
      <c r="J34" s="0" t="n">
        <f aca="false">J19*J28</f>
        <v>2.9083077602594</v>
      </c>
      <c r="L34" s="0" t="n">
        <f aca="false">SUM(C34:K34)</f>
        <v>16.099249974744</v>
      </c>
    </row>
    <row r="35" customFormat="false" ht="13.8" hidden="false" customHeight="false" outlineLevel="0" collapsed="false">
      <c r="B35" s="0" t="s">
        <v>22</v>
      </c>
      <c r="C35" s="0" t="n">
        <f aca="false">C20*C28</f>
        <v>0</v>
      </c>
      <c r="D35" s="0" t="n">
        <f aca="false">D20*D28</f>
        <v>0</v>
      </c>
      <c r="E35" s="0" t="n">
        <f aca="false">E20*E28</f>
        <v>0</v>
      </c>
      <c r="F35" s="0" t="n">
        <f aca="false">F20*F28</f>
        <v>0</v>
      </c>
      <c r="G35" s="0" t="n">
        <f aca="false">G20*G28</f>
        <v>0</v>
      </c>
      <c r="H35" s="0" t="n">
        <f aca="false">H20*H28</f>
        <v>0</v>
      </c>
      <c r="I35" s="0" t="n">
        <f aca="false">I20*I28</f>
        <v>3.89446468662945</v>
      </c>
      <c r="J35" s="0" t="n">
        <f aca="false">J20*J28</f>
        <v>1.77729918682519</v>
      </c>
      <c r="L35" s="0" t="n">
        <f aca="false">SUM(C35:K35)</f>
        <v>5.67176387345464</v>
      </c>
    </row>
    <row r="36" customFormat="false" ht="13.8" hidden="false" customHeight="false" outlineLevel="0" collapsed="false">
      <c r="B36" s="0" t="s">
        <v>23</v>
      </c>
      <c r="C36" s="0" t="n">
        <f aca="false">C21*C28</f>
        <v>1</v>
      </c>
      <c r="D36" s="0" t="n">
        <f aca="false">D21*D28</f>
        <v>0</v>
      </c>
      <c r="E36" s="0" t="n">
        <f aca="false">E21*E28</f>
        <v>0</v>
      </c>
      <c r="F36" s="0" t="n">
        <f aca="false">F21*F28</f>
        <v>0</v>
      </c>
      <c r="G36" s="0" t="n">
        <f aca="false">G21*G28</f>
        <v>2</v>
      </c>
      <c r="H36" s="0" t="n">
        <f aca="false">H21*H28</f>
        <v>0</v>
      </c>
      <c r="I36" s="0" t="n">
        <f aca="false">I21*I28</f>
        <v>2.33667881197767</v>
      </c>
      <c r="J36" s="0" t="n">
        <f aca="false">J21*J28</f>
        <v>0</v>
      </c>
      <c r="L36" s="0" t="n">
        <f aca="false">SUM(C36:K36)</f>
        <v>5.33667881197767</v>
      </c>
    </row>
    <row r="37" customFormat="false" ht="13.8" hidden="false" customHeight="false" outlineLevel="0" collapsed="false">
      <c r="B37" s="0" t="s">
        <v>24</v>
      </c>
      <c r="C37" s="0" t="n">
        <f aca="false">C22*C28</f>
        <v>0</v>
      </c>
      <c r="D37" s="0" t="n">
        <f aca="false">D22*D28</f>
        <v>0</v>
      </c>
      <c r="E37" s="0" t="n">
        <f aca="false">E22*E28</f>
        <v>0</v>
      </c>
      <c r="F37" s="0" t="n">
        <f aca="false">F22*F28</f>
        <v>0</v>
      </c>
      <c r="G37" s="0" t="n">
        <f aca="false">G22*G28</f>
        <v>1.6</v>
      </c>
      <c r="H37" s="0" t="n">
        <f aca="false">H22*H28</f>
        <v>0</v>
      </c>
      <c r="I37" s="0" t="n">
        <f aca="false">I22*I28</f>
        <v>3.73868609916427</v>
      </c>
      <c r="J37" s="0" t="n">
        <f aca="false">J22*J28</f>
        <v>3.41241443870436</v>
      </c>
      <c r="L37" s="0" t="n">
        <f aca="false">SUM(C37:K37)</f>
        <v>8.75110053786863</v>
      </c>
    </row>
    <row r="38" customFormat="false" ht="13.8" hidden="false" customHeight="false" outlineLevel="0" collapsed="false">
      <c r="B38" s="0" t="s">
        <v>25</v>
      </c>
      <c r="C38" s="0" t="n">
        <f aca="false">C23*C28</f>
        <v>0</v>
      </c>
      <c r="D38" s="0" t="n">
        <f aca="false">D23*D28</f>
        <v>0</v>
      </c>
      <c r="E38" s="0" t="n">
        <f aca="false">E23*E28</f>
        <v>0</v>
      </c>
      <c r="F38" s="0" t="n">
        <f aca="false">F23*F28</f>
        <v>0</v>
      </c>
      <c r="G38" s="0" t="n">
        <f aca="false">G23*G28</f>
        <v>1.23076923076923</v>
      </c>
      <c r="H38" s="0" t="n">
        <f aca="false">H23*H28</f>
        <v>0</v>
      </c>
      <c r="I38" s="0" t="n">
        <f aca="false">I23*I28</f>
        <v>11.5036495358901</v>
      </c>
      <c r="J38" s="0" t="n">
        <f aca="false">J23*J28</f>
        <v>5.24986836723748</v>
      </c>
      <c r="L38" s="0" t="n">
        <f aca="false">SUM(C38:K38)</f>
        <v>17.9842871338968</v>
      </c>
    </row>
    <row r="39" customFormat="false" ht="13.8" hidden="false" customHeight="false" outlineLevel="0" collapsed="false">
      <c r="B39" s="0" t="s">
        <v>26</v>
      </c>
      <c r="C39" s="0" t="n">
        <f aca="false">C24*C28</f>
        <v>0</v>
      </c>
      <c r="D39" s="0" t="n">
        <f aca="false">D24*D28</f>
        <v>0</v>
      </c>
      <c r="E39" s="0" t="n">
        <f aca="false">E24*E28</f>
        <v>0</v>
      </c>
      <c r="F39" s="0" t="n">
        <f aca="false">F24*F28</f>
        <v>0</v>
      </c>
      <c r="G39" s="0" t="n">
        <f aca="false">G24*G28</f>
        <v>0</v>
      </c>
      <c r="H39" s="0" t="n">
        <f aca="false">H24*H28</f>
        <v>0</v>
      </c>
      <c r="I39" s="0" t="n">
        <f aca="false">I24*I28</f>
        <v>9.34671524791068</v>
      </c>
      <c r="J39" s="0" t="n">
        <f aca="false">J24*J28</f>
        <v>0</v>
      </c>
      <c r="L39" s="0" t="n">
        <f aca="false">SUM(C39:K39)</f>
        <v>9.34671524791068</v>
      </c>
    </row>
    <row r="40" customFormat="false" ht="13.8" hidden="false" customHeight="false" outlineLevel="0" collapsed="false">
      <c r="B40" s="0" t="s">
        <v>29</v>
      </c>
      <c r="C40" s="0" t="n">
        <f aca="false">SUM(C31:C39)</f>
        <v>1</v>
      </c>
      <c r="D40" s="0" t="n">
        <f aca="false">SUM(D31:D39)</f>
        <v>0</v>
      </c>
      <c r="E40" s="0" t="n">
        <f aca="false">SUM(E31:E39)</f>
        <v>0</v>
      </c>
      <c r="F40" s="0" t="n">
        <f aca="false">SUM(F31:F39)</f>
        <v>1.36363636363636</v>
      </c>
      <c r="G40" s="0" t="n">
        <f aca="false">SUM(G31:G39)</f>
        <v>24.6853146853147</v>
      </c>
      <c r="H40" s="0" t="n">
        <f aca="false">SUM(H31:H39)</f>
        <v>0</v>
      </c>
      <c r="I40" s="0" t="n">
        <f aca="false">SUM(I31:I39)</f>
        <v>47.5911754911755</v>
      </c>
      <c r="J40" s="0" t="n">
        <f aca="false">SUM(J31:J39)</f>
        <v>18.3598734598735</v>
      </c>
      <c r="L40" s="0" t="n">
        <f aca="false">SUM(L31:L39)</f>
        <v>93</v>
      </c>
    </row>
    <row r="46" customFormat="false" ht="13.8" hidden="false" customHeight="false" outlineLevel="0" collapsed="false">
      <c r="A46" s="0" t="s">
        <v>0</v>
      </c>
      <c r="C46" s="0" t="s">
        <v>1</v>
      </c>
    </row>
    <row r="47" customFormat="false" ht="13.8" hidden="false" customHeight="false" outlineLevel="0" collapsed="false">
      <c r="A47" s="0" t="s">
        <v>2</v>
      </c>
      <c r="B47" s="0" t="s">
        <v>3</v>
      </c>
      <c r="C47" s="0" t="s">
        <v>4</v>
      </c>
      <c r="D47" s="0" t="s">
        <v>5</v>
      </c>
      <c r="E47" s="0" t="s">
        <v>6</v>
      </c>
      <c r="F47" s="0" t="s">
        <v>7</v>
      </c>
      <c r="G47" s="0" t="s">
        <v>8</v>
      </c>
      <c r="H47" s="0" t="s">
        <v>9</v>
      </c>
      <c r="I47" s="0" t="s">
        <v>10</v>
      </c>
      <c r="J47" s="0" t="s">
        <v>11</v>
      </c>
      <c r="K47" s="0" t="s">
        <v>12</v>
      </c>
      <c r="L47" s="0" t="s">
        <v>13</v>
      </c>
      <c r="M47" s="0" t="s">
        <v>14</v>
      </c>
      <c r="N47" s="0" t="s">
        <v>15</v>
      </c>
      <c r="O47" s="0" t="s">
        <v>16</v>
      </c>
    </row>
    <row r="48" customFormat="false" ht="13.8" hidden="false" customHeight="false" outlineLevel="0" collapsed="false">
      <c r="A48" s="0" t="s">
        <v>32</v>
      </c>
      <c r="B48" s="0" t="s">
        <v>18</v>
      </c>
      <c r="I48" s="0" t="n">
        <v>3</v>
      </c>
      <c r="J48" s="0" t="n">
        <v>2</v>
      </c>
      <c r="L48" s="0" t="n">
        <v>5</v>
      </c>
      <c r="M48" s="0" t="n">
        <f aca="false">L48-K48</f>
        <v>5</v>
      </c>
      <c r="N48" s="0" t="n">
        <f aca="false">IF(L48=0,1,L48/(L48-K48))</f>
        <v>1</v>
      </c>
      <c r="O48" s="0" t="n">
        <f aca="false">N48*M48</f>
        <v>5</v>
      </c>
    </row>
    <row r="49" customFormat="false" ht="13.8" hidden="false" customHeight="false" outlineLevel="0" collapsed="false">
      <c r="B49" s="0" t="s">
        <v>19</v>
      </c>
      <c r="G49" s="0" t="n">
        <v>1</v>
      </c>
      <c r="I49" s="0" t="n">
        <v>2</v>
      </c>
      <c r="J49" s="0" t="n">
        <v>2</v>
      </c>
      <c r="K49" s="0" t="n">
        <v>1</v>
      </c>
      <c r="L49" s="0" t="n">
        <v>6</v>
      </c>
      <c r="M49" s="0" t="n">
        <f aca="false">L49-K49</f>
        <v>5</v>
      </c>
      <c r="N49" s="0" t="n">
        <f aca="false">IF(L49=0,1,L49/(L49-K49))</f>
        <v>1.2</v>
      </c>
      <c r="O49" s="0" t="n">
        <f aca="false">N49*M49</f>
        <v>6</v>
      </c>
    </row>
    <row r="50" customFormat="false" ht="13.8" hidden="false" customHeight="false" outlineLevel="0" collapsed="false">
      <c r="B50" s="0" t="s">
        <v>20</v>
      </c>
      <c r="C50" s="0" t="n">
        <v>2</v>
      </c>
      <c r="D50" s="0" t="n">
        <v>1</v>
      </c>
      <c r="G50" s="0" t="n">
        <v>51</v>
      </c>
      <c r="I50" s="0" t="n">
        <v>9</v>
      </c>
      <c r="J50" s="0" t="n">
        <v>9</v>
      </c>
      <c r="K50" s="0" t="n">
        <v>36</v>
      </c>
      <c r="L50" s="0" t="n">
        <v>108</v>
      </c>
      <c r="M50" s="0" t="n">
        <f aca="false">L50-K50</f>
        <v>72</v>
      </c>
      <c r="N50" s="0" t="n">
        <f aca="false">IF(L50=0,1,L50/(L50-K50))</f>
        <v>1.5</v>
      </c>
      <c r="O50" s="0" t="n">
        <f aca="false">N50*M50</f>
        <v>108</v>
      </c>
    </row>
    <row r="51" customFormat="false" ht="13.8" hidden="false" customHeight="false" outlineLevel="0" collapsed="false">
      <c r="B51" s="0" t="s">
        <v>21</v>
      </c>
      <c r="C51" s="0" t="n">
        <v>1</v>
      </c>
      <c r="D51" s="0" t="n">
        <v>1</v>
      </c>
      <c r="F51" s="0" t="n">
        <v>2</v>
      </c>
      <c r="G51" s="0" t="n">
        <v>53</v>
      </c>
      <c r="I51" s="0" t="n">
        <v>5</v>
      </c>
      <c r="J51" s="0" t="n">
        <v>12</v>
      </c>
      <c r="K51" s="0" t="n">
        <v>29</v>
      </c>
      <c r="L51" s="0" t="n">
        <v>103</v>
      </c>
      <c r="M51" s="0" t="n">
        <f aca="false">L51-K51</f>
        <v>74</v>
      </c>
      <c r="N51" s="0" t="n">
        <f aca="false">IF(L51=0,1,L51/(L51-K51))</f>
        <v>1.39189189189189</v>
      </c>
      <c r="O51" s="0" t="n">
        <f aca="false">N51*M51</f>
        <v>103</v>
      </c>
    </row>
    <row r="52" customFormat="false" ht="13.8" hidden="false" customHeight="false" outlineLevel="0" collapsed="false">
      <c r="B52" s="0" t="s">
        <v>22</v>
      </c>
      <c r="C52" s="0" t="n">
        <v>2</v>
      </c>
      <c r="D52" s="0" t="n">
        <v>1</v>
      </c>
      <c r="G52" s="0" t="n">
        <v>26</v>
      </c>
      <c r="I52" s="0" t="n">
        <v>5</v>
      </c>
      <c r="J52" s="0" t="n">
        <v>4</v>
      </c>
      <c r="K52" s="0" t="n">
        <v>15</v>
      </c>
      <c r="L52" s="0" t="n">
        <v>53</v>
      </c>
      <c r="M52" s="0" t="n">
        <f aca="false">L52-K52</f>
        <v>38</v>
      </c>
      <c r="N52" s="0" t="n">
        <f aca="false">IF(L52=0,1,L52/(L52-K52))</f>
        <v>1.39473684210526</v>
      </c>
      <c r="O52" s="0" t="n">
        <f aca="false">N52*M52</f>
        <v>53</v>
      </c>
    </row>
    <row r="53" customFormat="false" ht="13.8" hidden="false" customHeight="false" outlineLevel="0" collapsed="false">
      <c r="B53" s="0" t="s">
        <v>23</v>
      </c>
      <c r="C53" s="0" t="n">
        <v>1</v>
      </c>
      <c r="G53" s="0" t="n">
        <v>14</v>
      </c>
      <c r="I53" s="0" t="n">
        <v>2</v>
      </c>
      <c r="J53" s="0" t="n">
        <v>9</v>
      </c>
      <c r="K53" s="0" t="n">
        <v>12</v>
      </c>
      <c r="L53" s="0" t="n">
        <v>38</v>
      </c>
      <c r="M53" s="0" t="n">
        <f aca="false">L53-K53</f>
        <v>26</v>
      </c>
      <c r="N53" s="0" t="n">
        <f aca="false">IF(L53=0,1,L53/(L53-K53))</f>
        <v>1.46153846153846</v>
      </c>
      <c r="O53" s="0" t="n">
        <f aca="false">N53*M53</f>
        <v>38</v>
      </c>
    </row>
    <row r="54" customFormat="false" ht="13.8" hidden="false" customHeight="false" outlineLevel="0" collapsed="false">
      <c r="B54" s="0" t="s">
        <v>24</v>
      </c>
      <c r="C54" s="0" t="n">
        <v>2</v>
      </c>
      <c r="E54" s="0" t="n">
        <v>1</v>
      </c>
      <c r="G54" s="0" t="n">
        <v>5</v>
      </c>
      <c r="H54" s="0" t="n">
        <v>1</v>
      </c>
      <c r="I54" s="0" t="n">
        <v>9</v>
      </c>
      <c r="J54" s="0" t="n">
        <v>5</v>
      </c>
      <c r="K54" s="0" t="n">
        <v>10</v>
      </c>
      <c r="L54" s="0" t="n">
        <v>33</v>
      </c>
      <c r="M54" s="0" t="n">
        <f aca="false">L54-K54</f>
        <v>23</v>
      </c>
      <c r="N54" s="0" t="n">
        <f aca="false">IF(L54=0,1,L54/(L54-K54))</f>
        <v>1.43478260869565</v>
      </c>
      <c r="O54" s="0" t="n">
        <f aca="false">N54*M54</f>
        <v>33</v>
      </c>
    </row>
    <row r="55" customFormat="false" ht="13.8" hidden="false" customHeight="false" outlineLevel="0" collapsed="false">
      <c r="B55" s="0" t="s">
        <v>25</v>
      </c>
      <c r="C55" s="0" t="n">
        <v>4</v>
      </c>
      <c r="I55" s="0" t="n">
        <v>10</v>
      </c>
      <c r="J55" s="0" t="n">
        <v>6</v>
      </c>
      <c r="K55" s="0" t="n">
        <v>5</v>
      </c>
      <c r="L55" s="0" t="n">
        <v>25</v>
      </c>
      <c r="M55" s="0" t="n">
        <f aca="false">L55-K55</f>
        <v>20</v>
      </c>
      <c r="N55" s="0" t="n">
        <f aca="false">IF(L55=0,1,L55/(L55-K55))</f>
        <v>1.25</v>
      </c>
      <c r="O55" s="0" t="n">
        <f aca="false">N55*M55</f>
        <v>25</v>
      </c>
    </row>
    <row r="56" customFormat="false" ht="13.8" hidden="false" customHeight="false" outlineLevel="0" collapsed="false">
      <c r="B56" s="0" t="s">
        <v>26</v>
      </c>
      <c r="C56" s="0" t="n">
        <v>1</v>
      </c>
      <c r="G56" s="0" t="n">
        <v>1</v>
      </c>
      <c r="I56" s="0" t="n">
        <v>8</v>
      </c>
      <c r="J56" s="0" t="n">
        <v>3</v>
      </c>
      <c r="K56" s="0" t="n">
        <v>7</v>
      </c>
      <c r="L56" s="0" t="n">
        <v>20</v>
      </c>
      <c r="M56" s="0" t="n">
        <f aca="false">L56-K56</f>
        <v>13</v>
      </c>
      <c r="N56" s="0" t="n">
        <f aca="false">IF(L56=0,1,L56/(L56-K56))</f>
        <v>1.53846153846154</v>
      </c>
      <c r="O56" s="0" t="n">
        <f aca="false">N56*M56</f>
        <v>20</v>
      </c>
    </row>
    <row r="57" customFormat="false" ht="13.8" hidden="false" customHeight="false" outlineLevel="0" collapsed="false">
      <c r="B57" s="0" t="s">
        <v>12</v>
      </c>
      <c r="C57" s="1"/>
      <c r="D57" s="1"/>
      <c r="E57" s="1" t="n">
        <v>1</v>
      </c>
      <c r="F57" s="1" t="n">
        <v>1</v>
      </c>
      <c r="G57" s="1" t="n">
        <v>19</v>
      </c>
      <c r="H57" s="1"/>
      <c r="I57" s="1" t="n">
        <v>11</v>
      </c>
      <c r="J57" s="1" t="n">
        <v>8</v>
      </c>
      <c r="K57" s="0" t="n">
        <v>6</v>
      </c>
      <c r="L57" s="1" t="n">
        <v>46</v>
      </c>
      <c r="M57" s="0" t="n">
        <f aca="false">L57-K57</f>
        <v>40</v>
      </c>
      <c r="N57" s="0" t="n">
        <f aca="false">IF(L57=0,1,L57/(L57-K57))</f>
        <v>1.15</v>
      </c>
      <c r="O57" s="0" t="n">
        <f aca="false">N57*M57</f>
        <v>46</v>
      </c>
    </row>
    <row r="58" customFormat="false" ht="13.8" hidden="false" customHeight="false" outlineLevel="0" collapsed="false">
      <c r="A58" s="0" t="s">
        <v>27</v>
      </c>
      <c r="C58" s="0" t="n">
        <f aca="false">SUM(C48:C57)</f>
        <v>13</v>
      </c>
      <c r="D58" s="0" t="n">
        <f aca="false">SUM(D48:D57)</f>
        <v>3</v>
      </c>
      <c r="E58" s="0" t="n">
        <f aca="false">SUM(E48:E57)</f>
        <v>2</v>
      </c>
      <c r="F58" s="0" t="n">
        <f aca="false">SUM(F48:F57)</f>
        <v>3</v>
      </c>
      <c r="G58" s="0" t="n">
        <f aca="false">SUM(G48:G57)</f>
        <v>170</v>
      </c>
      <c r="H58" s="0" t="n">
        <f aca="false">SUM(H48:H57)</f>
        <v>1</v>
      </c>
      <c r="I58" s="0" t="n">
        <f aca="false">SUM(I48:I57)</f>
        <v>64</v>
      </c>
      <c r="J58" s="0" t="n">
        <f aca="false">SUM(J48:J57)</f>
        <v>60</v>
      </c>
      <c r="K58" s="0" t="n">
        <f aca="false">SUM(K48:K57)</f>
        <v>121</v>
      </c>
      <c r="L58" s="0" t="n">
        <f aca="false">SUM(L48:L57)</f>
        <v>437</v>
      </c>
      <c r="M58" s="0" t="n">
        <f aca="false">L58-K58</f>
        <v>316</v>
      </c>
      <c r="N58" s="0" t="n">
        <f aca="false">IF(L58=0,1,L58/(L58-K58))</f>
        <v>1.38291139240506</v>
      </c>
      <c r="O58" s="0" t="n">
        <f aca="false">N58*M58</f>
        <v>437</v>
      </c>
    </row>
    <row r="59" customFormat="false" ht="13.8" hidden="false" customHeight="false" outlineLevel="0" collapsed="false">
      <c r="A59" s="0" t="s">
        <v>28</v>
      </c>
    </row>
    <row r="60" customFormat="false" ht="13.8" hidden="false" customHeight="false" outlineLevel="0" collapsed="false">
      <c r="B60" s="0" t="s">
        <v>18</v>
      </c>
      <c r="C60" s="0" t="n">
        <f aca="false">C48*N48</f>
        <v>0</v>
      </c>
      <c r="D60" s="0" t="n">
        <f aca="false">D48*N48</f>
        <v>0</v>
      </c>
      <c r="E60" s="0" t="n">
        <f aca="false">E48*N48</f>
        <v>0</v>
      </c>
      <c r="F60" s="0" t="n">
        <f aca="false">F48*N48</f>
        <v>0</v>
      </c>
      <c r="G60" s="0" t="n">
        <f aca="false">G48*N48</f>
        <v>0</v>
      </c>
      <c r="H60" s="0" t="n">
        <f aca="false">H48*N48</f>
        <v>0</v>
      </c>
      <c r="I60" s="0" t="n">
        <f aca="false">I48*N48</f>
        <v>3</v>
      </c>
      <c r="J60" s="0" t="n">
        <f aca="false">J48*N48</f>
        <v>2</v>
      </c>
      <c r="L60" s="0" t="n">
        <f aca="false">L48*N48</f>
        <v>5</v>
      </c>
    </row>
    <row r="61" customFormat="false" ht="13.8" hidden="false" customHeight="false" outlineLevel="0" collapsed="false">
      <c r="B61" s="0" t="s">
        <v>19</v>
      </c>
      <c r="C61" s="0" t="n">
        <f aca="false">C49*N49</f>
        <v>0</v>
      </c>
      <c r="D61" s="0" t="n">
        <f aca="false">D49*N49</f>
        <v>0</v>
      </c>
      <c r="E61" s="0" t="n">
        <f aca="false">E49*N49</f>
        <v>0</v>
      </c>
      <c r="F61" s="0" t="n">
        <f aca="false">F49*N49</f>
        <v>0</v>
      </c>
      <c r="G61" s="0" t="n">
        <f aca="false">G49*N49</f>
        <v>1.2</v>
      </c>
      <c r="H61" s="0" t="n">
        <f aca="false">H49*N49</f>
        <v>0</v>
      </c>
      <c r="I61" s="0" t="n">
        <f aca="false">I49*N49</f>
        <v>2.4</v>
      </c>
      <c r="J61" s="0" t="n">
        <f aca="false">J49*N49</f>
        <v>2.4</v>
      </c>
      <c r="L61" s="0" t="n">
        <f aca="false">L49*N49</f>
        <v>7.2</v>
      </c>
    </row>
    <row r="62" customFormat="false" ht="13.8" hidden="false" customHeight="false" outlineLevel="0" collapsed="false">
      <c r="B62" s="0" t="s">
        <v>20</v>
      </c>
      <c r="C62" s="0" t="n">
        <f aca="false">C50*N50</f>
        <v>3</v>
      </c>
      <c r="D62" s="0" t="n">
        <f aca="false">D50*N50</f>
        <v>1.5</v>
      </c>
      <c r="E62" s="0" t="n">
        <f aca="false">E50*N50</f>
        <v>0</v>
      </c>
      <c r="F62" s="0" t="n">
        <f aca="false">F50*N50</f>
        <v>0</v>
      </c>
      <c r="G62" s="0" t="n">
        <f aca="false">G50*N50</f>
        <v>76.5</v>
      </c>
      <c r="H62" s="0" t="n">
        <f aca="false">H50*N50</f>
        <v>0</v>
      </c>
      <c r="I62" s="0" t="n">
        <f aca="false">I50*N50</f>
        <v>13.5</v>
      </c>
      <c r="J62" s="0" t="n">
        <f aca="false">J50*N50</f>
        <v>13.5</v>
      </c>
      <c r="L62" s="0" t="n">
        <f aca="false">L50*N50</f>
        <v>162</v>
      </c>
    </row>
    <row r="63" customFormat="false" ht="13.8" hidden="false" customHeight="false" outlineLevel="0" collapsed="false">
      <c r="B63" s="0" t="s">
        <v>21</v>
      </c>
      <c r="C63" s="0" t="n">
        <f aca="false">C51*N51</f>
        <v>1.39189189189189</v>
      </c>
      <c r="D63" s="0" t="n">
        <f aca="false">D51*N51</f>
        <v>1.39189189189189</v>
      </c>
      <c r="E63" s="0" t="n">
        <f aca="false">E51*N51</f>
        <v>0</v>
      </c>
      <c r="F63" s="0" t="n">
        <f aca="false">F51*N51</f>
        <v>2.78378378378378</v>
      </c>
      <c r="G63" s="0" t="n">
        <f aca="false">G51*N51</f>
        <v>73.7702702702703</v>
      </c>
      <c r="H63" s="0" t="n">
        <f aca="false">H51*N51</f>
        <v>0</v>
      </c>
      <c r="I63" s="0" t="n">
        <f aca="false">I51*N51</f>
        <v>6.95945945945946</v>
      </c>
      <c r="J63" s="0" t="n">
        <f aca="false">J51*N51</f>
        <v>16.7027027027027</v>
      </c>
      <c r="L63" s="0" t="n">
        <f aca="false">L51*N51</f>
        <v>143.364864864865</v>
      </c>
    </row>
    <row r="64" customFormat="false" ht="13.8" hidden="false" customHeight="false" outlineLevel="0" collapsed="false">
      <c r="B64" s="0" t="s">
        <v>22</v>
      </c>
      <c r="C64" s="0" t="n">
        <f aca="false">C52*N52</f>
        <v>2.78947368421053</v>
      </c>
      <c r="D64" s="0" t="n">
        <f aca="false">D52*N52</f>
        <v>1.39473684210526</v>
      </c>
      <c r="E64" s="0" t="n">
        <f aca="false">E52*N52</f>
        <v>0</v>
      </c>
      <c r="F64" s="0" t="n">
        <f aca="false">F52*N52</f>
        <v>0</v>
      </c>
      <c r="G64" s="0" t="n">
        <f aca="false">G52*N52</f>
        <v>36.2631578947368</v>
      </c>
      <c r="H64" s="0" t="n">
        <f aca="false">H52*N52</f>
        <v>0</v>
      </c>
      <c r="I64" s="0" t="n">
        <f aca="false">I52*N52</f>
        <v>6.97368421052632</v>
      </c>
      <c r="J64" s="0" t="n">
        <f aca="false">J52*N52</f>
        <v>5.57894736842105</v>
      </c>
      <c r="L64" s="0" t="n">
        <f aca="false">L52*N52</f>
        <v>73.9210526315789</v>
      </c>
    </row>
    <row r="65" customFormat="false" ht="13.8" hidden="false" customHeight="false" outlineLevel="0" collapsed="false">
      <c r="B65" s="0" t="s">
        <v>23</v>
      </c>
      <c r="C65" s="0" t="n">
        <f aca="false">C53*N53</f>
        <v>1.46153846153846</v>
      </c>
      <c r="D65" s="0" t="n">
        <f aca="false">D53*N53</f>
        <v>0</v>
      </c>
      <c r="E65" s="0" t="n">
        <f aca="false">E53*N53</f>
        <v>0</v>
      </c>
      <c r="F65" s="0" t="n">
        <f aca="false">F53*N53</f>
        <v>0</v>
      </c>
      <c r="G65" s="0" t="n">
        <f aca="false">G53*N53</f>
        <v>20.4615384615385</v>
      </c>
      <c r="H65" s="0" t="n">
        <f aca="false">H53*N53</f>
        <v>0</v>
      </c>
      <c r="I65" s="0" t="n">
        <f aca="false">I53*N53</f>
        <v>2.92307692307692</v>
      </c>
      <c r="J65" s="0" t="n">
        <f aca="false">J53*N53</f>
        <v>13.1538461538462</v>
      </c>
      <c r="L65" s="0" t="n">
        <f aca="false">L53*N53</f>
        <v>55.5384615384615</v>
      </c>
    </row>
    <row r="66" customFormat="false" ht="13.8" hidden="false" customHeight="false" outlineLevel="0" collapsed="false">
      <c r="B66" s="0" t="s">
        <v>24</v>
      </c>
      <c r="C66" s="0" t="n">
        <f aca="false">C54*N54</f>
        <v>2.8695652173913</v>
      </c>
      <c r="D66" s="0" t="n">
        <f aca="false">D54*N54</f>
        <v>0</v>
      </c>
      <c r="E66" s="0" t="n">
        <f aca="false">E54*N54</f>
        <v>1.43478260869565</v>
      </c>
      <c r="F66" s="0" t="n">
        <f aca="false">F54*N54</f>
        <v>0</v>
      </c>
      <c r="G66" s="0" t="n">
        <f aca="false">G54*N54</f>
        <v>7.17391304347826</v>
      </c>
      <c r="H66" s="0" t="n">
        <f aca="false">H54*N54</f>
        <v>1.43478260869565</v>
      </c>
      <c r="I66" s="0" t="n">
        <f aca="false">I54*N54</f>
        <v>12.9130434782609</v>
      </c>
      <c r="J66" s="0" t="n">
        <f aca="false">J54*N54</f>
        <v>7.17391304347826</v>
      </c>
      <c r="L66" s="0" t="n">
        <f aca="false">L54*N54</f>
        <v>47.3478260869565</v>
      </c>
    </row>
    <row r="67" customFormat="false" ht="13.8" hidden="false" customHeight="false" outlineLevel="0" collapsed="false">
      <c r="B67" s="0" t="s">
        <v>25</v>
      </c>
      <c r="C67" s="0" t="n">
        <f aca="false">C55*N55</f>
        <v>5</v>
      </c>
      <c r="D67" s="0" t="n">
        <f aca="false">D55*N55</f>
        <v>0</v>
      </c>
      <c r="E67" s="0" t="n">
        <f aca="false">E55*N55</f>
        <v>0</v>
      </c>
      <c r="F67" s="0" t="n">
        <f aca="false">F55*N55</f>
        <v>0</v>
      </c>
      <c r="G67" s="0" t="n">
        <f aca="false">G55*N55</f>
        <v>0</v>
      </c>
      <c r="H67" s="0" t="n">
        <f aca="false">H55*N55</f>
        <v>0</v>
      </c>
      <c r="I67" s="0" t="n">
        <f aca="false">I55*N55</f>
        <v>12.5</v>
      </c>
      <c r="J67" s="0" t="n">
        <f aca="false">J55*N55</f>
        <v>7.5</v>
      </c>
      <c r="L67" s="0" t="n">
        <f aca="false">L55*N55</f>
        <v>31.25</v>
      </c>
    </row>
    <row r="68" customFormat="false" ht="13.8" hidden="false" customHeight="false" outlineLevel="0" collapsed="false">
      <c r="B68" s="0" t="s">
        <v>26</v>
      </c>
      <c r="C68" s="0" t="n">
        <f aca="false">C56*N56</f>
        <v>1.53846153846154</v>
      </c>
      <c r="D68" s="0" t="n">
        <f aca="false">D56*N56</f>
        <v>0</v>
      </c>
      <c r="E68" s="0" t="n">
        <f aca="false">E56*N56</f>
        <v>0</v>
      </c>
      <c r="F68" s="0" t="n">
        <f aca="false">F56*N56</f>
        <v>0</v>
      </c>
      <c r="G68" s="0" t="n">
        <f aca="false">G56*N56</f>
        <v>1.53846153846154</v>
      </c>
      <c r="H68" s="0" t="n">
        <f aca="false">H56*N56</f>
        <v>0</v>
      </c>
      <c r="I68" s="0" t="n">
        <f aca="false">I56*N56</f>
        <v>12.3076923076923</v>
      </c>
      <c r="J68" s="0" t="n">
        <f aca="false">J56*N56</f>
        <v>4.61538461538462</v>
      </c>
      <c r="L68" s="0" t="n">
        <f aca="false">L56*N56</f>
        <v>30.7692307692308</v>
      </c>
    </row>
    <row r="69" customFormat="false" ht="13.8" hidden="false" customHeight="false" outlineLevel="0" collapsed="false">
      <c r="B69" s="0" t="s">
        <v>12</v>
      </c>
      <c r="C69" s="0" t="n">
        <f aca="false">C57*N57</f>
        <v>0</v>
      </c>
      <c r="D69" s="0" t="n">
        <f aca="false">D57*N57</f>
        <v>0</v>
      </c>
      <c r="E69" s="0" t="n">
        <f aca="false">E57*N57</f>
        <v>1.15</v>
      </c>
      <c r="F69" s="0" t="n">
        <f aca="false">F57*N57</f>
        <v>1.15</v>
      </c>
      <c r="G69" s="0" t="n">
        <f aca="false">G57*N57</f>
        <v>21.85</v>
      </c>
      <c r="H69" s="0" t="n">
        <f aca="false">H57*N57</f>
        <v>0</v>
      </c>
      <c r="I69" s="0" t="n">
        <f aca="false">I57*N57</f>
        <v>12.65</v>
      </c>
      <c r="J69" s="0" t="n">
        <f aca="false">J57*N57</f>
        <v>9.2</v>
      </c>
      <c r="L69" s="0" t="n">
        <f aca="false">L57*N57</f>
        <v>52.9</v>
      </c>
    </row>
    <row r="70" customFormat="false" ht="13.8" hidden="false" customHeight="false" outlineLevel="0" collapsed="false">
      <c r="B70" s="0" t="s">
        <v>29</v>
      </c>
      <c r="C70" s="0" t="n">
        <f aca="false">SUM(C60:C69)</f>
        <v>18.0509307934937</v>
      </c>
      <c r="D70" s="0" t="n">
        <f aca="false">SUM(D60:D69)</f>
        <v>4.28662873399716</v>
      </c>
      <c r="E70" s="0" t="n">
        <f aca="false">SUM(E60:E69)</f>
        <v>2.58478260869565</v>
      </c>
      <c r="F70" s="0" t="n">
        <f aca="false">SUM(F60:F69)</f>
        <v>3.93378378378378</v>
      </c>
      <c r="G70" s="0" t="n">
        <f aca="false">SUM(G60:G69)</f>
        <v>238.757341208485</v>
      </c>
      <c r="H70" s="0" t="n">
        <f aca="false">SUM(H60:H69)</f>
        <v>1.43478260869565</v>
      </c>
      <c r="I70" s="0" t="n">
        <f aca="false">SUM(I60:I69)</f>
        <v>86.1269563790159</v>
      </c>
      <c r="J70" s="0" t="n">
        <f aca="false">SUM(J60:J69)</f>
        <v>81.8247938838328</v>
      </c>
      <c r="L70" s="0" t="n">
        <f aca="false">SUM(C70:K70)</f>
        <v>437</v>
      </c>
    </row>
    <row r="71" customFormat="false" ht="13.8" hidden="false" customHeight="false" outlineLevel="0" collapsed="false">
      <c r="B71" s="0" t="s">
        <v>30</v>
      </c>
      <c r="C71" s="0" t="n">
        <f aca="false">C70-C69</f>
        <v>18.0509307934937</v>
      </c>
      <c r="D71" s="0" t="n">
        <f aca="false">D70-D69</f>
        <v>4.28662873399716</v>
      </c>
      <c r="E71" s="0" t="n">
        <f aca="false">E70-E69</f>
        <v>1.43478260869565</v>
      </c>
      <c r="F71" s="0" t="n">
        <f aca="false">F70-F69</f>
        <v>2.78378378378378</v>
      </c>
      <c r="G71" s="0" t="n">
        <f aca="false">G70-G69</f>
        <v>216.907341208485</v>
      </c>
      <c r="H71" s="0" t="n">
        <f aca="false">H70-H69</f>
        <v>1.43478260869565</v>
      </c>
      <c r="I71" s="0" t="n">
        <f aca="false">I70-I69</f>
        <v>73.4769563790159</v>
      </c>
      <c r="J71" s="0" t="n">
        <f aca="false">J70-J69</f>
        <v>72.6247938838328</v>
      </c>
      <c r="L71" s="0" t="n">
        <f aca="false">L70-L69</f>
        <v>384.1</v>
      </c>
    </row>
    <row r="72" customFormat="false" ht="13.8" hidden="false" customHeight="false" outlineLevel="0" collapsed="false">
      <c r="B72" s="0" t="s">
        <v>15</v>
      </c>
      <c r="C72" s="0" t="n">
        <f aca="false">C70/C71</f>
        <v>1</v>
      </c>
      <c r="D72" s="0" t="n">
        <f aca="false">IF(D71=0,1,D70/D71)</f>
        <v>1</v>
      </c>
      <c r="E72" s="0" t="n">
        <f aca="false">IF(E71=0,1,E70/E71)</f>
        <v>1.80151515151515</v>
      </c>
      <c r="F72" s="0" t="n">
        <f aca="false">IF(F71=0,1,F70/F71)</f>
        <v>1.41310679611651</v>
      </c>
      <c r="G72" s="0" t="n">
        <f aca="false">IF(G71=0,1,G70/G71)</f>
        <v>1.10073425767088</v>
      </c>
      <c r="H72" s="0" t="n">
        <f aca="false">IF(H71=0,1,H70/H71)</f>
        <v>1</v>
      </c>
      <c r="I72" s="0" t="n">
        <f aca="false">IF(I71=0,1,I70/I71)</f>
        <v>1.17216281979275</v>
      </c>
      <c r="J72" s="0" t="n">
        <f aca="false">IF(J71=0,1,J70/J71)</f>
        <v>1.12667850066075</v>
      </c>
      <c r="L72" s="0" t="n">
        <f aca="false">IF(L71=0,1,L70/L71)</f>
        <v>1.1377245508982</v>
      </c>
    </row>
    <row r="73" customFormat="false" ht="13.8" hidden="false" customHeight="false" outlineLevel="0" collapsed="false">
      <c r="B73" s="0" t="s">
        <v>16</v>
      </c>
      <c r="C73" s="0" t="n">
        <f aca="false">C72*C71</f>
        <v>18.0509307934937</v>
      </c>
      <c r="D73" s="0" t="n">
        <f aca="false">D72*D71</f>
        <v>4.28662873399716</v>
      </c>
      <c r="E73" s="0" t="n">
        <f aca="false">E72*E71</f>
        <v>2.58478260869565</v>
      </c>
      <c r="F73" s="0" t="n">
        <f aca="false">F72*F71</f>
        <v>3.93378378378378</v>
      </c>
      <c r="G73" s="0" t="n">
        <f aca="false">G72*G71</f>
        <v>238.757341208485</v>
      </c>
      <c r="H73" s="0" t="n">
        <f aca="false">H72*H71</f>
        <v>1.43478260869565</v>
      </c>
      <c r="I73" s="0" t="n">
        <f aca="false">I72*I71</f>
        <v>86.1269563790159</v>
      </c>
      <c r="J73" s="0" t="n">
        <f aca="false">J72*J71</f>
        <v>81.8247938838328</v>
      </c>
      <c r="L73" s="0" t="n">
        <f aca="false">L72*L71</f>
        <v>437</v>
      </c>
    </row>
    <row r="74" customFormat="false" ht="13.8" hidden="false" customHeight="false" outlineLevel="0" collapsed="false">
      <c r="A74" s="1" t="s">
        <v>31</v>
      </c>
    </row>
    <row r="75" customFormat="false" ht="13.8" hidden="false" customHeight="false" outlineLevel="0" collapsed="false">
      <c r="B75" s="0" t="s">
        <v>18</v>
      </c>
      <c r="C75" s="0" t="n">
        <f aca="false">C60*C72</f>
        <v>0</v>
      </c>
      <c r="D75" s="0" t="n">
        <f aca="false">D60*D72</f>
        <v>0</v>
      </c>
      <c r="E75" s="0" t="n">
        <f aca="false">E60*E72</f>
        <v>0</v>
      </c>
      <c r="F75" s="0" t="n">
        <f aca="false">F60*F72</f>
        <v>0</v>
      </c>
      <c r="G75" s="0" t="n">
        <f aca="false">G60*G72</f>
        <v>0</v>
      </c>
      <c r="H75" s="0" t="n">
        <f aca="false">H60*H72</f>
        <v>0</v>
      </c>
      <c r="I75" s="0" t="n">
        <f aca="false">I60*I72</f>
        <v>3.51648845937824</v>
      </c>
      <c r="J75" s="0" t="n">
        <f aca="false">J60*J72</f>
        <v>2.2533570013215</v>
      </c>
      <c r="L75" s="0" t="n">
        <f aca="false">SUM(C75:K75)</f>
        <v>5.76984546069974</v>
      </c>
    </row>
    <row r="76" customFormat="false" ht="13.8" hidden="false" customHeight="false" outlineLevel="0" collapsed="false">
      <c r="B76" s="0" t="s">
        <v>19</v>
      </c>
      <c r="C76" s="0" t="n">
        <f aca="false">C61*C72</f>
        <v>0</v>
      </c>
      <c r="D76" s="0" t="n">
        <f aca="false">D61*D72</f>
        <v>0</v>
      </c>
      <c r="E76" s="0" t="n">
        <f aca="false">E61*E72</f>
        <v>0</v>
      </c>
      <c r="F76" s="0" t="n">
        <f aca="false">F61*F72</f>
        <v>0</v>
      </c>
      <c r="G76" s="0" t="n">
        <f aca="false">G61*G72</f>
        <v>1.32088110920505</v>
      </c>
      <c r="H76" s="0" t="n">
        <f aca="false">H61*H72</f>
        <v>0</v>
      </c>
      <c r="I76" s="0" t="n">
        <f aca="false">I61*I72</f>
        <v>2.81319076750259</v>
      </c>
      <c r="J76" s="0" t="n">
        <f aca="false">J61*J72</f>
        <v>2.7040284015858</v>
      </c>
      <c r="L76" s="0" t="n">
        <f aca="false">SUM(C76:K76)</f>
        <v>6.83810027829344</v>
      </c>
    </row>
    <row r="77" customFormat="false" ht="13.8" hidden="false" customHeight="false" outlineLevel="0" collapsed="false">
      <c r="B77" s="0" t="s">
        <v>20</v>
      </c>
      <c r="C77" s="0" t="n">
        <f aca="false">C62*C72</f>
        <v>3</v>
      </c>
      <c r="D77" s="0" t="n">
        <f aca="false">D62*D72</f>
        <v>1.5</v>
      </c>
      <c r="E77" s="0" t="n">
        <f aca="false">E62*E72</f>
        <v>0</v>
      </c>
      <c r="F77" s="0" t="n">
        <f aca="false">F62*F72</f>
        <v>0</v>
      </c>
      <c r="G77" s="0" t="n">
        <f aca="false">G62*G72</f>
        <v>84.206170711822</v>
      </c>
      <c r="H77" s="0" t="n">
        <f aca="false">H62*H72</f>
        <v>0</v>
      </c>
      <c r="I77" s="0" t="n">
        <f aca="false">I62*I72</f>
        <v>15.8241980672021</v>
      </c>
      <c r="J77" s="0" t="n">
        <f aca="false">J62*J72</f>
        <v>15.2101597589201</v>
      </c>
      <c r="L77" s="0" t="n">
        <f aca="false">SUM(C77:K77)</f>
        <v>119.740528537944</v>
      </c>
    </row>
    <row r="78" customFormat="false" ht="13.8" hidden="false" customHeight="false" outlineLevel="0" collapsed="false">
      <c r="B78" s="0" t="s">
        <v>21</v>
      </c>
      <c r="C78" s="0" t="n">
        <f aca="false">C63*C72</f>
        <v>1.39189189189189</v>
      </c>
      <c r="D78" s="0" t="n">
        <f aca="false">D63*D72</f>
        <v>1.39189189189189</v>
      </c>
      <c r="E78" s="0" t="n">
        <f aca="false">E63*E72</f>
        <v>0</v>
      </c>
      <c r="F78" s="0" t="n">
        <f aca="false">F63*F72</f>
        <v>3.93378378378378</v>
      </c>
      <c r="G78" s="0" t="n">
        <f aca="false">G63*G72</f>
        <v>81.2014636841258</v>
      </c>
      <c r="H78" s="0" t="n">
        <f aca="false">H63*H72</f>
        <v>0</v>
      </c>
      <c r="I78" s="0" t="n">
        <f aca="false">I63*I72</f>
        <v>8.1576196242333</v>
      </c>
      <c r="J78" s="0" t="n">
        <f aca="false">J63*J72</f>
        <v>18.8185760380634</v>
      </c>
      <c r="L78" s="0" t="n">
        <f aca="false">SUM(C78:K78)</f>
        <v>114.89522691399</v>
      </c>
    </row>
    <row r="79" customFormat="false" ht="13.8" hidden="false" customHeight="false" outlineLevel="0" collapsed="false">
      <c r="B79" s="0" t="s">
        <v>22</v>
      </c>
      <c r="C79" s="0" t="n">
        <f aca="false">C64*C72</f>
        <v>2.78947368421053</v>
      </c>
      <c r="D79" s="0" t="n">
        <f aca="false">D64*D72</f>
        <v>1.39473684210526</v>
      </c>
      <c r="E79" s="0" t="n">
        <f aca="false">E64*E72</f>
        <v>0</v>
      </c>
      <c r="F79" s="0" t="n">
        <f aca="false">F64*F72</f>
        <v>0</v>
      </c>
      <c r="G79" s="0" t="n">
        <f aca="false">G64*G72</f>
        <v>39.9161001860649</v>
      </c>
      <c r="H79" s="0" t="n">
        <f aca="false">H64*H72</f>
        <v>0</v>
      </c>
      <c r="I79" s="0" t="n">
        <f aca="false">I64*I72</f>
        <v>8.17429334855468</v>
      </c>
      <c r="J79" s="0" t="n">
        <f aca="false">J64*J72</f>
        <v>6.28568005631787</v>
      </c>
      <c r="L79" s="0" t="n">
        <f aca="false">SUM(C79:K79)</f>
        <v>58.5602841172532</v>
      </c>
    </row>
    <row r="80" customFormat="false" ht="13.8" hidden="false" customHeight="false" outlineLevel="0" collapsed="false">
      <c r="B80" s="0" t="s">
        <v>23</v>
      </c>
      <c r="C80" s="0" t="n">
        <f aca="false">C65*C72</f>
        <v>1.46153846153846</v>
      </c>
      <c r="D80" s="0" t="n">
        <f aca="false">D65*D72</f>
        <v>0</v>
      </c>
      <c r="E80" s="0" t="n">
        <f aca="false">E65*E72</f>
        <v>0</v>
      </c>
      <c r="F80" s="0" t="n">
        <f aca="false">F65*F72</f>
        <v>0</v>
      </c>
      <c r="G80" s="0" t="n">
        <f aca="false">G65*G72</f>
        <v>22.5227163492656</v>
      </c>
      <c r="H80" s="0" t="n">
        <f aca="false">H65*H72</f>
        <v>0</v>
      </c>
      <c r="I80" s="0" t="n">
        <f aca="false">I65*I72</f>
        <v>3.42632208862495</v>
      </c>
      <c r="J80" s="0" t="n">
        <f aca="false">J65*J72</f>
        <v>14.8201556625376</v>
      </c>
      <c r="L80" s="0" t="n">
        <f aca="false">SUM(C80:K80)</f>
        <v>42.2307325619666</v>
      </c>
    </row>
    <row r="81" customFormat="false" ht="13.8" hidden="false" customHeight="false" outlineLevel="0" collapsed="false">
      <c r="B81" s="0" t="s">
        <v>24</v>
      </c>
      <c r="C81" s="0" t="n">
        <f aca="false">C66*C72</f>
        <v>2.8695652173913</v>
      </c>
      <c r="D81" s="0" t="n">
        <f aca="false">D66*D72</f>
        <v>0</v>
      </c>
      <c r="E81" s="0" t="n">
        <f aca="false">E66*E72</f>
        <v>2.58478260869565</v>
      </c>
      <c r="F81" s="0" t="n">
        <f aca="false">F66*F72</f>
        <v>0</v>
      </c>
      <c r="G81" s="0" t="n">
        <f aca="false">G66*G72</f>
        <v>7.89657184850845</v>
      </c>
      <c r="H81" s="0" t="n">
        <f aca="false">H66*H72</f>
        <v>1.43478260869565</v>
      </c>
      <c r="I81" s="0" t="n">
        <f aca="false">I66*I72</f>
        <v>15.1361894555846</v>
      </c>
      <c r="J81" s="0" t="n">
        <f aca="false">J66*J72</f>
        <v>8.08269359169669</v>
      </c>
      <c r="L81" s="0" t="n">
        <f aca="false">SUM(C81:K81)</f>
        <v>38.0045853305723</v>
      </c>
    </row>
    <row r="82" customFormat="false" ht="13.8" hidden="false" customHeight="false" outlineLevel="0" collapsed="false">
      <c r="B82" s="0" t="s">
        <v>25</v>
      </c>
      <c r="C82" s="0" t="n">
        <f aca="false">C67*C72</f>
        <v>5</v>
      </c>
      <c r="D82" s="0" t="n">
        <f aca="false">D67*D72</f>
        <v>0</v>
      </c>
      <c r="E82" s="0" t="n">
        <f aca="false">E67*E72</f>
        <v>0</v>
      </c>
      <c r="F82" s="0" t="n">
        <f aca="false">F67*F72</f>
        <v>0</v>
      </c>
      <c r="G82" s="0" t="n">
        <f aca="false">G67*G72</f>
        <v>0</v>
      </c>
      <c r="H82" s="0" t="n">
        <f aca="false">H67*H72</f>
        <v>0</v>
      </c>
      <c r="I82" s="0" t="n">
        <f aca="false">I67*I72</f>
        <v>14.6520352474093</v>
      </c>
      <c r="J82" s="0" t="n">
        <f aca="false">J67*J72</f>
        <v>8.45008875495563</v>
      </c>
      <c r="L82" s="0" t="n">
        <f aca="false">SUM(C82:K82)</f>
        <v>28.102124002365</v>
      </c>
    </row>
    <row r="83" customFormat="false" ht="13.8" hidden="false" customHeight="false" outlineLevel="0" collapsed="false">
      <c r="B83" s="0" t="s">
        <v>26</v>
      </c>
      <c r="C83" s="0" t="n">
        <f aca="false">C68*C72</f>
        <v>1.53846153846154</v>
      </c>
      <c r="D83" s="0" t="n">
        <f aca="false">D68*D72</f>
        <v>0</v>
      </c>
      <c r="E83" s="0" t="n">
        <f aca="false">E68*E72</f>
        <v>0</v>
      </c>
      <c r="F83" s="0" t="n">
        <f aca="false">F68*F72</f>
        <v>0</v>
      </c>
      <c r="G83" s="0" t="n">
        <f aca="false">G68*G72</f>
        <v>1.69343731949365</v>
      </c>
      <c r="H83" s="0" t="n">
        <f aca="false">H68*H72</f>
        <v>0</v>
      </c>
      <c r="I83" s="0" t="n">
        <f aca="false">I68*I72</f>
        <v>14.4266193205261</v>
      </c>
      <c r="J83" s="0" t="n">
        <f aca="false">J68*J72</f>
        <v>5.20005461843424</v>
      </c>
      <c r="L83" s="0" t="n">
        <f aca="false">SUM(C83:K83)</f>
        <v>22.8585727969155</v>
      </c>
    </row>
    <row r="84" customFormat="false" ht="13.8" hidden="false" customHeight="false" outlineLevel="0" collapsed="false">
      <c r="B84" s="0" t="s">
        <v>29</v>
      </c>
      <c r="C84" s="0" t="n">
        <f aca="false">SUM(C75:C83)</f>
        <v>18.0509307934937</v>
      </c>
      <c r="D84" s="0" t="n">
        <f aca="false">SUM(D75:D83)</f>
        <v>4.28662873399716</v>
      </c>
      <c r="E84" s="0" t="n">
        <f aca="false">SUM(E75:E83)</f>
        <v>2.58478260869565</v>
      </c>
      <c r="F84" s="0" t="n">
        <f aca="false">SUM(F75:F83)</f>
        <v>3.93378378378378</v>
      </c>
      <c r="G84" s="0" t="n">
        <f aca="false">SUM(G75:G83)</f>
        <v>238.757341208485</v>
      </c>
      <c r="H84" s="0" t="n">
        <f aca="false">SUM(H75:H83)</f>
        <v>1.43478260869565</v>
      </c>
      <c r="I84" s="0" t="n">
        <f aca="false">SUM(I75:I83)</f>
        <v>86.1269563790159</v>
      </c>
      <c r="J84" s="0" t="n">
        <f aca="false">SUM(J75:J83)</f>
        <v>81.8247938838328</v>
      </c>
      <c r="L84" s="0" t="n">
        <f aca="false">SUM(L75:L83)</f>
        <v>437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14"/>
    <col collapsed="false" customWidth="true" hidden="false" outlineLevel="0" max="11" min="3" style="0" width="8.67"/>
    <col collapsed="false" customWidth="true" hidden="false" outlineLevel="0" max="12" min="12" style="0" width="13.89"/>
    <col collapsed="false" customWidth="true" hidden="false" outlineLevel="0" max="1022" min="13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1</v>
      </c>
    </row>
    <row r="4" customFormat="false" ht="13.8" hidden="false" customHeight="false" outlineLevel="0" collapsed="false">
      <c r="B4" s="0" t="s">
        <v>19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3</v>
      </c>
    </row>
    <row r="5" customFormat="false" ht="13.8" hidden="false" customHeight="false" outlineLevel="0" collapsed="false">
      <c r="B5" s="0" t="s">
        <v>20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9</v>
      </c>
      <c r="H5" s="0" t="n">
        <v>0</v>
      </c>
      <c r="I5" s="0" t="n">
        <v>4</v>
      </c>
      <c r="J5" s="0" t="n">
        <v>2</v>
      </c>
      <c r="K5" s="0" t="n">
        <v>9</v>
      </c>
      <c r="L5" s="0" t="n">
        <v>24</v>
      </c>
    </row>
    <row r="6" customFormat="false" ht="13.8" hidden="false" customHeight="false" outlineLevel="0" collapsed="false">
      <c r="B6" s="0" t="s">
        <v>21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4</v>
      </c>
      <c r="H6" s="0" t="n">
        <v>0</v>
      </c>
      <c r="I6" s="0" t="n">
        <v>4</v>
      </c>
      <c r="J6" s="0" t="n">
        <v>2</v>
      </c>
      <c r="K6" s="0" t="n">
        <v>4</v>
      </c>
      <c r="L6" s="0" t="n">
        <v>15</v>
      </c>
    </row>
    <row r="7" customFormat="false" ht="13.8" hidden="false" customHeight="false" outlineLevel="0" collapsed="false">
      <c r="B7" s="0" t="s">
        <v>22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2</v>
      </c>
      <c r="J7" s="0" t="n">
        <v>1</v>
      </c>
      <c r="K7" s="0" t="n">
        <v>2</v>
      </c>
      <c r="L7" s="0" t="n">
        <v>5</v>
      </c>
    </row>
    <row r="8" customFormat="false" ht="13.8" hidden="false" customHeight="false" outlineLevel="0" collapsed="false">
      <c r="B8" s="0" t="s">
        <v>23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0</v>
      </c>
      <c r="I8" s="0" t="n">
        <v>2</v>
      </c>
      <c r="J8" s="0" t="n">
        <v>0</v>
      </c>
      <c r="K8" s="0" t="n">
        <v>0</v>
      </c>
      <c r="L8" s="0" t="n">
        <v>5</v>
      </c>
    </row>
    <row r="9" customFormat="false" ht="13.8" hidden="false" customHeight="false" outlineLevel="0" collapsed="false">
      <c r="B9" s="0" t="s">
        <v>24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2</v>
      </c>
      <c r="J9" s="0" t="n">
        <v>2</v>
      </c>
      <c r="K9" s="0" t="n">
        <v>3</v>
      </c>
      <c r="L9" s="0" t="n">
        <v>8</v>
      </c>
    </row>
    <row r="10" customFormat="false" ht="13.8" hidden="false" customHeight="false" outlineLevel="0" collapsed="false">
      <c r="B10" s="0" t="s">
        <v>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8</v>
      </c>
      <c r="J10" s="0" t="n">
        <v>4</v>
      </c>
      <c r="K10" s="0" t="n">
        <v>3</v>
      </c>
      <c r="L10" s="0" t="n">
        <v>16</v>
      </c>
    </row>
    <row r="11" customFormat="false" ht="13.8" hidden="false" customHeight="false" outlineLevel="0" collapsed="false">
      <c r="B11" s="0" t="s">
        <v>33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5</v>
      </c>
      <c r="J11" s="0" t="n">
        <v>0</v>
      </c>
      <c r="K11" s="0" t="n">
        <v>3</v>
      </c>
      <c r="L11" s="0" t="n">
        <v>8</v>
      </c>
    </row>
    <row r="12" customFormat="false" ht="13.8" hidden="false" customHeight="false" outlineLevel="0" collapsed="false">
      <c r="B12" s="0" t="s">
        <v>12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6</v>
      </c>
      <c r="J12" s="0" t="n">
        <v>1</v>
      </c>
      <c r="K12" s="0" t="n">
        <v>1</v>
      </c>
      <c r="L12" s="0" t="n">
        <v>8</v>
      </c>
    </row>
    <row r="13" customFormat="false" ht="13.8" hidden="false" customHeight="false" outlineLevel="0" collapsed="false">
      <c r="A13" s="0" t="s">
        <v>27</v>
      </c>
      <c r="C13" s="0" t="n">
        <v>1</v>
      </c>
      <c r="D13" s="0" t="n">
        <v>0</v>
      </c>
      <c r="E13" s="0" t="n">
        <v>0</v>
      </c>
      <c r="F13" s="0" t="n">
        <v>1</v>
      </c>
      <c r="G13" s="0" t="n">
        <v>17</v>
      </c>
      <c r="H13" s="0" t="n">
        <v>0</v>
      </c>
      <c r="I13" s="0" t="n">
        <v>35</v>
      </c>
      <c r="J13" s="0" t="n">
        <v>13</v>
      </c>
      <c r="K13" s="0" t="n">
        <v>26</v>
      </c>
      <c r="L13" s="2" t="n">
        <v>93</v>
      </c>
    </row>
    <row r="14" customFormat="false" ht="13.8" hidden="false" customHeight="false" outlineLevel="0" collapsed="false">
      <c r="A14" s="0" t="s">
        <v>32</v>
      </c>
      <c r="B14" s="0" t="s">
        <v>18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3</v>
      </c>
      <c r="J14" s="0" t="n">
        <v>2</v>
      </c>
      <c r="K14" s="0" t="n">
        <v>0</v>
      </c>
      <c r="L14" s="0" t="n">
        <v>5</v>
      </c>
    </row>
    <row r="15" customFormat="false" ht="13.8" hidden="false" customHeight="false" outlineLevel="0" collapsed="false">
      <c r="B15" s="0" t="s">
        <v>19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2</v>
      </c>
      <c r="J15" s="0" t="n">
        <v>2</v>
      </c>
      <c r="K15" s="0" t="n">
        <v>1</v>
      </c>
      <c r="L15" s="0" t="n">
        <v>6</v>
      </c>
    </row>
    <row r="16" customFormat="false" ht="13.8" hidden="false" customHeight="false" outlineLevel="0" collapsed="false">
      <c r="B16" s="0" t="s">
        <v>20</v>
      </c>
      <c r="C16" s="0" t="n">
        <v>2</v>
      </c>
      <c r="D16" s="0" t="n">
        <v>1</v>
      </c>
      <c r="E16" s="0" t="n">
        <v>0</v>
      </c>
      <c r="F16" s="0" t="n">
        <v>0</v>
      </c>
      <c r="G16" s="0" t="n">
        <v>51</v>
      </c>
      <c r="H16" s="0" t="n">
        <v>0</v>
      </c>
      <c r="I16" s="0" t="n">
        <v>9</v>
      </c>
      <c r="J16" s="0" t="n">
        <v>9</v>
      </c>
      <c r="K16" s="0" t="n">
        <v>36</v>
      </c>
      <c r="L16" s="0" t="n">
        <v>108</v>
      </c>
    </row>
    <row r="17" customFormat="false" ht="13.8" hidden="false" customHeight="false" outlineLevel="0" collapsed="false">
      <c r="B17" s="0" t="s">
        <v>21</v>
      </c>
      <c r="C17" s="0" t="n">
        <v>1</v>
      </c>
      <c r="D17" s="0" t="n">
        <v>1</v>
      </c>
      <c r="E17" s="0" t="n">
        <v>0</v>
      </c>
      <c r="F17" s="0" t="n">
        <v>2</v>
      </c>
      <c r="G17" s="0" t="n">
        <v>53</v>
      </c>
      <c r="H17" s="0" t="n">
        <v>0</v>
      </c>
      <c r="I17" s="0" t="n">
        <v>5</v>
      </c>
      <c r="J17" s="0" t="n">
        <v>12</v>
      </c>
      <c r="K17" s="0" t="n">
        <v>29</v>
      </c>
      <c r="L17" s="0" t="n">
        <v>103</v>
      </c>
    </row>
    <row r="18" customFormat="false" ht="13.8" hidden="false" customHeight="false" outlineLevel="0" collapsed="false">
      <c r="B18" s="0" t="s">
        <v>22</v>
      </c>
      <c r="C18" s="0" t="n">
        <v>2</v>
      </c>
      <c r="D18" s="0" t="n">
        <v>1</v>
      </c>
      <c r="E18" s="0" t="n">
        <v>0</v>
      </c>
      <c r="F18" s="0" t="n">
        <v>0</v>
      </c>
      <c r="G18" s="0" t="n">
        <v>26</v>
      </c>
      <c r="H18" s="0" t="n">
        <v>0</v>
      </c>
      <c r="I18" s="0" t="n">
        <v>5</v>
      </c>
      <c r="J18" s="0" t="n">
        <v>4</v>
      </c>
      <c r="K18" s="0" t="n">
        <v>15</v>
      </c>
      <c r="L18" s="0" t="n">
        <v>53</v>
      </c>
    </row>
    <row r="19" customFormat="false" ht="13.8" hidden="false" customHeight="false" outlineLevel="0" collapsed="false">
      <c r="B19" s="0" t="s">
        <v>23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14</v>
      </c>
      <c r="H19" s="0" t="n">
        <v>0</v>
      </c>
      <c r="I19" s="0" t="n">
        <v>2</v>
      </c>
      <c r="J19" s="0" t="n">
        <v>9</v>
      </c>
      <c r="K19" s="0" t="n">
        <v>12</v>
      </c>
      <c r="L19" s="0" t="n">
        <v>38</v>
      </c>
    </row>
    <row r="20" customFormat="false" ht="13.8" hidden="false" customHeight="false" outlineLevel="0" collapsed="false">
      <c r="B20" s="0" t="s">
        <v>24</v>
      </c>
      <c r="C20" s="0" t="n">
        <v>2</v>
      </c>
      <c r="D20" s="0" t="n">
        <v>0</v>
      </c>
      <c r="E20" s="0" t="n">
        <v>1</v>
      </c>
      <c r="F20" s="0" t="n">
        <v>0</v>
      </c>
      <c r="G20" s="0" t="n">
        <v>5</v>
      </c>
      <c r="H20" s="0" t="n">
        <v>1</v>
      </c>
      <c r="I20" s="0" t="n">
        <v>9</v>
      </c>
      <c r="J20" s="0" t="n">
        <v>5</v>
      </c>
      <c r="K20" s="0" t="n">
        <v>10</v>
      </c>
      <c r="L20" s="0" t="n">
        <v>33</v>
      </c>
    </row>
    <row r="21" customFormat="false" ht="13.8" hidden="false" customHeight="false" outlineLevel="0" collapsed="false">
      <c r="B21" s="0" t="s">
        <v>25</v>
      </c>
      <c r="C21" s="0" t="n">
        <v>4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10</v>
      </c>
      <c r="J21" s="0" t="n">
        <v>6</v>
      </c>
      <c r="K21" s="0" t="n">
        <v>5</v>
      </c>
      <c r="L21" s="0" t="n">
        <v>25</v>
      </c>
    </row>
    <row r="22" customFormat="false" ht="13.8" hidden="false" customHeight="false" outlineLevel="0" collapsed="false">
      <c r="B22" s="0" t="s">
        <v>33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8</v>
      </c>
      <c r="J22" s="0" t="n">
        <v>3</v>
      </c>
      <c r="K22" s="0" t="n">
        <v>7</v>
      </c>
      <c r="L22" s="0" t="n">
        <v>20</v>
      </c>
    </row>
    <row r="23" customFormat="false" ht="13.8" hidden="false" customHeight="false" outlineLevel="0" collapsed="false">
      <c r="B23" s="0" t="s">
        <v>12</v>
      </c>
      <c r="C23" s="0" t="n">
        <v>0</v>
      </c>
      <c r="D23" s="0" t="n">
        <v>0</v>
      </c>
      <c r="E23" s="0" t="n">
        <v>1</v>
      </c>
      <c r="F23" s="0" t="n">
        <v>1</v>
      </c>
      <c r="G23" s="0" t="n">
        <v>19</v>
      </c>
      <c r="H23" s="0" t="n">
        <v>0</v>
      </c>
      <c r="I23" s="0" t="n">
        <v>11</v>
      </c>
      <c r="J23" s="0" t="n">
        <v>8</v>
      </c>
      <c r="K23" s="0" t="n">
        <v>6</v>
      </c>
      <c r="L23" s="0" t="n">
        <v>46</v>
      </c>
    </row>
    <row r="24" customFormat="false" ht="13.8" hidden="false" customHeight="false" outlineLevel="0" collapsed="false">
      <c r="A24" s="0" t="s">
        <v>34</v>
      </c>
      <c r="C24" s="0" t="n">
        <v>13</v>
      </c>
      <c r="D24" s="0" t="n">
        <v>3</v>
      </c>
      <c r="E24" s="0" t="n">
        <v>2</v>
      </c>
      <c r="F24" s="0" t="n">
        <v>3</v>
      </c>
      <c r="G24" s="0" t="n">
        <v>170</v>
      </c>
      <c r="H24" s="0" t="n">
        <v>1</v>
      </c>
      <c r="I24" s="0" t="n">
        <v>64</v>
      </c>
      <c r="J24" s="0" t="n">
        <v>60</v>
      </c>
      <c r="K24" s="0" t="n">
        <v>121</v>
      </c>
      <c r="L24" s="2" t="n">
        <v>437</v>
      </c>
    </row>
    <row r="25" customFormat="false" ht="13.8" hidden="false" customHeight="false" outlineLevel="0" collapsed="false">
      <c r="A25" s="0" t="s">
        <v>13</v>
      </c>
      <c r="C25" s="0" t="n">
        <v>14</v>
      </c>
      <c r="D25" s="0" t="n">
        <v>3</v>
      </c>
      <c r="E25" s="0" t="n">
        <v>2</v>
      </c>
      <c r="F25" s="0" t="n">
        <v>4</v>
      </c>
      <c r="G25" s="0" t="n">
        <v>187</v>
      </c>
      <c r="H25" s="0" t="n">
        <v>1</v>
      </c>
      <c r="I25" s="0" t="n">
        <v>99</v>
      </c>
      <c r="J25" s="0" t="n">
        <v>73</v>
      </c>
      <c r="K25" s="0" t="n">
        <v>147</v>
      </c>
      <c r="L25" s="2" t="n">
        <v>530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LibreOffice/6.0.7.3$Linux_X86_64 LibreOffice_project/00m0$Build-3</Application>
  <Company>Clinical School Computing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2019-10-29T09:38:19Z</dcterms:created>
  <dc:creator>James Woodcock</dc:creator>
  <dc:description/>
  <dc:language>en-GB</dc:language>
  <cp:lastModifiedBy/>
  <dcterms:modified xsi:type="dcterms:W3CDTF">2019-10-29T18:26:40Z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Clinical School Computing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