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anie\Documents\GitHub\unipd_sl_24\"/>
    </mc:Choice>
  </mc:AlternateContent>
  <xr:revisionPtr revIDLastSave="0" documentId="13_ncr:1_{3F0901C7-7B1B-40FF-BF0C-74F92742C352}" xr6:coauthVersionLast="47" xr6:coauthVersionMax="47" xr10:uidLastSave="{00000000-0000-0000-0000-000000000000}"/>
  <bookViews>
    <workbookView xWindow="-108" yWindow="-108" windowWidth="23256" windowHeight="12456" firstSheet="2" activeTab="7" xr2:uid="{4A251EBD-DF1C-430F-AF4C-77CE99A4C177}"/>
  </bookViews>
  <sheets>
    <sheet name="table_sources" sheetId="1" r:id="rId1"/>
    <sheet name="mse_comparison" sheetId="2" r:id="rId2"/>
    <sheet name="lag_effect_betas" sheetId="3" r:id="rId3"/>
    <sheet name="ols_betas" sheetId="5" r:id="rId4"/>
    <sheet name="red_ols_betas " sheetId="6" r:id="rId5"/>
    <sheet name="aic_betas" sheetId="7" r:id="rId6"/>
    <sheet name="lasso_betas" sheetId="8" r:id="rId7"/>
    <sheet name="ridge_betas" sheetId="9" r:id="rId8"/>
    <sheet name="Sheet4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9" l="1"/>
  <c r="E17" i="9"/>
  <c r="E16" i="9"/>
  <c r="E15" i="9"/>
  <c r="E14" i="9"/>
  <c r="E13" i="9"/>
  <c r="E12" i="9"/>
  <c r="E11" i="9"/>
  <c r="E10" i="9"/>
  <c r="E9" i="9"/>
  <c r="E8" i="9"/>
  <c r="E18" i="8"/>
  <c r="E17" i="8"/>
  <c r="E16" i="8"/>
  <c r="E15" i="8"/>
  <c r="E14" i="8"/>
  <c r="E13" i="8"/>
  <c r="E12" i="8"/>
  <c r="E11" i="8"/>
  <c r="E10" i="8"/>
  <c r="E9" i="8"/>
  <c r="E8" i="8"/>
  <c r="E15" i="7"/>
  <c r="E14" i="7"/>
  <c r="E13" i="7"/>
  <c r="E12" i="7"/>
  <c r="E11" i="7"/>
  <c r="E10" i="7"/>
  <c r="E9" i="7"/>
  <c r="E8" i="7"/>
  <c r="E9" i="5"/>
  <c r="E15" i="6"/>
  <c r="E14" i="6"/>
  <c r="E13" i="6"/>
  <c r="E12" i="6"/>
  <c r="E11" i="6"/>
  <c r="E10" i="6"/>
  <c r="E9" i="6"/>
  <c r="E8" i="6"/>
  <c r="E15" i="5"/>
  <c r="E14" i="5"/>
  <c r="E13" i="5"/>
  <c r="E12" i="5"/>
  <c r="E11" i="5"/>
  <c r="E10" i="5"/>
  <c r="E17" i="5"/>
  <c r="E18" i="5"/>
  <c r="E16" i="5"/>
  <c r="E8" i="5"/>
  <c r="E9" i="3"/>
  <c r="E10" i="3"/>
  <c r="E11" i="3"/>
  <c r="E12" i="3"/>
  <c r="E13" i="3"/>
  <c r="E14" i="3"/>
  <c r="E8" i="3"/>
  <c r="J29" i="1"/>
  <c r="J28" i="1"/>
  <c r="J27" i="1"/>
  <c r="J26" i="1"/>
  <c r="J25" i="1"/>
  <c r="J24" i="1"/>
  <c r="J23" i="1"/>
  <c r="J22" i="1"/>
  <c r="J21" i="1"/>
  <c r="J20" i="1"/>
  <c r="J19" i="1"/>
  <c r="J18" i="1"/>
  <c r="G30" i="1"/>
  <c r="F30" i="1"/>
  <c r="E30" i="1"/>
  <c r="D30" i="1"/>
  <c r="C30" i="1"/>
  <c r="H30" i="1"/>
</calcChain>
</file>

<file path=xl/sharedStrings.xml><?xml version="1.0" encoding="utf-8"?>
<sst xmlns="http://schemas.openxmlformats.org/spreadsheetml/2006/main" count="162" uniqueCount="60">
  <si>
    <t>Paper</t>
  </si>
  <si>
    <t>Industrial Inputs Index</t>
  </si>
  <si>
    <t>Data Selection</t>
  </si>
  <si>
    <t>Metal Price Index</t>
  </si>
  <si>
    <t>Energy Price Index</t>
  </si>
  <si>
    <t>Shipping Price Index</t>
  </si>
  <si>
    <t>Interest Rate</t>
  </si>
  <si>
    <t>Foreign Exchange</t>
  </si>
  <si>
    <t>Unemployment</t>
  </si>
  <si>
    <t>Industrial Production Index</t>
  </si>
  <si>
    <t>Construction Licences</t>
  </si>
  <si>
    <t>Finished Constructions</t>
  </si>
  <si>
    <t>Google Trends</t>
  </si>
  <si>
    <t>Han Chen 2014</t>
  </si>
  <si>
    <t>ECB 2008</t>
  </si>
  <si>
    <t>Stephen Malpezzi 1998</t>
  </si>
  <si>
    <t>Matteo Iacoviello 2004</t>
  </si>
  <si>
    <t>Filipa Sá 2015</t>
  </si>
  <si>
    <t>G. P. Samanta 2019</t>
  </si>
  <si>
    <t>P</t>
  </si>
  <si>
    <t>Lag of Prices</t>
  </si>
  <si>
    <t>Model</t>
  </si>
  <si>
    <t>MSE</t>
  </si>
  <si>
    <t>full model</t>
  </si>
  <si>
    <t>significance reduced model</t>
  </si>
  <si>
    <t>lagged value model</t>
  </si>
  <si>
    <t>AIC forward model</t>
  </si>
  <si>
    <t>AIC backward model</t>
  </si>
  <si>
    <t>Lasso model</t>
  </si>
  <si>
    <t>Ridge model</t>
  </si>
  <si>
    <t>Variable</t>
  </si>
  <si>
    <t>Coefficient</t>
  </si>
  <si>
    <t>Intercept***</t>
  </si>
  <si>
    <t>House_price_Index_lag***</t>
  </si>
  <si>
    <t>Forex***</t>
  </si>
  <si>
    <t>Industrial_Production_Index***</t>
  </si>
  <si>
    <t>Construction_Licences_Area*</t>
  </si>
  <si>
    <t>Google_Trends_Housing*</t>
  </si>
  <si>
    <t>Interest_Rate***</t>
  </si>
  <si>
    <t>Intercept*</t>
  </si>
  <si>
    <t xml:space="preserve">Energy_price_Index </t>
  </si>
  <si>
    <t>Shipping_price_Index (.)</t>
  </si>
  <si>
    <t>Forex**</t>
  </si>
  <si>
    <t>Unemplyment_Rate**</t>
  </si>
  <si>
    <t>Finished_Constructions</t>
  </si>
  <si>
    <t>Industrial_Inputs_Index (.)</t>
  </si>
  <si>
    <t>Shipping_price_Index**</t>
  </si>
  <si>
    <t>Google_Trends_Housing***</t>
  </si>
  <si>
    <t>Forex</t>
  </si>
  <si>
    <t>Industrial_Production***</t>
  </si>
  <si>
    <t>Shipping_Price**</t>
  </si>
  <si>
    <t>Construction_Licences*</t>
  </si>
  <si>
    <t>Intercept</t>
  </si>
  <si>
    <t>Industrial_Inputs_Index</t>
  </si>
  <si>
    <t>Shipping_price_Index</t>
  </si>
  <si>
    <t>Industrial_Production_Index</t>
  </si>
  <si>
    <t>Construction_Licences_Area</t>
  </si>
  <si>
    <t>Google_Trends_Housing</t>
  </si>
  <si>
    <t>Unemplyment_Rate</t>
  </si>
  <si>
    <t>Interest_Rate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</si>
</sst>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sz val="11"/>
      <color theme="1"/>
      <name val="Wingdings 2"/>
      <family val="1"/>
      <charset val="2"/>
    </font>
    <font>
      <sz val="13.9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/>
      <right/>
      <top/>
      <bottom style="medium">
        <color rgb="FF9E9E9E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3" borderId="0" xfId="0" applyFill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/>
    <xf numFmtId="0" fontId="4" fillId="3" borderId="0" xfId="0" applyFont="1" applyFill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3" borderId="7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2" borderId="10" xfId="0" applyFill="1" applyBorder="1"/>
    <xf numFmtId="0" fontId="5" fillId="2" borderId="9" xfId="0" applyFont="1" applyFill="1" applyBorder="1" applyAlignment="1">
      <alignment horizontal="left" vertical="center"/>
    </xf>
    <xf numFmtId="11" fontId="5" fillId="2" borderId="9" xfId="0" applyNumberFormat="1" applyFont="1" applyFill="1" applyBorder="1" applyAlignment="1">
      <alignment horizontal="left" vertical="center"/>
    </xf>
    <xf numFmtId="164" fontId="0" fillId="2" borderId="0" xfId="1" applyNumberFormat="1" applyFont="1" applyFill="1"/>
    <xf numFmtId="10" fontId="0" fillId="2" borderId="0" xfId="1" applyNumberFormat="1" applyFont="1" applyFill="1"/>
    <xf numFmtId="2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mse_comparison!$C$6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mse_comparison!$B$7:$B$13</c:f>
              <c:strCache>
                <c:ptCount val="7"/>
                <c:pt idx="0">
                  <c:v>full model</c:v>
                </c:pt>
                <c:pt idx="1">
                  <c:v>significance reduced model</c:v>
                </c:pt>
                <c:pt idx="2">
                  <c:v>lagged value model</c:v>
                </c:pt>
                <c:pt idx="3">
                  <c:v>AIC forward model</c:v>
                </c:pt>
                <c:pt idx="4">
                  <c:v>AIC backward model</c:v>
                </c:pt>
                <c:pt idx="5">
                  <c:v>Lasso model</c:v>
                </c:pt>
                <c:pt idx="6">
                  <c:v>Ridge model</c:v>
                </c:pt>
              </c:strCache>
            </c:strRef>
          </c:cat>
          <c:val>
            <c:numRef>
              <c:f>mse_comparison!$C$7:$C$13</c:f>
              <c:numCache>
                <c:formatCode>0.00E+00</c:formatCode>
                <c:ptCount val="7"/>
                <c:pt idx="0">
                  <c:v>1.867E-3</c:v>
                </c:pt>
                <c:pt idx="1">
                  <c:v>1.83E-3</c:v>
                </c:pt>
                <c:pt idx="2">
                  <c:v>2.3099999999999999E-5</c:v>
                </c:pt>
                <c:pt idx="3">
                  <c:v>1.83E-3</c:v>
                </c:pt>
                <c:pt idx="4">
                  <c:v>1.83E-3</c:v>
                </c:pt>
                <c:pt idx="5">
                  <c:v>1.8320000000000001E-3</c:v>
                </c:pt>
                <c:pt idx="6">
                  <c:v>1.096E-3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8-4A3E-89BB-D8D9CB18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977504"/>
        <c:axId val="1608979424"/>
      </c:barChart>
      <c:catAx>
        <c:axId val="1608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79424"/>
        <c:crosses val="autoZero"/>
        <c:auto val="1"/>
        <c:lblAlgn val="ctr"/>
        <c:lblOffset val="100"/>
        <c:noMultiLvlLbl val="0"/>
      </c:catAx>
      <c:valAx>
        <c:axId val="1608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lag_effect_betas!$E$7</c:f>
              <c:strCache>
                <c:ptCount val="1"/>
                <c:pt idx="0">
                  <c:v>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lag_effect_betas!$C$8:$C$14</c:f>
              <c:strCache>
                <c:ptCount val="7"/>
                <c:pt idx="0">
                  <c:v>Intercept***</c:v>
                </c:pt>
                <c:pt idx="1">
                  <c:v>House_price_Index_lag***</c:v>
                </c:pt>
                <c:pt idx="2">
                  <c:v>Forex***</c:v>
                </c:pt>
                <c:pt idx="3">
                  <c:v>Industrial_Production_Index***</c:v>
                </c:pt>
                <c:pt idx="4">
                  <c:v>Construction_Licences_Area*</c:v>
                </c:pt>
                <c:pt idx="5">
                  <c:v>Google_Trends_Housing*</c:v>
                </c:pt>
                <c:pt idx="6">
                  <c:v>Interest_Rate***</c:v>
                </c:pt>
              </c:strCache>
            </c:strRef>
          </c:cat>
          <c:val>
            <c:numRef>
              <c:f>lag_effect_betas!$E$8:$E$14</c:f>
              <c:numCache>
                <c:formatCode>0.00%</c:formatCode>
                <c:ptCount val="7"/>
                <c:pt idx="0">
                  <c:v>1.103E-3</c:v>
                </c:pt>
                <c:pt idx="1">
                  <c:v>9.6369999999999997E-3</c:v>
                </c:pt>
                <c:pt idx="2">
                  <c:v>-8.9999999999999992E-5</c:v>
                </c:pt>
                <c:pt idx="3">
                  <c:v>3.7600000000000003E-4</c:v>
                </c:pt>
                <c:pt idx="4">
                  <c:v>-3.5000000000000004E-5</c:v>
                </c:pt>
                <c:pt idx="5">
                  <c:v>8.0000000000000007E-5</c:v>
                </c:pt>
                <c:pt idx="6">
                  <c:v>-7.94E-4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F-49B8-8E74-474AB1035D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784239"/>
        <c:axId val="1856784719"/>
      </c:barChart>
      <c:catAx>
        <c:axId val="18567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719"/>
        <c:crosses val="autoZero"/>
        <c:auto val="1"/>
        <c:lblAlgn val="ctr"/>
        <c:lblOffset val="100"/>
        <c:noMultiLvlLbl val="0"/>
      </c:catAx>
      <c:valAx>
        <c:axId val="1856784719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298939280010806"/>
          <c:y val="0.13395884666888144"/>
          <c:w val="0.58287748442811527"/>
          <c:h val="0.784478398489511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ols_betas!$E$7</c:f>
              <c:strCache>
                <c:ptCount val="1"/>
                <c:pt idx="0">
                  <c:v>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A6-409D-9C5B-ADAFD421217B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A6-409D-9C5B-ADAFD421217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A6-409D-9C5B-ADAFD421217B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A6-409D-9C5B-ADAFD42121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ols_betas!$C$8:$C$18</c:f>
              <c:strCache>
                <c:ptCount val="11"/>
                <c:pt idx="0">
                  <c:v>Intercept*</c:v>
                </c:pt>
                <c:pt idx="1">
                  <c:v>Industrial_Inputs_Index (.)</c:v>
                </c:pt>
                <c:pt idx="2">
                  <c:v>Energy_price_Index </c:v>
                </c:pt>
                <c:pt idx="3">
                  <c:v>Shipping_price_Index (.)</c:v>
                </c:pt>
                <c:pt idx="4">
                  <c:v>Forex**</c:v>
                </c:pt>
                <c:pt idx="5">
                  <c:v>Industrial_Production_Index***</c:v>
                </c:pt>
                <c:pt idx="6">
                  <c:v>Construction_Licences_Area*</c:v>
                </c:pt>
                <c:pt idx="7">
                  <c:v>Finished_Constructions</c:v>
                </c:pt>
                <c:pt idx="8">
                  <c:v>Google_Trends_Housing*</c:v>
                </c:pt>
                <c:pt idx="9">
                  <c:v>Unemplyment_Rate**</c:v>
                </c:pt>
                <c:pt idx="10">
                  <c:v>Interest_Rate***</c:v>
                </c:pt>
              </c:strCache>
            </c:strRef>
          </c:cat>
          <c:val>
            <c:numRef>
              <c:f>ols_betas!$E$8:$E$18</c:f>
              <c:numCache>
                <c:formatCode>0.00%</c:formatCode>
                <c:ptCount val="11"/>
                <c:pt idx="0">
                  <c:v>7.9389999999999999E-3</c:v>
                </c:pt>
                <c:pt idx="1">
                  <c:v>-3.3300000000000002E-4</c:v>
                </c:pt>
                <c:pt idx="2">
                  <c:v>1.7940000000000002E-4</c:v>
                </c:pt>
                <c:pt idx="3">
                  <c:v>7.9710000000000002E-4</c:v>
                </c:pt>
                <c:pt idx="4">
                  <c:v>-7.6410000000000009E-4</c:v>
                </c:pt>
                <c:pt idx="5">
                  <c:v>8.0967999999999995E-3</c:v>
                </c:pt>
                <c:pt idx="6">
                  <c:v>-2.41E-4</c:v>
                </c:pt>
                <c:pt idx="7">
                  <c:v>-1.036E-4</c:v>
                </c:pt>
                <c:pt idx="8">
                  <c:v>3.2995000000000003E-3</c:v>
                </c:pt>
                <c:pt idx="9">
                  <c:v>7.6654000000000002E-3</c:v>
                </c:pt>
                <c:pt idx="10">
                  <c:v>-4.7954E-3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6-409D-9C5B-ADAFD4212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784239"/>
        <c:axId val="1856784719"/>
      </c:barChart>
      <c:catAx>
        <c:axId val="18567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719"/>
        <c:crosses val="autoZero"/>
        <c:auto val="1"/>
        <c:lblAlgn val="ctr"/>
        <c:lblOffset val="100"/>
        <c:noMultiLvlLbl val="0"/>
      </c:catAx>
      <c:valAx>
        <c:axId val="1856784719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435148731408576"/>
          <c:y val="0.13395884666888144"/>
          <c:w val="0.55151553636440609"/>
          <c:h val="0.784478398489511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'red_ols_betas '!$E$7</c:f>
              <c:strCache>
                <c:ptCount val="1"/>
                <c:pt idx="0">
                  <c:v>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C1-4E09-B98D-E6E5C84162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'red_ols_betas '!$C$8:$C$15</c:f>
              <c:strCache>
                <c:ptCount val="8"/>
                <c:pt idx="0">
                  <c:v>Intercept***</c:v>
                </c:pt>
                <c:pt idx="1">
                  <c:v>Shipping_price_Index**</c:v>
                </c:pt>
                <c:pt idx="2">
                  <c:v>Forex***</c:v>
                </c:pt>
                <c:pt idx="3">
                  <c:v>Industrial_Production_Index***</c:v>
                </c:pt>
                <c:pt idx="4">
                  <c:v>Construction_Licences_Area*</c:v>
                </c:pt>
                <c:pt idx="5">
                  <c:v>Google_Trends_Housing***</c:v>
                </c:pt>
                <c:pt idx="6">
                  <c:v>Unemplyment_Rate**</c:v>
                </c:pt>
                <c:pt idx="7">
                  <c:v>Interest_Rate***</c:v>
                </c:pt>
              </c:strCache>
            </c:strRef>
          </c:cat>
          <c:val>
            <c:numRef>
              <c:f>'red_ols_betas '!$E$8:$E$15</c:f>
              <c:numCache>
                <c:formatCode>0.00%</c:formatCode>
                <c:ptCount val="8"/>
                <c:pt idx="0">
                  <c:v>6.4290000000000007E-3</c:v>
                </c:pt>
                <c:pt idx="1">
                  <c:v>8.9999999999999998E-4</c:v>
                </c:pt>
                <c:pt idx="2">
                  <c:v>-6.9309999999999999E-4</c:v>
                </c:pt>
                <c:pt idx="3">
                  <c:v>7.7429999999999999E-3</c:v>
                </c:pt>
                <c:pt idx="4">
                  <c:v>-2.4899999999999998E-4</c:v>
                </c:pt>
                <c:pt idx="5">
                  <c:v>3.31E-3</c:v>
                </c:pt>
                <c:pt idx="6">
                  <c:v>6.1619999999999999E-3</c:v>
                </c:pt>
                <c:pt idx="7">
                  <c:v>-4.6990000000000001E-3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C1-4E09-B98D-E6E5C8416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784239"/>
        <c:axId val="1856784719"/>
      </c:barChart>
      <c:catAx>
        <c:axId val="18567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719"/>
        <c:crosses val="autoZero"/>
        <c:auto val="1"/>
        <c:lblAlgn val="ctr"/>
        <c:lblOffset val="100"/>
        <c:noMultiLvlLbl val="0"/>
      </c:catAx>
      <c:valAx>
        <c:axId val="1856784719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435148731408576"/>
          <c:y val="0.13395884666888144"/>
          <c:w val="0.55151553636440609"/>
          <c:h val="0.784478398489511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aic_betas!$E$7</c:f>
              <c:strCache>
                <c:ptCount val="1"/>
                <c:pt idx="0">
                  <c:v>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E8-485B-A056-CCAFB89B6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aic_betas!$C$8:$C$15</c:f>
              <c:strCache>
                <c:ptCount val="8"/>
                <c:pt idx="0">
                  <c:v>Intercept***</c:v>
                </c:pt>
                <c:pt idx="1">
                  <c:v>Google_Trends_Housing***</c:v>
                </c:pt>
                <c:pt idx="2">
                  <c:v>Industrial_Production***</c:v>
                </c:pt>
                <c:pt idx="3">
                  <c:v>Interest_Rate***</c:v>
                </c:pt>
                <c:pt idx="4">
                  <c:v>Unemplyment_Rate**</c:v>
                </c:pt>
                <c:pt idx="5">
                  <c:v>Forex***</c:v>
                </c:pt>
                <c:pt idx="6">
                  <c:v>Shipping_Price**</c:v>
                </c:pt>
                <c:pt idx="7">
                  <c:v>Construction_Licences*</c:v>
                </c:pt>
              </c:strCache>
            </c:strRef>
          </c:cat>
          <c:val>
            <c:numRef>
              <c:f>aic_betas!$E$8:$E$15</c:f>
              <c:numCache>
                <c:formatCode>0.00%</c:formatCode>
                <c:ptCount val="8"/>
                <c:pt idx="0">
                  <c:v>6.4290000000000007E-3</c:v>
                </c:pt>
                <c:pt idx="1">
                  <c:v>8.9999999999999998E-4</c:v>
                </c:pt>
                <c:pt idx="2">
                  <c:v>-6.9309999999999999E-4</c:v>
                </c:pt>
                <c:pt idx="3">
                  <c:v>7.7429999999999999E-3</c:v>
                </c:pt>
                <c:pt idx="4">
                  <c:v>-2.4899999999999998E-4</c:v>
                </c:pt>
                <c:pt idx="5">
                  <c:v>3.31E-3</c:v>
                </c:pt>
                <c:pt idx="6">
                  <c:v>6.1619999999999999E-3</c:v>
                </c:pt>
                <c:pt idx="7">
                  <c:v>-4.6990000000000001E-3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8-485B-A056-CCAFB89B6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784239"/>
        <c:axId val="1856784719"/>
      </c:barChart>
      <c:catAx>
        <c:axId val="18567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719"/>
        <c:crosses val="autoZero"/>
        <c:auto val="1"/>
        <c:lblAlgn val="ctr"/>
        <c:lblOffset val="100"/>
        <c:noMultiLvlLbl val="0"/>
      </c:catAx>
      <c:valAx>
        <c:axId val="1856784719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435148731408576"/>
          <c:y val="0.13395884666888144"/>
          <c:w val="0.55151553636440609"/>
          <c:h val="0.784478398489511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lasso_betas!$E$7</c:f>
              <c:strCache>
                <c:ptCount val="1"/>
                <c:pt idx="0">
                  <c:v>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BE-4DEC-BFD3-B0FB4D8B61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lasso_betas!$C$8:$C$18</c:f>
              <c:strCache>
                <c:ptCount val="11"/>
                <c:pt idx="0">
                  <c:v>Intercept</c:v>
                </c:pt>
                <c:pt idx="1">
                  <c:v>Industrial_Inputs_Index</c:v>
                </c:pt>
                <c:pt idx="2">
                  <c:v>Energy_price_Index </c:v>
                </c:pt>
                <c:pt idx="3">
                  <c:v>Shipping_price_Index</c:v>
                </c:pt>
                <c:pt idx="4">
                  <c:v>Forex</c:v>
                </c:pt>
                <c:pt idx="5">
                  <c:v>Industrial_Production_Index</c:v>
                </c:pt>
                <c:pt idx="6">
                  <c:v>Construction_Licences_Area</c:v>
                </c:pt>
                <c:pt idx="7">
                  <c:v>Finished_Constructions</c:v>
                </c:pt>
                <c:pt idx="8">
                  <c:v>Google_Trends_Housing</c:v>
                </c:pt>
                <c:pt idx="9">
                  <c:v>Unemplyment_Rate</c:v>
                </c:pt>
                <c:pt idx="10">
                  <c:v>Interest_Rate</c:v>
                </c:pt>
              </c:strCache>
            </c:strRef>
          </c:cat>
          <c:val>
            <c:numRef>
              <c:f>lasso_betas!$E$8:$E$18</c:f>
              <c:numCache>
                <c:formatCode>0.00%</c:formatCode>
                <c:ptCount val="11"/>
                <c:pt idx="0">
                  <c:v>7.4129999999999995E-3</c:v>
                </c:pt>
                <c:pt idx="1">
                  <c:v>-2.1999999999999998E-4</c:v>
                </c:pt>
                <c:pt idx="2">
                  <c:v>1.7999999999999998E-4</c:v>
                </c:pt>
                <c:pt idx="3">
                  <c:v>6.4999999999999997E-4</c:v>
                </c:pt>
                <c:pt idx="4">
                  <c:v>-5.8999999999999992E-4</c:v>
                </c:pt>
                <c:pt idx="5">
                  <c:v>7.8700000000000003E-3</c:v>
                </c:pt>
                <c:pt idx="6">
                  <c:v>-2.1999999999999998E-4</c:v>
                </c:pt>
                <c:pt idx="7">
                  <c:v>-8.2000000000000001E-5</c:v>
                </c:pt>
                <c:pt idx="8">
                  <c:v>3.32E-3</c:v>
                </c:pt>
                <c:pt idx="9">
                  <c:v>6.7459999999999994E-3</c:v>
                </c:pt>
                <c:pt idx="10">
                  <c:v>-4.862E-3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E-4DEC-BFD3-B0FB4D8B6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784239"/>
        <c:axId val="1856784719"/>
      </c:barChart>
      <c:catAx>
        <c:axId val="18567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719"/>
        <c:crosses val="autoZero"/>
        <c:auto val="1"/>
        <c:lblAlgn val="ctr"/>
        <c:lblOffset val="100"/>
        <c:noMultiLvlLbl val="0"/>
      </c:catAx>
      <c:valAx>
        <c:axId val="1856784719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435148731408576"/>
          <c:y val="0.13395884666888144"/>
          <c:w val="0.55151553636440609"/>
          <c:h val="0.784478398489511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ridge_betas!$E$7</c:f>
              <c:strCache>
                <c:ptCount val="1"/>
                <c:pt idx="0">
                  <c:v>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C1-4AD0-AF25-D2A4CF3743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ridge_betas!$C$8:$C$18</c:f>
              <c:strCache>
                <c:ptCount val="11"/>
                <c:pt idx="0">
                  <c:v>Intercept</c:v>
                </c:pt>
                <c:pt idx="1">
                  <c:v>Industrial_Inputs_Index</c:v>
                </c:pt>
                <c:pt idx="2">
                  <c:v>Energy_price_Index </c:v>
                </c:pt>
                <c:pt idx="3">
                  <c:v>Shipping_price_Index</c:v>
                </c:pt>
                <c:pt idx="4">
                  <c:v>Forex</c:v>
                </c:pt>
                <c:pt idx="5">
                  <c:v>Industrial_Production_Index</c:v>
                </c:pt>
                <c:pt idx="6">
                  <c:v>Construction_Licences_Area</c:v>
                </c:pt>
                <c:pt idx="7">
                  <c:v>Finished_Constructions</c:v>
                </c:pt>
                <c:pt idx="8">
                  <c:v>Google_Trends_Housing</c:v>
                </c:pt>
                <c:pt idx="9">
                  <c:v>Unemplyment_Rate</c:v>
                </c:pt>
                <c:pt idx="10">
                  <c:v>Interest_Rate</c:v>
                </c:pt>
              </c:strCache>
            </c:strRef>
          </c:cat>
          <c:val>
            <c:numRef>
              <c:f>ridge_betas!$E$8:$E$18</c:f>
              <c:numCache>
                <c:formatCode>0.00%</c:formatCode>
                <c:ptCount val="11"/>
                <c:pt idx="0">
                  <c:v>-1.4469999999999999E-3</c:v>
                </c:pt>
                <c:pt idx="1">
                  <c:v>3.4400000000000001E-4</c:v>
                </c:pt>
                <c:pt idx="2">
                  <c:v>-1.2300000000000001E-4</c:v>
                </c:pt>
                <c:pt idx="3">
                  <c:v>1.4000000000000002E-3</c:v>
                </c:pt>
                <c:pt idx="4">
                  <c:v>3.9899999999999999E-4</c:v>
                </c:pt>
                <c:pt idx="5">
                  <c:v>5.5389999999999997E-3</c:v>
                </c:pt>
                <c:pt idx="6">
                  <c:v>-2.8999999999999997E-5</c:v>
                </c:pt>
                <c:pt idx="7">
                  <c:v>3.1099999999999997E-4</c:v>
                </c:pt>
                <c:pt idx="8">
                  <c:v>3.0459999999999997E-3</c:v>
                </c:pt>
                <c:pt idx="9">
                  <c:v>-2.6599999999999996E-4</c:v>
                </c:pt>
                <c:pt idx="10">
                  <c:v>-9.2329999999999999E-3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1-4AD0-AF25-D2A4CF3743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784239"/>
        <c:axId val="1856784719"/>
      </c:barChart>
      <c:catAx>
        <c:axId val="18567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719"/>
        <c:crosses val="autoZero"/>
        <c:auto val="1"/>
        <c:lblAlgn val="ctr"/>
        <c:lblOffset val="100"/>
        <c:noMultiLvlLbl val="0"/>
      </c:catAx>
      <c:valAx>
        <c:axId val="1856784719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16</xdr:row>
      <xdr:rowOff>236220</xdr:rowOff>
    </xdr:from>
    <xdr:to>
      <xdr:col>21</xdr:col>
      <xdr:colOff>495300</xdr:colOff>
      <xdr:row>31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E56054-D1DF-8E62-3E86-42E7E2906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611880"/>
          <a:ext cx="5859780" cy="275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4</xdr:row>
      <xdr:rowOff>110490</xdr:rowOff>
    </xdr:from>
    <xdr:to>
      <xdr:col>13</xdr:col>
      <xdr:colOff>7620</xdr:colOff>
      <xdr:row>17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864BE-66DD-C994-D537-ED836569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350520</xdr:colOff>
      <xdr:row>20</xdr:row>
      <xdr:rowOff>129540</xdr:rowOff>
    </xdr:from>
    <xdr:to>
      <xdr:col>15</xdr:col>
      <xdr:colOff>579663</xdr:colOff>
      <xdr:row>30</xdr:row>
      <xdr:rowOff>91589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DA5D7-3796-C20D-B9E4-5BF56EFD6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6780" y="3634740"/>
          <a:ext cx="6264183" cy="1714649"/>
        </a:xfrm>
        <a:prstGeom prst="rect">
          <a:avLst/>
        </a:prstGeom>
      </xdr:spPr>
    </xdr:pic>
    <xdr:clientData/>
  </xdr:twoCellAnchor>
  <xdr:twoCellAnchor>
    <xdr:from>
      <xdr:col>6</xdr:col>
      <xdr:colOff>201930</xdr:colOff>
      <xdr:row>3</xdr:row>
      <xdr:rowOff>15240</xdr:rowOff>
    </xdr:from>
    <xdr:to>
      <xdr:col>14</xdr:col>
      <xdr:colOff>465324</xdr:colOff>
      <xdr:row>18</xdr:row>
      <xdr:rowOff>170516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A73CE-64CD-2AA6-6285-14132D4A3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345056</xdr:colOff>
      <xdr:row>15</xdr:row>
      <xdr:rowOff>14377</xdr:rowOff>
    </xdr:from>
    <xdr:to>
      <xdr:col>31</xdr:col>
      <xdr:colOff>118901</xdr:colOff>
      <xdr:row>46</xdr:row>
      <xdr:rowOff>29617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713DDE-36C8-055E-43F3-8FC0EB56D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3358" y="2602302"/>
          <a:ext cx="8558411" cy="5363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240030</xdr:colOff>
      <xdr:row>3</xdr:row>
      <xdr:rowOff>167639</xdr:rowOff>
    </xdr:from>
    <xdr:to>
      <xdr:col>18</xdr:col>
      <xdr:colOff>526672</xdr:colOff>
      <xdr:row>19</xdr:row>
      <xdr:rowOff>57392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C0372-C4D8-4BC5-B3BD-9BE4AE31E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632460</xdr:colOff>
      <xdr:row>25</xdr:row>
      <xdr:rowOff>22860</xdr:rowOff>
    </xdr:from>
    <xdr:to>
      <xdr:col>13</xdr:col>
      <xdr:colOff>351019</xdr:colOff>
      <xdr:row>37</xdr:row>
      <xdr:rowOff>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EF49F2-4102-3812-1943-46B41A652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4404360"/>
          <a:ext cx="5753599" cy="20804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312987</xdr:colOff>
      <xdr:row>3</xdr:row>
      <xdr:rowOff>102787</xdr:rowOff>
    </xdr:from>
    <xdr:to>
      <xdr:col>20</xdr:col>
      <xdr:colOff>599629</xdr:colOff>
      <xdr:row>18</xdr:row>
      <xdr:rowOff>170880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A076F-FBFD-4209-BBE9-362CD6FEA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184465</xdr:colOff>
      <xdr:row>25</xdr:row>
      <xdr:rowOff>82505</xdr:rowOff>
    </xdr:from>
    <xdr:to>
      <xdr:col>24</xdr:col>
      <xdr:colOff>392835</xdr:colOff>
      <xdr:row>58</xdr:row>
      <xdr:rowOff>71805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0230FE-3792-7AF8-B7D1-BD97B0030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4198" y="4315838"/>
          <a:ext cx="8336370" cy="557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312987</xdr:colOff>
      <xdr:row>3</xdr:row>
      <xdr:rowOff>102787</xdr:rowOff>
    </xdr:from>
    <xdr:to>
      <xdr:col>20</xdr:col>
      <xdr:colOff>629681</xdr:colOff>
      <xdr:row>19</xdr:row>
      <xdr:rowOff>21011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BC14A-8628-449C-97AB-8404A4455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275476</xdr:colOff>
      <xdr:row>16</xdr:row>
      <xdr:rowOff>161692</xdr:rowOff>
    </xdr:from>
    <xdr:to>
      <xdr:col>13</xdr:col>
      <xdr:colOff>575630</xdr:colOff>
      <xdr:row>49</xdr:row>
      <xdr:rowOff>372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9A2EF1-E2DE-7342-973B-2346137D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232" y="2986668"/>
          <a:ext cx="8524178" cy="5665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312987</xdr:colOff>
      <xdr:row>3</xdr:row>
      <xdr:rowOff>102787</xdr:rowOff>
    </xdr:from>
    <xdr:to>
      <xdr:col>20</xdr:col>
      <xdr:colOff>629681</xdr:colOff>
      <xdr:row>19</xdr:row>
      <xdr:rowOff>21011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A1D28-35EF-44A9-B351-65E71F7EC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455341</xdr:colOff>
      <xdr:row>22</xdr:row>
      <xdr:rowOff>1</xdr:rowOff>
    </xdr:from>
    <xdr:to>
      <xdr:col>11</xdr:col>
      <xdr:colOff>258708</xdr:colOff>
      <xdr:row>36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0A9352-59E1-431A-933E-5F787FCC6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390" y="3884342"/>
          <a:ext cx="5155952" cy="2609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312987</xdr:colOff>
      <xdr:row>3</xdr:row>
      <xdr:rowOff>102787</xdr:rowOff>
    </xdr:from>
    <xdr:to>
      <xdr:col>20</xdr:col>
      <xdr:colOff>629681</xdr:colOff>
      <xdr:row>19</xdr:row>
      <xdr:rowOff>21011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FC2B5-B207-47C1-9091-26181E32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250903</xdr:colOff>
      <xdr:row>20</xdr:row>
      <xdr:rowOff>111512</xdr:rowOff>
    </xdr:from>
    <xdr:to>
      <xdr:col>8</xdr:col>
      <xdr:colOff>276736</xdr:colOff>
      <xdr:row>35</xdr:row>
      <xdr:rowOff>56872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1291B9-622C-0B60-5F85-D254AD9F5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659" y="3642732"/>
          <a:ext cx="4904492" cy="2593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5_INTERIOR BLANCO">
  <a:themeElements>
    <a:clrScheme name="SURA 1">
      <a:dk1>
        <a:srgbClr val="656867"/>
      </a:dk1>
      <a:lt1>
        <a:sysClr val="window" lastClr="FFFFFF"/>
      </a:lt1>
      <a:dk2>
        <a:srgbClr val="000000"/>
      </a:dk2>
      <a:lt2>
        <a:srgbClr val="4EC3E0"/>
      </a:lt2>
      <a:accent1>
        <a:srgbClr val="0033A0"/>
      </a:accent1>
      <a:accent2>
        <a:srgbClr val="E3E829"/>
      </a:accent2>
      <a:accent3>
        <a:srgbClr val="00AEC7"/>
      </a:accent3>
      <a:accent4>
        <a:srgbClr val="343434"/>
      </a:accent4>
      <a:accent5>
        <a:srgbClr val="CDCDCD"/>
      </a:accent5>
      <a:accent6>
        <a:srgbClr val="E9E9E9"/>
      </a:accent6>
      <a:hlink>
        <a:srgbClr val="FFFFFF"/>
      </a:hlink>
      <a:folHlink>
        <a:srgbClr val="ED8B09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Presentation1" id="{00837B46-2033-C44C-BED1-EEC3B261BF63}" vid="{18822D04-4C1B-5246-9589-110DBF7C58C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B85A-543F-4DD0-B32A-D2FC81D0357F}">
  <dimension ref="B1:N30"/>
  <sheetViews>
    <sheetView topLeftCell="A9" workbookViewId="0">
      <selection activeCell="N18" sqref="N18"/>
    </sheetView>
  </sheetViews>
  <sheetFormatPr defaultRowHeight="13.8" x14ac:dyDescent="0.25"/>
  <cols>
    <col min="1" max="1" width="1.796875" style="1" customWidth="1"/>
    <col min="2" max="2" width="19.59765625" style="1" customWidth="1"/>
    <col min="3" max="3" width="11.3984375" style="1" customWidth="1"/>
    <col min="4" max="4" width="8.59765625" style="1" customWidth="1"/>
    <col min="5" max="5" width="12.796875" style="1" customWidth="1"/>
    <col min="6" max="6" width="12.3984375" style="1" customWidth="1"/>
    <col min="7" max="7" width="11.296875" style="1" customWidth="1"/>
    <col min="8" max="9" width="8.796875" style="1"/>
    <col min="10" max="10" width="7.69921875" style="1" customWidth="1"/>
    <col min="11" max="11" width="9.796875" style="1" customWidth="1"/>
    <col min="12" max="12" width="11.59765625" style="1" customWidth="1"/>
    <col min="13" max="16384" width="8.796875" style="1"/>
  </cols>
  <sheetData>
    <row r="1" spans="2:14" ht="21" x14ac:dyDescent="0.4">
      <c r="B1" s="2" t="s">
        <v>2</v>
      </c>
      <c r="C1" s="2"/>
    </row>
    <row r="9" spans="2:14" ht="41.4" x14ac:dyDescent="0.25">
      <c r="B9" s="3" t="s">
        <v>0</v>
      </c>
      <c r="C9" s="4" t="s">
        <v>20</v>
      </c>
      <c r="D9" s="4" t="s">
        <v>1</v>
      </c>
      <c r="E9" s="4" t="s">
        <v>3</v>
      </c>
      <c r="F9" s="4" t="s">
        <v>4</v>
      </c>
      <c r="G9" s="4" t="s">
        <v>5</v>
      </c>
      <c r="H9" s="4" t="s">
        <v>6</v>
      </c>
      <c r="I9" s="4" t="s">
        <v>7</v>
      </c>
      <c r="J9" s="4" t="s">
        <v>8</v>
      </c>
      <c r="K9" s="4" t="s">
        <v>9</v>
      </c>
      <c r="L9" s="4" t="s">
        <v>10</v>
      </c>
      <c r="M9" s="4" t="s">
        <v>11</v>
      </c>
      <c r="N9" s="4" t="s">
        <v>12</v>
      </c>
    </row>
    <row r="10" spans="2:14" x14ac:dyDescent="0.25">
      <c r="B10" s="1" t="s">
        <v>13</v>
      </c>
      <c r="C10" s="5"/>
      <c r="D10" s="5" t="s">
        <v>19</v>
      </c>
      <c r="E10" s="5" t="s">
        <v>19</v>
      </c>
      <c r="F10" s="5" t="s">
        <v>19</v>
      </c>
      <c r="G10" s="5" t="s">
        <v>19</v>
      </c>
      <c r="H10" s="5" t="s">
        <v>19</v>
      </c>
      <c r="I10" s="5"/>
      <c r="J10" s="5"/>
      <c r="K10" s="5" t="s">
        <v>19</v>
      </c>
      <c r="L10" s="5" t="s">
        <v>19</v>
      </c>
      <c r="M10" s="5" t="s">
        <v>19</v>
      </c>
      <c r="N10" s="5"/>
    </row>
    <row r="11" spans="2:14" x14ac:dyDescent="0.25">
      <c r="B11" s="1" t="s">
        <v>14</v>
      </c>
      <c r="C11" s="5"/>
      <c r="D11" s="5"/>
      <c r="E11" s="5"/>
      <c r="F11" s="5"/>
      <c r="G11" s="5"/>
      <c r="H11" s="5" t="s">
        <v>19</v>
      </c>
      <c r="I11" s="5" t="s">
        <v>19</v>
      </c>
      <c r="J11" s="5"/>
      <c r="K11" s="5"/>
      <c r="L11" s="5"/>
      <c r="M11" s="5"/>
      <c r="N11" s="5"/>
    </row>
    <row r="12" spans="2:14" x14ac:dyDescent="0.25">
      <c r="B12" s="1" t="s">
        <v>15</v>
      </c>
      <c r="C12" s="5" t="s">
        <v>19</v>
      </c>
      <c r="D12" s="5"/>
      <c r="E12" s="5"/>
      <c r="F12" s="5"/>
      <c r="G12" s="5"/>
      <c r="H12" s="5"/>
      <c r="I12" s="5"/>
      <c r="J12" s="5" t="s">
        <v>19</v>
      </c>
      <c r="K12" s="5" t="s">
        <v>19</v>
      </c>
      <c r="L12" s="5"/>
      <c r="M12" s="5"/>
      <c r="N12" s="5"/>
    </row>
    <row r="13" spans="2:14" x14ac:dyDescent="0.25">
      <c r="B13" s="1" t="s">
        <v>16</v>
      </c>
      <c r="C13" s="5" t="s">
        <v>19</v>
      </c>
      <c r="D13" s="5"/>
      <c r="E13" s="5"/>
      <c r="F13" s="5"/>
      <c r="G13" s="5"/>
      <c r="H13" s="5" t="s">
        <v>19</v>
      </c>
      <c r="I13" s="5"/>
      <c r="J13" s="5"/>
      <c r="K13" s="5" t="s">
        <v>19</v>
      </c>
      <c r="L13" s="5"/>
      <c r="M13" s="5"/>
      <c r="N13" s="5"/>
    </row>
    <row r="14" spans="2:14" x14ac:dyDescent="0.25">
      <c r="B14" s="1" t="s">
        <v>17</v>
      </c>
      <c r="C14" s="5" t="s">
        <v>19</v>
      </c>
      <c r="D14" s="5"/>
      <c r="E14" s="5"/>
      <c r="F14" s="5"/>
      <c r="G14" s="5"/>
      <c r="H14" s="5"/>
      <c r="I14" s="5" t="s">
        <v>19</v>
      </c>
      <c r="J14" s="5" t="s">
        <v>19</v>
      </c>
      <c r="K14" s="5"/>
      <c r="L14" s="5"/>
      <c r="M14" s="5"/>
      <c r="N14" s="5"/>
    </row>
    <row r="15" spans="2:14" x14ac:dyDescent="0.25">
      <c r="B15" s="1" t="s">
        <v>18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 t="s">
        <v>19</v>
      </c>
    </row>
    <row r="17" spans="2:10" ht="41.4" x14ac:dyDescent="0.25">
      <c r="B17" s="7" t="s">
        <v>0</v>
      </c>
      <c r="C17" s="8" t="s">
        <v>13</v>
      </c>
      <c r="D17" s="8" t="s">
        <v>14</v>
      </c>
      <c r="E17" s="8" t="s">
        <v>15</v>
      </c>
      <c r="F17" s="8" t="s">
        <v>16</v>
      </c>
      <c r="G17" s="8" t="s">
        <v>17</v>
      </c>
      <c r="H17" s="9" t="s">
        <v>18</v>
      </c>
      <c r="I17" s="4"/>
    </row>
    <row r="18" spans="2:10" x14ac:dyDescent="0.25">
      <c r="B18" s="10" t="s">
        <v>20</v>
      </c>
      <c r="C18" s="5"/>
      <c r="D18" s="5"/>
      <c r="E18" s="5" t="s">
        <v>19</v>
      </c>
      <c r="F18" s="5" t="s">
        <v>19</v>
      </c>
      <c r="G18" s="5" t="s">
        <v>19</v>
      </c>
      <c r="H18" s="11"/>
      <c r="J18" s="1">
        <f>+COUNTA(C18:I18)</f>
        <v>3</v>
      </c>
    </row>
    <row r="19" spans="2:10" x14ac:dyDescent="0.25">
      <c r="B19" s="12" t="s">
        <v>1</v>
      </c>
      <c r="C19" s="13" t="s">
        <v>19</v>
      </c>
      <c r="D19" s="13"/>
      <c r="E19" s="13"/>
      <c r="F19" s="13"/>
      <c r="G19" s="13"/>
      <c r="H19" s="14"/>
      <c r="I19" s="6"/>
      <c r="J19" s="1">
        <f t="shared" ref="J19:J29" si="0">+COUNTA(C19:I19)</f>
        <v>1</v>
      </c>
    </row>
    <row r="20" spans="2:10" x14ac:dyDescent="0.25">
      <c r="B20" s="10" t="s">
        <v>3</v>
      </c>
      <c r="C20" s="5" t="s">
        <v>19</v>
      </c>
      <c r="D20" s="5"/>
      <c r="E20" s="5"/>
      <c r="F20" s="5"/>
      <c r="G20" s="5"/>
      <c r="H20" s="11"/>
      <c r="J20" s="1">
        <f t="shared" si="0"/>
        <v>1</v>
      </c>
    </row>
    <row r="21" spans="2:10" x14ac:dyDescent="0.25">
      <c r="B21" s="12" t="s">
        <v>4</v>
      </c>
      <c r="C21" s="13" t="s">
        <v>19</v>
      </c>
      <c r="D21" s="13"/>
      <c r="E21" s="13"/>
      <c r="F21" s="13"/>
      <c r="G21" s="13"/>
      <c r="H21" s="14"/>
      <c r="I21" s="6"/>
      <c r="J21" s="1">
        <f t="shared" si="0"/>
        <v>1</v>
      </c>
    </row>
    <row r="22" spans="2:10" x14ac:dyDescent="0.25">
      <c r="B22" s="10" t="s">
        <v>5</v>
      </c>
      <c r="C22" s="5" t="s">
        <v>19</v>
      </c>
      <c r="D22" s="5"/>
      <c r="E22" s="5"/>
      <c r="F22" s="5"/>
      <c r="G22" s="5"/>
      <c r="H22" s="11"/>
      <c r="J22" s="1">
        <f t="shared" si="0"/>
        <v>1</v>
      </c>
    </row>
    <row r="23" spans="2:10" x14ac:dyDescent="0.25">
      <c r="B23" s="12" t="s">
        <v>6</v>
      </c>
      <c r="C23" s="13" t="s">
        <v>19</v>
      </c>
      <c r="D23" s="13" t="s">
        <v>19</v>
      </c>
      <c r="E23" s="13"/>
      <c r="F23" s="13" t="s">
        <v>19</v>
      </c>
      <c r="G23" s="13"/>
      <c r="H23" s="14"/>
      <c r="I23" s="6"/>
      <c r="J23" s="1">
        <f t="shared" si="0"/>
        <v>3</v>
      </c>
    </row>
    <row r="24" spans="2:10" x14ac:dyDescent="0.25">
      <c r="B24" s="10" t="s">
        <v>7</v>
      </c>
      <c r="C24" s="5"/>
      <c r="D24" s="5" t="s">
        <v>19</v>
      </c>
      <c r="E24" s="5"/>
      <c r="F24" s="5"/>
      <c r="G24" s="5" t="s">
        <v>19</v>
      </c>
      <c r="H24" s="11"/>
      <c r="J24" s="1">
        <f t="shared" si="0"/>
        <v>2</v>
      </c>
    </row>
    <row r="25" spans="2:10" x14ac:dyDescent="0.25">
      <c r="B25" s="12" t="s">
        <v>8</v>
      </c>
      <c r="C25" s="13"/>
      <c r="D25" s="13"/>
      <c r="E25" s="13" t="s">
        <v>19</v>
      </c>
      <c r="F25" s="13"/>
      <c r="G25" s="13" t="s">
        <v>19</v>
      </c>
      <c r="H25" s="14"/>
      <c r="I25" s="6"/>
      <c r="J25" s="1">
        <f t="shared" si="0"/>
        <v>2</v>
      </c>
    </row>
    <row r="26" spans="2:10" x14ac:dyDescent="0.25">
      <c r="B26" s="10" t="s">
        <v>9</v>
      </c>
      <c r="C26" s="5" t="s">
        <v>19</v>
      </c>
      <c r="D26" s="5"/>
      <c r="E26" s="5" t="s">
        <v>19</v>
      </c>
      <c r="F26" s="5" t="s">
        <v>19</v>
      </c>
      <c r="G26" s="5"/>
      <c r="H26" s="11"/>
      <c r="J26" s="1">
        <f t="shared" si="0"/>
        <v>3</v>
      </c>
    </row>
    <row r="27" spans="2:10" x14ac:dyDescent="0.25">
      <c r="B27" s="12" t="s">
        <v>10</v>
      </c>
      <c r="C27" s="13" t="s">
        <v>19</v>
      </c>
      <c r="D27" s="13"/>
      <c r="E27" s="13"/>
      <c r="F27" s="13"/>
      <c r="G27" s="13"/>
      <c r="H27" s="14"/>
      <c r="I27" s="6"/>
      <c r="J27" s="1">
        <f t="shared" si="0"/>
        <v>1</v>
      </c>
    </row>
    <row r="28" spans="2:10" x14ac:dyDescent="0.25">
      <c r="B28" s="10" t="s">
        <v>11</v>
      </c>
      <c r="C28" s="5" t="s">
        <v>19</v>
      </c>
      <c r="D28" s="5"/>
      <c r="E28" s="5"/>
      <c r="F28" s="5"/>
      <c r="G28" s="5"/>
      <c r="H28" s="11"/>
      <c r="J28" s="1">
        <f t="shared" si="0"/>
        <v>1</v>
      </c>
    </row>
    <row r="29" spans="2:10" x14ac:dyDescent="0.25">
      <c r="B29" s="15" t="s">
        <v>12</v>
      </c>
      <c r="C29" s="16"/>
      <c r="D29" s="16"/>
      <c r="E29" s="16"/>
      <c r="F29" s="16"/>
      <c r="G29" s="16"/>
      <c r="H29" s="17" t="s">
        <v>19</v>
      </c>
      <c r="I29" s="6"/>
      <c r="J29" s="1">
        <f t="shared" si="0"/>
        <v>1</v>
      </c>
    </row>
    <row r="30" spans="2:10" x14ac:dyDescent="0.25">
      <c r="C30" s="1">
        <f t="shared" ref="C30:G30" si="1">+COUNTA(C18:C29)</f>
        <v>8</v>
      </c>
      <c r="D30" s="1">
        <f t="shared" si="1"/>
        <v>2</v>
      </c>
      <c r="E30" s="1">
        <f t="shared" si="1"/>
        <v>3</v>
      </c>
      <c r="F30" s="1">
        <f t="shared" si="1"/>
        <v>3</v>
      </c>
      <c r="G30" s="1">
        <f t="shared" si="1"/>
        <v>3</v>
      </c>
      <c r="H30" s="1">
        <f>+COUNTA(H18:H29)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174-256F-4C81-A9BB-3242A82952BD}">
  <dimension ref="B5:C13"/>
  <sheetViews>
    <sheetView workbookViewId="0">
      <selection activeCell="K21" sqref="K21"/>
    </sheetView>
  </sheetViews>
  <sheetFormatPr defaultRowHeight="13.8" x14ac:dyDescent="0.25"/>
  <cols>
    <col min="1" max="1" width="1.796875" style="1" customWidth="1"/>
    <col min="2" max="2" width="32.09765625" style="1" customWidth="1"/>
    <col min="3" max="3" width="11.59765625" style="1" customWidth="1"/>
    <col min="4" max="16384" width="8.796875" style="1"/>
  </cols>
  <sheetData>
    <row r="5" spans="2:3" ht="14.4" thickBot="1" x14ac:dyDescent="0.3">
      <c r="B5" s="18"/>
      <c r="C5" s="18"/>
    </row>
    <row r="6" spans="2:3" ht="18" thickBot="1" x14ac:dyDescent="0.3">
      <c r="B6" s="19" t="s">
        <v>21</v>
      </c>
      <c r="C6" s="19" t="s">
        <v>22</v>
      </c>
    </row>
    <row r="7" spans="2:3" ht="18" thickBot="1" x14ac:dyDescent="0.3">
      <c r="B7" s="19" t="s">
        <v>23</v>
      </c>
      <c r="C7" s="20">
        <v>1.867E-3</v>
      </c>
    </row>
    <row r="8" spans="2:3" ht="18" thickBot="1" x14ac:dyDescent="0.3">
      <c r="B8" s="19" t="s">
        <v>24</v>
      </c>
      <c r="C8" s="20">
        <v>1.83E-3</v>
      </c>
    </row>
    <row r="9" spans="2:3" ht="18" thickBot="1" x14ac:dyDescent="0.3">
      <c r="B9" s="19" t="s">
        <v>25</v>
      </c>
      <c r="C9" s="20">
        <v>2.3099999999999999E-5</v>
      </c>
    </row>
    <row r="10" spans="2:3" ht="18" thickBot="1" x14ac:dyDescent="0.3">
      <c r="B10" s="19" t="s">
        <v>26</v>
      </c>
      <c r="C10" s="20">
        <v>1.83E-3</v>
      </c>
    </row>
    <row r="11" spans="2:3" ht="18" thickBot="1" x14ac:dyDescent="0.3">
      <c r="B11" s="19" t="s">
        <v>27</v>
      </c>
      <c r="C11" s="20">
        <v>1.83E-3</v>
      </c>
    </row>
    <row r="12" spans="2:3" ht="18" thickBot="1" x14ac:dyDescent="0.3">
      <c r="B12" s="19" t="s">
        <v>28</v>
      </c>
      <c r="C12" s="20">
        <v>1.8320000000000001E-3</v>
      </c>
    </row>
    <row r="13" spans="2:3" ht="18" thickBot="1" x14ac:dyDescent="0.3">
      <c r="B13" s="19" t="s">
        <v>29</v>
      </c>
      <c r="C13" s="20">
        <v>1.096E-3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5DE6-8CA4-4D03-B77A-F1679F7B4B54}">
  <dimension ref="C7:V27"/>
  <sheetViews>
    <sheetView zoomScale="53" workbookViewId="0">
      <selection activeCell="V27" sqref="V27"/>
    </sheetView>
  </sheetViews>
  <sheetFormatPr defaultRowHeight="13.8" x14ac:dyDescent="0.25"/>
  <cols>
    <col min="1" max="1" width="2" style="1" customWidth="1"/>
    <col min="2" max="2" width="8.796875" style="1"/>
    <col min="3" max="3" width="20.09765625" style="1" customWidth="1"/>
    <col min="4" max="16384" width="8.796875" style="1"/>
  </cols>
  <sheetData>
    <row r="7" spans="3:5" x14ac:dyDescent="0.25">
      <c r="C7" s="1" t="s">
        <v>30</v>
      </c>
      <c r="D7" s="1" t="s">
        <v>31</v>
      </c>
      <c r="E7" s="1" t="s">
        <v>31</v>
      </c>
    </row>
    <row r="8" spans="3:5" x14ac:dyDescent="0.25">
      <c r="C8" s="1" t="s">
        <v>32</v>
      </c>
      <c r="D8" s="21">
        <v>0.1103</v>
      </c>
      <c r="E8" s="22">
        <f>+D8/100</f>
        <v>1.103E-3</v>
      </c>
    </row>
    <row r="9" spans="3:5" x14ac:dyDescent="0.25">
      <c r="C9" s="1" t="s">
        <v>33</v>
      </c>
      <c r="D9" s="21">
        <v>0.9637</v>
      </c>
      <c r="E9" s="22">
        <f t="shared" ref="E9:E14" si="0">+D9/100</f>
        <v>9.6369999999999997E-3</v>
      </c>
    </row>
    <row r="10" spans="3:5" x14ac:dyDescent="0.25">
      <c r="C10" s="1" t="s">
        <v>34</v>
      </c>
      <c r="D10" s="21">
        <v>-8.9999999999999993E-3</v>
      </c>
      <c r="E10" s="22">
        <f t="shared" si="0"/>
        <v>-8.9999999999999992E-5</v>
      </c>
    </row>
    <row r="11" spans="3:5" x14ac:dyDescent="0.25">
      <c r="C11" s="1" t="s">
        <v>35</v>
      </c>
      <c r="D11" s="21">
        <v>3.7600000000000001E-2</v>
      </c>
      <c r="E11" s="22">
        <f t="shared" si="0"/>
        <v>3.7600000000000003E-4</v>
      </c>
    </row>
    <row r="12" spans="3:5" x14ac:dyDescent="0.25">
      <c r="C12" s="1" t="s">
        <v>36</v>
      </c>
      <c r="D12" s="21">
        <v>-3.5000000000000001E-3</v>
      </c>
      <c r="E12" s="22">
        <f t="shared" si="0"/>
        <v>-3.5000000000000004E-5</v>
      </c>
    </row>
    <row r="13" spans="3:5" x14ac:dyDescent="0.25">
      <c r="C13" s="1" t="s">
        <v>37</v>
      </c>
      <c r="D13" s="21">
        <v>8.0000000000000002E-3</v>
      </c>
      <c r="E13" s="22">
        <f t="shared" si="0"/>
        <v>8.0000000000000007E-5</v>
      </c>
    </row>
    <row r="14" spans="3:5" x14ac:dyDescent="0.25">
      <c r="C14" s="1" t="s">
        <v>38</v>
      </c>
      <c r="D14" s="21">
        <v>-7.9399999999999998E-2</v>
      </c>
      <c r="E14" s="22">
        <f t="shared" si="0"/>
        <v>-7.94E-4</v>
      </c>
    </row>
    <row r="27" spans="22:22" x14ac:dyDescent="0.25">
      <c r="V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321-775F-46BC-B1C2-C55B054FE4D6}">
  <dimension ref="C7:E18"/>
  <sheetViews>
    <sheetView zoomScale="94" workbookViewId="0">
      <selection activeCell="C8" sqref="C8:C18"/>
    </sheetView>
  </sheetViews>
  <sheetFormatPr defaultRowHeight="13.8" x14ac:dyDescent="0.25"/>
  <cols>
    <col min="1" max="1" width="2" style="1" customWidth="1"/>
    <col min="2" max="2" width="8.796875" style="1"/>
    <col min="3" max="3" width="20.09765625" style="1" customWidth="1"/>
    <col min="4" max="16384" width="8.796875" style="1"/>
  </cols>
  <sheetData>
    <row r="7" spans="3:5" x14ac:dyDescent="0.25">
      <c r="C7" s="1" t="s">
        <v>30</v>
      </c>
      <c r="D7" s="1" t="s">
        <v>31</v>
      </c>
      <c r="E7" s="1" t="s">
        <v>31</v>
      </c>
    </row>
    <row r="8" spans="3:5" x14ac:dyDescent="0.25">
      <c r="C8" s="1" t="s">
        <v>39</v>
      </c>
      <c r="D8" s="23">
        <v>0.79390000000000005</v>
      </c>
      <c r="E8" s="22">
        <f>+D8/100</f>
        <v>7.9389999999999999E-3</v>
      </c>
    </row>
    <row r="9" spans="3:5" x14ac:dyDescent="0.25">
      <c r="C9" s="1" t="s">
        <v>45</v>
      </c>
      <c r="D9" s="23">
        <v>-3.3300000000000003E-2</v>
      </c>
      <c r="E9" s="22">
        <f t="shared" ref="E9:E18" si="0">+D9/100</f>
        <v>-3.3300000000000002E-4</v>
      </c>
    </row>
    <row r="10" spans="3:5" x14ac:dyDescent="0.25">
      <c r="C10" s="1" t="s">
        <v>40</v>
      </c>
      <c r="D10" s="23">
        <v>1.7940000000000001E-2</v>
      </c>
      <c r="E10" s="22">
        <f t="shared" si="0"/>
        <v>1.7940000000000002E-4</v>
      </c>
    </row>
    <row r="11" spans="3:5" x14ac:dyDescent="0.25">
      <c r="C11" s="1" t="s">
        <v>41</v>
      </c>
      <c r="D11" s="23">
        <v>7.9710000000000003E-2</v>
      </c>
      <c r="E11" s="22">
        <f t="shared" si="0"/>
        <v>7.9710000000000002E-4</v>
      </c>
    </row>
    <row r="12" spans="3:5" x14ac:dyDescent="0.25">
      <c r="C12" s="1" t="s">
        <v>42</v>
      </c>
      <c r="D12" s="23">
        <v>-7.6410000000000006E-2</v>
      </c>
      <c r="E12" s="22">
        <f t="shared" si="0"/>
        <v>-7.6410000000000009E-4</v>
      </c>
    </row>
    <row r="13" spans="3:5" x14ac:dyDescent="0.25">
      <c r="C13" s="1" t="s">
        <v>35</v>
      </c>
      <c r="D13" s="23">
        <v>0.80967999999999996</v>
      </c>
      <c r="E13" s="22">
        <f t="shared" si="0"/>
        <v>8.0967999999999995E-3</v>
      </c>
    </row>
    <row r="14" spans="3:5" x14ac:dyDescent="0.25">
      <c r="C14" s="1" t="s">
        <v>36</v>
      </c>
      <c r="D14" s="23">
        <v>-2.41E-2</v>
      </c>
      <c r="E14" s="22">
        <f t="shared" si="0"/>
        <v>-2.41E-4</v>
      </c>
    </row>
    <row r="15" spans="3:5" x14ac:dyDescent="0.25">
      <c r="C15" s="1" t="s">
        <v>44</v>
      </c>
      <c r="D15" s="23">
        <v>-1.0359999999999999E-2</v>
      </c>
      <c r="E15" s="22">
        <f t="shared" si="0"/>
        <v>-1.036E-4</v>
      </c>
    </row>
    <row r="16" spans="3:5" x14ac:dyDescent="0.25">
      <c r="C16" s="1" t="s">
        <v>37</v>
      </c>
      <c r="D16" s="23">
        <v>0.32995000000000002</v>
      </c>
      <c r="E16" s="22">
        <f t="shared" si="0"/>
        <v>3.2995000000000003E-3</v>
      </c>
    </row>
    <row r="17" spans="3:5" x14ac:dyDescent="0.25">
      <c r="C17" s="1" t="s">
        <v>43</v>
      </c>
      <c r="D17" s="23">
        <v>0.76654</v>
      </c>
      <c r="E17" s="22">
        <f t="shared" si="0"/>
        <v>7.6654000000000002E-3</v>
      </c>
    </row>
    <row r="18" spans="3:5" x14ac:dyDescent="0.25">
      <c r="C18" s="1" t="s">
        <v>38</v>
      </c>
      <c r="D18" s="23">
        <v>-0.47954000000000002</v>
      </c>
      <c r="E18" s="22">
        <f t="shared" si="0"/>
        <v>-4.7954E-3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2D98-63FC-43D2-9EAD-146B0ABF5D6F}">
  <dimension ref="C7:T15"/>
  <sheetViews>
    <sheetView zoomScale="45" workbookViewId="0">
      <selection activeCell="AF25" sqref="AF25"/>
    </sheetView>
  </sheetViews>
  <sheetFormatPr defaultRowHeight="13.8" x14ac:dyDescent="0.25"/>
  <cols>
    <col min="1" max="1" width="2" style="1" customWidth="1"/>
    <col min="2" max="2" width="8.796875" style="1"/>
    <col min="3" max="3" width="20.09765625" style="1" customWidth="1"/>
    <col min="4" max="16384" width="8.796875" style="1"/>
  </cols>
  <sheetData>
    <row r="7" spans="3:20" x14ac:dyDescent="0.25">
      <c r="C7" s="1" t="s">
        <v>30</v>
      </c>
      <c r="D7" s="1" t="s">
        <v>31</v>
      </c>
      <c r="E7" s="1" t="s">
        <v>31</v>
      </c>
    </row>
    <row r="8" spans="3:20" x14ac:dyDescent="0.25">
      <c r="C8" s="1" t="s">
        <v>32</v>
      </c>
      <c r="D8" s="23">
        <v>0.64290000000000003</v>
      </c>
      <c r="E8" s="22">
        <f>+D8/100</f>
        <v>6.4290000000000007E-3</v>
      </c>
    </row>
    <row r="9" spans="3:20" x14ac:dyDescent="0.25">
      <c r="C9" s="1" t="s">
        <v>46</v>
      </c>
      <c r="D9" s="23">
        <v>0.09</v>
      </c>
      <c r="E9" s="22">
        <f t="shared" ref="E9:E15" si="0">+D9/100</f>
        <v>8.9999999999999998E-4</v>
      </c>
    </row>
    <row r="10" spans="3:20" x14ac:dyDescent="0.25">
      <c r="C10" s="1" t="s">
        <v>34</v>
      </c>
      <c r="D10" s="23">
        <v>-6.9309999999999997E-2</v>
      </c>
      <c r="E10" s="22">
        <f t="shared" si="0"/>
        <v>-6.9309999999999999E-4</v>
      </c>
    </row>
    <row r="11" spans="3:20" x14ac:dyDescent="0.25">
      <c r="C11" s="1" t="s">
        <v>35</v>
      </c>
      <c r="D11" s="23">
        <v>0.77429999999999999</v>
      </c>
      <c r="E11" s="22">
        <f t="shared" si="0"/>
        <v>7.7429999999999999E-3</v>
      </c>
    </row>
    <row r="12" spans="3:20" x14ac:dyDescent="0.25">
      <c r="C12" s="1" t="s">
        <v>36</v>
      </c>
      <c r="D12" s="23">
        <v>-2.4899999999999999E-2</v>
      </c>
      <c r="E12" s="22">
        <f t="shared" si="0"/>
        <v>-2.4899999999999998E-4</v>
      </c>
    </row>
    <row r="13" spans="3:20" x14ac:dyDescent="0.25">
      <c r="C13" s="1" t="s">
        <v>47</v>
      </c>
      <c r="D13" s="23">
        <v>0.33100000000000002</v>
      </c>
      <c r="E13" s="22">
        <f t="shared" si="0"/>
        <v>3.31E-3</v>
      </c>
    </row>
    <row r="14" spans="3:20" x14ac:dyDescent="0.25">
      <c r="C14" s="1" t="s">
        <v>43</v>
      </c>
      <c r="D14" s="23">
        <v>0.61619999999999997</v>
      </c>
      <c r="E14" s="22">
        <f t="shared" si="0"/>
        <v>6.1619999999999999E-3</v>
      </c>
    </row>
    <row r="15" spans="3:20" x14ac:dyDescent="0.25">
      <c r="C15" s="1" t="s">
        <v>38</v>
      </c>
      <c r="D15" s="23">
        <v>-0.46989999999999998</v>
      </c>
      <c r="E15" s="22">
        <f t="shared" si="0"/>
        <v>-4.6990000000000001E-3</v>
      </c>
      <c r="T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45F7-C08F-4FF8-A94E-5CE5422102A2}">
  <dimension ref="C7:AF25"/>
  <sheetViews>
    <sheetView zoomScale="82" workbookViewId="0">
      <selection activeCell="J10" sqref="J10"/>
    </sheetView>
  </sheetViews>
  <sheetFormatPr defaultRowHeight="13.8" x14ac:dyDescent="0.25"/>
  <cols>
    <col min="1" max="1" width="2" style="1" customWidth="1"/>
    <col min="2" max="2" width="8.796875" style="1"/>
    <col min="3" max="3" width="20.09765625" style="1" customWidth="1"/>
    <col min="4" max="16384" width="8.796875" style="1"/>
  </cols>
  <sheetData>
    <row r="7" spans="3:20" x14ac:dyDescent="0.25">
      <c r="C7" s="1" t="s">
        <v>30</v>
      </c>
      <c r="D7" s="1" t="s">
        <v>31</v>
      </c>
      <c r="E7" s="1" t="s">
        <v>31</v>
      </c>
    </row>
    <row r="8" spans="3:20" x14ac:dyDescent="0.25">
      <c r="C8" s="1" t="s">
        <v>32</v>
      </c>
      <c r="D8" s="23">
        <v>0.64290000000000003</v>
      </c>
      <c r="E8" s="22">
        <f>+D8/100</f>
        <v>6.4290000000000007E-3</v>
      </c>
    </row>
    <row r="9" spans="3:20" x14ac:dyDescent="0.25">
      <c r="C9" s="1" t="s">
        <v>47</v>
      </c>
      <c r="D9" s="23">
        <v>0.09</v>
      </c>
      <c r="E9" s="22">
        <f t="shared" ref="E9:E15" si="0">+D9/100</f>
        <v>8.9999999999999998E-4</v>
      </c>
    </row>
    <row r="10" spans="3:20" x14ac:dyDescent="0.25">
      <c r="C10" s="1" t="s">
        <v>49</v>
      </c>
      <c r="D10" s="23">
        <v>-6.9309999999999997E-2</v>
      </c>
      <c r="E10" s="22">
        <f t="shared" si="0"/>
        <v>-6.9309999999999999E-4</v>
      </c>
    </row>
    <row r="11" spans="3:20" x14ac:dyDescent="0.25">
      <c r="C11" s="1" t="s">
        <v>38</v>
      </c>
      <c r="D11" s="23">
        <v>0.77429999999999999</v>
      </c>
      <c r="E11" s="22">
        <f t="shared" si="0"/>
        <v>7.7429999999999999E-3</v>
      </c>
    </row>
    <row r="12" spans="3:20" x14ac:dyDescent="0.25">
      <c r="C12" s="1" t="s">
        <v>43</v>
      </c>
      <c r="D12" s="23">
        <v>-2.4899999999999999E-2</v>
      </c>
      <c r="E12" s="22">
        <f t="shared" si="0"/>
        <v>-2.4899999999999998E-4</v>
      </c>
    </row>
    <row r="13" spans="3:20" x14ac:dyDescent="0.25">
      <c r="C13" s="1" t="s">
        <v>34</v>
      </c>
      <c r="D13" s="23">
        <v>0.33100000000000002</v>
      </c>
      <c r="E13" s="22">
        <f t="shared" si="0"/>
        <v>3.31E-3</v>
      </c>
    </row>
    <row r="14" spans="3:20" x14ac:dyDescent="0.25">
      <c r="C14" s="1" t="s">
        <v>50</v>
      </c>
      <c r="D14" s="23">
        <v>0.61619999999999997</v>
      </c>
      <c r="E14" s="22">
        <f t="shared" si="0"/>
        <v>6.1619999999999999E-3</v>
      </c>
    </row>
    <row r="15" spans="3:20" x14ac:dyDescent="0.25">
      <c r="C15" s="1" t="s">
        <v>51</v>
      </c>
      <c r="D15" s="23">
        <v>-0.46989999999999998</v>
      </c>
      <c r="E15" s="22">
        <f t="shared" si="0"/>
        <v>-4.6990000000000001E-3</v>
      </c>
      <c r="T15"/>
    </row>
    <row r="25" spans="32:32" x14ac:dyDescent="0.25">
      <c r="AF2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09DA-D520-48F1-A20F-4BDA49F75EC1}">
  <dimension ref="C7:AF54"/>
  <sheetViews>
    <sheetView topLeftCell="B1" zoomScale="82" workbookViewId="0">
      <selection activeCell="D19" sqref="D19"/>
    </sheetView>
  </sheetViews>
  <sheetFormatPr defaultRowHeight="13.8" x14ac:dyDescent="0.25"/>
  <cols>
    <col min="1" max="1" width="2" style="1" customWidth="1"/>
    <col min="2" max="2" width="8.796875" style="1"/>
    <col min="3" max="3" width="20.09765625" style="1" customWidth="1"/>
    <col min="4" max="16384" width="8.796875" style="1"/>
  </cols>
  <sheetData>
    <row r="7" spans="3:20" x14ac:dyDescent="0.25">
      <c r="C7" s="1" t="s">
        <v>30</v>
      </c>
      <c r="D7" s="1" t="s">
        <v>31</v>
      </c>
      <c r="E7" s="1" t="s">
        <v>31</v>
      </c>
    </row>
    <row r="8" spans="3:20" x14ac:dyDescent="0.25">
      <c r="C8" s="1" t="s">
        <v>52</v>
      </c>
      <c r="D8" s="23">
        <v>0.74129999999999996</v>
      </c>
      <c r="E8" s="22">
        <f>+D8/100</f>
        <v>7.4129999999999995E-3</v>
      </c>
    </row>
    <row r="9" spans="3:20" x14ac:dyDescent="0.25">
      <c r="C9" s="1" t="s">
        <v>53</v>
      </c>
      <c r="D9" s="23">
        <v>-2.1999999999999999E-2</v>
      </c>
      <c r="E9" s="22">
        <f t="shared" ref="E9:E18" si="0">+D9/100</f>
        <v>-2.1999999999999998E-4</v>
      </c>
    </row>
    <row r="10" spans="3:20" x14ac:dyDescent="0.25">
      <c r="C10" s="1" t="s">
        <v>40</v>
      </c>
      <c r="D10" s="23">
        <v>1.7999999999999999E-2</v>
      </c>
      <c r="E10" s="22">
        <f t="shared" si="0"/>
        <v>1.7999999999999998E-4</v>
      </c>
    </row>
    <row r="11" spans="3:20" x14ac:dyDescent="0.25">
      <c r="C11" s="1" t="s">
        <v>54</v>
      </c>
      <c r="D11" s="23">
        <v>6.5000000000000002E-2</v>
      </c>
      <c r="E11" s="22">
        <f t="shared" si="0"/>
        <v>6.4999999999999997E-4</v>
      </c>
    </row>
    <row r="12" spans="3:20" x14ac:dyDescent="0.25">
      <c r="C12" s="1" t="s">
        <v>48</v>
      </c>
      <c r="D12" s="23">
        <v>-5.8999999999999997E-2</v>
      </c>
      <c r="E12" s="22">
        <f t="shared" si="0"/>
        <v>-5.8999999999999992E-4</v>
      </c>
    </row>
    <row r="13" spans="3:20" x14ac:dyDescent="0.25">
      <c r="C13" s="1" t="s">
        <v>55</v>
      </c>
      <c r="D13" s="23">
        <v>0.78700000000000003</v>
      </c>
      <c r="E13" s="22">
        <f t="shared" si="0"/>
        <v>7.8700000000000003E-3</v>
      </c>
    </row>
    <row r="14" spans="3:20" x14ac:dyDescent="0.25">
      <c r="C14" s="1" t="s">
        <v>56</v>
      </c>
      <c r="D14" s="23">
        <v>-2.1999999999999999E-2</v>
      </c>
      <c r="E14" s="22">
        <f t="shared" si="0"/>
        <v>-2.1999999999999998E-4</v>
      </c>
    </row>
    <row r="15" spans="3:20" x14ac:dyDescent="0.25">
      <c r="C15" s="1" t="s">
        <v>44</v>
      </c>
      <c r="D15" s="23">
        <v>-8.2000000000000007E-3</v>
      </c>
      <c r="E15" s="22">
        <f t="shared" si="0"/>
        <v>-8.2000000000000001E-5</v>
      </c>
      <c r="T15"/>
    </row>
    <row r="16" spans="3:20" x14ac:dyDescent="0.25">
      <c r="C16" s="1" t="s">
        <v>57</v>
      </c>
      <c r="D16" s="1">
        <v>0.33200000000000002</v>
      </c>
      <c r="E16" s="22">
        <f t="shared" si="0"/>
        <v>3.32E-3</v>
      </c>
    </row>
    <row r="17" spans="3:32" x14ac:dyDescent="0.25">
      <c r="C17" s="1" t="s">
        <v>58</v>
      </c>
      <c r="D17" s="1">
        <v>0.67459999999999998</v>
      </c>
      <c r="E17" s="22">
        <f t="shared" si="0"/>
        <v>6.7459999999999994E-3</v>
      </c>
    </row>
    <row r="18" spans="3:32" x14ac:dyDescent="0.25">
      <c r="C18" s="1" t="s">
        <v>59</v>
      </c>
      <c r="D18" s="1">
        <v>-0.48620000000000002</v>
      </c>
      <c r="E18" s="22">
        <f t="shared" si="0"/>
        <v>-4.862E-3</v>
      </c>
    </row>
    <row r="25" spans="3:32" x14ac:dyDescent="0.25">
      <c r="AF25"/>
    </row>
    <row r="54" spans="7:7" x14ac:dyDescent="0.25">
      <c r="G5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04A5-53A8-4D0A-9E0C-8B9F1A1809B3}">
  <dimension ref="C7:AF54"/>
  <sheetViews>
    <sheetView tabSelected="1" topLeftCell="B1" zoomScale="82" workbookViewId="0">
      <selection activeCell="D19" sqref="D19"/>
    </sheetView>
  </sheetViews>
  <sheetFormatPr defaultRowHeight="13.8" x14ac:dyDescent="0.25"/>
  <cols>
    <col min="1" max="1" width="2" style="1" customWidth="1"/>
    <col min="2" max="2" width="8.796875" style="1"/>
    <col min="3" max="3" width="20.09765625" style="1" customWidth="1"/>
    <col min="4" max="16384" width="8.796875" style="1"/>
  </cols>
  <sheetData>
    <row r="7" spans="3:20" x14ac:dyDescent="0.25">
      <c r="C7" s="1" t="s">
        <v>30</v>
      </c>
      <c r="D7" s="1" t="s">
        <v>31</v>
      </c>
      <c r="E7" s="1" t="s">
        <v>31</v>
      </c>
    </row>
    <row r="8" spans="3:20" x14ac:dyDescent="0.25">
      <c r="C8" s="1" t="s">
        <v>52</v>
      </c>
      <c r="D8" s="23">
        <v>-0.1447</v>
      </c>
      <c r="E8" s="22">
        <f>+D8/100</f>
        <v>-1.4469999999999999E-3</v>
      </c>
    </row>
    <row r="9" spans="3:20" x14ac:dyDescent="0.25">
      <c r="C9" s="1" t="s">
        <v>53</v>
      </c>
      <c r="D9" s="23">
        <v>3.44E-2</v>
      </c>
      <c r="E9" s="22">
        <f t="shared" ref="E9:E18" si="0">+D9/100</f>
        <v>3.4400000000000001E-4</v>
      </c>
    </row>
    <row r="10" spans="3:20" x14ac:dyDescent="0.25">
      <c r="C10" s="1" t="s">
        <v>40</v>
      </c>
      <c r="D10" s="23">
        <v>-1.23E-2</v>
      </c>
      <c r="E10" s="22">
        <f t="shared" si="0"/>
        <v>-1.2300000000000001E-4</v>
      </c>
    </row>
    <row r="11" spans="3:20" x14ac:dyDescent="0.25">
      <c r="C11" s="1" t="s">
        <v>54</v>
      </c>
      <c r="D11" s="23">
        <v>0.14000000000000001</v>
      </c>
      <c r="E11" s="22">
        <f t="shared" si="0"/>
        <v>1.4000000000000002E-3</v>
      </c>
    </row>
    <row r="12" spans="3:20" x14ac:dyDescent="0.25">
      <c r="C12" s="1" t="s">
        <v>48</v>
      </c>
      <c r="D12" s="23">
        <v>3.9899999999999998E-2</v>
      </c>
      <c r="E12" s="22">
        <f t="shared" si="0"/>
        <v>3.9899999999999999E-4</v>
      </c>
    </row>
    <row r="13" spans="3:20" x14ac:dyDescent="0.25">
      <c r="C13" s="1" t="s">
        <v>55</v>
      </c>
      <c r="D13" s="23">
        <v>0.55389999999999995</v>
      </c>
      <c r="E13" s="22">
        <f t="shared" si="0"/>
        <v>5.5389999999999997E-3</v>
      </c>
    </row>
    <row r="14" spans="3:20" x14ac:dyDescent="0.25">
      <c r="C14" s="1" t="s">
        <v>56</v>
      </c>
      <c r="D14" s="23">
        <v>-2.8999999999999998E-3</v>
      </c>
      <c r="E14" s="22">
        <f t="shared" si="0"/>
        <v>-2.8999999999999997E-5</v>
      </c>
    </row>
    <row r="15" spans="3:20" x14ac:dyDescent="0.25">
      <c r="C15" s="1" t="s">
        <v>44</v>
      </c>
      <c r="D15" s="23">
        <v>3.1099999999999999E-2</v>
      </c>
      <c r="E15" s="22">
        <f t="shared" si="0"/>
        <v>3.1099999999999997E-4</v>
      </c>
      <c r="T15"/>
    </row>
    <row r="16" spans="3:20" x14ac:dyDescent="0.25">
      <c r="C16" s="1" t="s">
        <v>57</v>
      </c>
      <c r="D16" s="1">
        <v>0.30459999999999998</v>
      </c>
      <c r="E16" s="22">
        <f t="shared" si="0"/>
        <v>3.0459999999999997E-3</v>
      </c>
    </row>
    <row r="17" spans="3:32" x14ac:dyDescent="0.25">
      <c r="C17" s="1" t="s">
        <v>58</v>
      </c>
      <c r="D17" s="1">
        <v>-2.6599999999999999E-2</v>
      </c>
      <c r="E17" s="22">
        <f t="shared" si="0"/>
        <v>-2.6599999999999996E-4</v>
      </c>
    </row>
    <row r="18" spans="3:32" x14ac:dyDescent="0.25">
      <c r="C18" s="1" t="s">
        <v>59</v>
      </c>
      <c r="D18" s="1">
        <v>-0.92330000000000001</v>
      </c>
      <c r="E18" s="22">
        <f t="shared" si="0"/>
        <v>-9.2329999999999999E-3</v>
      </c>
    </row>
    <row r="22" spans="3:32" x14ac:dyDescent="0.25">
      <c r="D22"/>
    </row>
    <row r="25" spans="3:32" x14ac:dyDescent="0.25">
      <c r="AF25"/>
    </row>
    <row r="54" spans="7:7" x14ac:dyDescent="0.25">
      <c r="G5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C4FC-C820-41B3-BAE6-EE7582117169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table_sources</vt:lpstr>
      <vt:lpstr>mse_comparison</vt:lpstr>
      <vt:lpstr>lag_effect_betas</vt:lpstr>
      <vt:lpstr>ols_betas</vt:lpstr>
      <vt:lpstr>red_ols_betas </vt:lpstr>
      <vt:lpstr>aic_betas</vt:lpstr>
      <vt:lpstr>lasso_betas</vt:lpstr>
      <vt:lpstr>ridge_betas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2024-07-02T11:42:48Z</dcterms:created>
  <dcterms:modified xsi:type="dcterms:W3CDTF">2024-07-02T15:16:40Z</dcterms:modified>
</cp:coreProperties>
</file>