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DanielBots\bot4\pruebas unitarias\"/>
    </mc:Choice>
  </mc:AlternateContent>
  <xr:revisionPtr revIDLastSave="0" documentId="13_ncr:1_{A48B356F-21CA-4E11-B269-F05C2838CECB}" xr6:coauthVersionLast="47" xr6:coauthVersionMax="47" xr10:uidLastSave="{00000000-0000-0000-0000-000000000000}"/>
  <bookViews>
    <workbookView xWindow="-120" yWindow="-120" windowWidth="20730" windowHeight="11160" tabRatio="381" xr2:uid="{00000000-000D-0000-FFFF-FFFF00000000}"/>
  </bookViews>
  <sheets>
    <sheet name="PT Distribuidora" sheetId="1" r:id="rId1"/>
    <sheet name="PT Agencia " sheetId="12" r:id="rId2"/>
    <sheet name="Cuentas Bancarias" sheetId="14" r:id="rId3"/>
    <sheet name="Cronograma de deposito" sheetId="17" r:id="rId4"/>
  </sheets>
  <definedNames>
    <definedName name="_xlnm._FilterDatabase" localSheetId="2" hidden="1">'Cuentas Bancarias'!$A$1:$D$23</definedName>
    <definedName name="_xlnm._FilterDatabase" localSheetId="0" hidden="1">'PT Distribuidora'!$A$6:$BI$62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1" l="1"/>
  <c r="M14" i="1"/>
  <c r="W14" i="1"/>
  <c r="W9" i="1"/>
  <c r="Q14" i="1"/>
  <c r="Q9" i="1"/>
  <c r="O9" i="1"/>
  <c r="O7" i="12"/>
  <c r="Q61" i="1" l="1"/>
  <c r="Q62" i="1" s="1"/>
  <c r="R61" i="1"/>
  <c r="R62" i="1" s="1"/>
  <c r="M61" i="1"/>
  <c r="N61" i="1"/>
  <c r="N62" i="1" s="1"/>
  <c r="AY61" i="1"/>
  <c r="AX61" i="1"/>
  <c r="AW61" i="1"/>
  <c r="AV61" i="1"/>
  <c r="AU61" i="1"/>
  <c r="AT61" i="1"/>
  <c r="AQ61" i="1"/>
  <c r="AP61" i="1"/>
  <c r="AL61" i="1"/>
  <c r="AK61" i="1"/>
  <c r="AJ61" i="1"/>
  <c r="AF61" i="1"/>
  <c r="Z61" i="1"/>
  <c r="Z62" i="1" s="1"/>
  <c r="Y61" i="1"/>
  <c r="Y62" i="1" s="1"/>
  <c r="X61" i="1"/>
  <c r="X62" i="1" s="1"/>
  <c r="W61" i="1"/>
  <c r="W62" i="1" s="1"/>
  <c r="V61" i="1"/>
  <c r="V62" i="1" s="1"/>
  <c r="U61" i="1"/>
  <c r="U62" i="1" s="1"/>
  <c r="T61" i="1"/>
  <c r="T62" i="1" s="1"/>
  <c r="P61" i="1"/>
  <c r="P62" i="1" s="1"/>
  <c r="O61" i="1"/>
  <c r="O62" i="1" s="1"/>
  <c r="M29" i="1"/>
  <c r="M62" i="1" l="1"/>
  <c r="S27" i="1"/>
  <c r="S28" i="1" s="1"/>
  <c r="R27" i="1"/>
  <c r="R28" i="1" s="1"/>
  <c r="Q27" i="1"/>
  <c r="Q28" i="1" s="1"/>
  <c r="AY27" i="1"/>
  <c r="AX27" i="1"/>
  <c r="AW27" i="1"/>
  <c r="AV27" i="1"/>
  <c r="AU27" i="1"/>
  <c r="AT27" i="1"/>
  <c r="AQ27" i="1"/>
  <c r="AP27" i="1"/>
  <c r="AL27" i="1"/>
  <c r="AK27" i="1"/>
  <c r="AF27" i="1"/>
  <c r="AJ27" i="1"/>
  <c r="Z28" i="1"/>
  <c r="Y27" i="1"/>
  <c r="Y28" i="1" s="1"/>
  <c r="X27" i="1"/>
  <c r="X28" i="1" s="1"/>
  <c r="W27" i="1"/>
  <c r="W28" i="1" s="1"/>
  <c r="V27" i="1"/>
  <c r="V28" i="1" s="1"/>
  <c r="U27" i="1"/>
  <c r="U28" i="1" s="1"/>
  <c r="T27" i="1"/>
  <c r="T28" i="1" s="1"/>
  <c r="P27" i="1"/>
  <c r="P28" i="1" s="1"/>
  <c r="O27" i="1"/>
  <c r="O28" i="1" s="1"/>
  <c r="N27" i="1"/>
  <c r="N28" i="1" s="1"/>
  <c r="M9" i="1"/>
  <c r="M27" i="1" s="1"/>
  <c r="S33" i="1" l="1"/>
  <c r="S61" i="1" s="1"/>
  <c r="S62" i="1" s="1"/>
  <c r="M28" i="1"/>
  <c r="BB27" i="1" l="1"/>
  <c r="AB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XimenaBautista</author>
  </authors>
  <commentList>
    <comment ref="J6" authorId="0" shapeId="0" xr:uid="{30177617-2BB6-4A01-9527-80262A659FCC}">
      <text>
        <r>
          <rPr>
            <b/>
            <sz val="9"/>
            <color indexed="81"/>
            <rFont val="Tahoma"/>
            <family val="2"/>
          </rPr>
          <t>XimenaBautista:</t>
        </r>
        <r>
          <rPr>
            <sz val="9"/>
            <color indexed="81"/>
            <rFont val="Tahoma"/>
            <family val="2"/>
          </rPr>
          <t xml:space="preserve">
fecha de cobranza</t>
        </r>
      </text>
    </comment>
  </commentList>
</comments>
</file>

<file path=xl/sharedStrings.xml><?xml version="1.0" encoding="utf-8"?>
<sst xmlns="http://schemas.openxmlformats.org/spreadsheetml/2006/main" count="704" uniqueCount="245">
  <si>
    <t>Recibo Emitido</t>
  </si>
  <si>
    <t>TOTAL COBRADO</t>
  </si>
  <si>
    <t>RECUENTO DE BILLETES Y DOCUMENTOS</t>
  </si>
  <si>
    <t>CIERRE DE COBRADOR</t>
  </si>
  <si>
    <t>CHEQUES</t>
  </si>
  <si>
    <t xml:space="preserve">CIERRE DE CAJA </t>
  </si>
  <si>
    <t>Efectivo</t>
  </si>
  <si>
    <t>Cheques</t>
  </si>
  <si>
    <t>Transf, y/o Depósito</t>
  </si>
  <si>
    <t>Cobrado</t>
  </si>
  <si>
    <t>TRANSFERENCIAS Y/O DEPÓSITOS</t>
  </si>
  <si>
    <t>Transferencia y/o Depósito</t>
  </si>
  <si>
    <t>Total Recaudado</t>
  </si>
  <si>
    <t>Total</t>
  </si>
  <si>
    <t>Código</t>
  </si>
  <si>
    <t>Recibo</t>
  </si>
  <si>
    <t>Fecha</t>
  </si>
  <si>
    <t>Fecha de Cierre</t>
  </si>
  <si>
    <t>Total (Bs)</t>
  </si>
  <si>
    <t>Estado</t>
  </si>
  <si>
    <t>Cajero</t>
  </si>
  <si>
    <t>Cod,</t>
  </si>
  <si>
    <t>Cobrador</t>
  </si>
  <si>
    <t>Fecha de Rend,</t>
  </si>
  <si>
    <t>Nº</t>
  </si>
  <si>
    <t>U$</t>
  </si>
  <si>
    <t>Bs,</t>
  </si>
  <si>
    <t>Eq, Bs,</t>
  </si>
  <si>
    <t>Nro Transferenc</t>
  </si>
  <si>
    <t>Banco</t>
  </si>
  <si>
    <t>Bs</t>
  </si>
  <si>
    <t>CCAJ-CB11/76/2022</t>
  </si>
  <si>
    <t>CONFIRMADO</t>
  </si>
  <si>
    <t>MARCELO ROCABADO ROJAS</t>
  </si>
  <si>
    <t>Saldo Anterior</t>
  </si>
  <si>
    <t>ANGEL DONATO GONZALES CONDORI</t>
  </si>
  <si>
    <t>01/04/2022</t>
  </si>
  <si>
    <t>CCOB-CB11/1168/2022</t>
  </si>
  <si>
    <t>EDDY DAREN JIMENEZ ROJAS</t>
  </si>
  <si>
    <t>CCOB-CB11/1173/2022</t>
  </si>
  <si>
    <t>24/03/2022</t>
  </si>
  <si>
    <t>MERCANTIL SANTA CRUZ</t>
  </si>
  <si>
    <t>EFRAIN MAMANI CAMIÑO</t>
  </si>
  <si>
    <t>CCOB-CB11/1174/2022</t>
  </si>
  <si>
    <t>BISA</t>
  </si>
  <si>
    <t>ESTEBAN MAMANI CATORCENO</t>
  </si>
  <si>
    <t>CCOB-CB11/1175/2022</t>
  </si>
  <si>
    <t>JUAN CARLOS ANGULO ROJAS</t>
  </si>
  <si>
    <t>CCOB-CB11/1170/2022</t>
  </si>
  <si>
    <t>JULY GONZALES - T01</t>
  </si>
  <si>
    <t>CCOB-CB11/1163/2022</t>
  </si>
  <si>
    <t>JULY GONZALES - T02</t>
  </si>
  <si>
    <t>CCOB-CB11/1162/2022</t>
  </si>
  <si>
    <t>JULY GONZALES - T03</t>
  </si>
  <si>
    <t>CCOB-CB11/1164/2022</t>
  </si>
  <si>
    <t>JULY GONZALES - T05</t>
  </si>
  <si>
    <t>CCOB-CB11/1161/2022</t>
  </si>
  <si>
    <t>JULY GONZALES - T06</t>
  </si>
  <si>
    <t>CCOB-CB11/1171/2022</t>
  </si>
  <si>
    <t>MAURO FELIPE CARICARI</t>
  </si>
  <si>
    <t>CCOB-CB11/1172/2022</t>
  </si>
  <si>
    <t>NAIN QUIÑONES TIPA</t>
  </si>
  <si>
    <t>CCOB-CB11/1166/2022</t>
  </si>
  <si>
    <t>OLVER VACA ARCHONDO</t>
  </si>
  <si>
    <t>CCOB-CB11/1165/2022</t>
  </si>
  <si>
    <t>ROBERTO CARLOS QUINTEROS FLORES</t>
  </si>
  <si>
    <t>CCOB-CB11/1169/2022</t>
  </si>
  <si>
    <t>RUDDY AUGUSTO BASTO ZURITA</t>
  </si>
  <si>
    <t>CCOB-CB11/1167/2022</t>
  </si>
  <si>
    <t>Cobranza del Día</t>
  </si>
  <si>
    <t>JUAN CARLOS REVOLLO RODRIGUEZ</t>
  </si>
  <si>
    <t>11/04/2022</t>
  </si>
  <si>
    <t>JULY GONZALES - T07</t>
  </si>
  <si>
    <t>Fecha de salida</t>
  </si>
  <si>
    <t>Monto de salida</t>
  </si>
  <si>
    <t>SALIDA DE EFECTIVO</t>
  </si>
  <si>
    <t>Cliente</t>
  </si>
  <si>
    <t>Ventas Efectuadas</t>
  </si>
  <si>
    <t>Ventas al Contado</t>
  </si>
  <si>
    <t>Ventas al Crédito</t>
  </si>
  <si>
    <t>Total Efectivo</t>
  </si>
  <si>
    <t>Voucher de Tarjetas</t>
  </si>
  <si>
    <t>Vales</t>
  </si>
  <si>
    <t>Fondo (Bs.)</t>
  </si>
  <si>
    <t>Bs.</t>
  </si>
  <si>
    <t>Eq. Bs.</t>
  </si>
  <si>
    <t>Nro. Ref</t>
  </si>
  <si>
    <t>Nro. CI.</t>
  </si>
  <si>
    <t>Cantidad</t>
  </si>
  <si>
    <t>CCAJ-CB12/146/22</t>
  </si>
  <si>
    <t>CELMI RIVERA CORDOVA</t>
  </si>
  <si>
    <t xml:space="preserve">Papel de trabajo Agencia </t>
  </si>
  <si>
    <t>Total (Bs.)</t>
  </si>
  <si>
    <t>Nombre</t>
  </si>
  <si>
    <t>Nº documento</t>
  </si>
  <si>
    <t>Fecha de documento</t>
  </si>
  <si>
    <t>Importe en moneda local</t>
  </si>
  <si>
    <t>Texto</t>
  </si>
  <si>
    <t>2000276956</t>
  </si>
  <si>
    <t>13280838937 INDUSTRIAS VENADO S.A.</t>
  </si>
  <si>
    <t>2000276958</t>
  </si>
  <si>
    <t>13280838939 INDUSTRIAS VENADO S.A.</t>
  </si>
  <si>
    <t>2000276957</t>
  </si>
  <si>
    <t>13280838938 INDUSTRIAS VENADO S.A.</t>
  </si>
  <si>
    <t>2000276950</t>
  </si>
  <si>
    <t>45132393510 UBATUBA S.R.L.</t>
  </si>
  <si>
    <t>2000276947</t>
  </si>
  <si>
    <t>45122506379 BENAVIDES VEIZAGA LUIS ALFR</t>
  </si>
  <si>
    <t>2000276951</t>
  </si>
  <si>
    <t>45142766325 BECSA S.R.L.</t>
  </si>
  <si>
    <t>2000276946</t>
  </si>
  <si>
    <t>53511808538 JFCFASTFOOD S.R.L.</t>
  </si>
  <si>
    <t>2000276944</t>
  </si>
  <si>
    <t>45172460952 LAURA ROCIO MAMANI CASTELLO</t>
  </si>
  <si>
    <t>Saldo Final</t>
  </si>
  <si>
    <t>13280838936 INDUSTRIAS VENADO S.A.</t>
  </si>
  <si>
    <t>BANCO</t>
  </si>
  <si>
    <t># DE CUENTA</t>
  </si>
  <si>
    <t># CTA SAP</t>
  </si>
  <si>
    <t>DISTRIBUIDORA</t>
  </si>
  <si>
    <t>BISA $US</t>
  </si>
  <si>
    <t>TODAS LAS DISTRIB</t>
  </si>
  <si>
    <t>DISPAZ-DISALTO</t>
  </si>
  <si>
    <t>COCHABAMBA</t>
  </si>
  <si>
    <t>DISCRUZ</t>
  </si>
  <si>
    <t>ORURO</t>
  </si>
  <si>
    <t>SUCRE</t>
  </si>
  <si>
    <t>POTOSI</t>
  </si>
  <si>
    <t>DISTAR</t>
  </si>
  <si>
    <t>TRINIDAD</t>
  </si>
  <si>
    <t>RIBERALTA</t>
  </si>
  <si>
    <t>PANDO</t>
  </si>
  <si>
    <t>BMSC</t>
  </si>
  <si>
    <t>DISPAZ</t>
  </si>
  <si>
    <t>AG.SATELITE</t>
  </si>
  <si>
    <t>AG.TARIJEÑITA</t>
  </si>
  <si>
    <t>BCP</t>
  </si>
  <si>
    <t>OCCIDENTE</t>
  </si>
  <si>
    <t>UNION</t>
  </si>
  <si>
    <t>TESORERIA</t>
  </si>
  <si>
    <t>AG.WARNES</t>
  </si>
  <si>
    <t>ORIENTE</t>
  </si>
  <si>
    <t xml:space="preserve">UNION </t>
  </si>
  <si>
    <t>CCAJ-CB11/83/2022</t>
  </si>
  <si>
    <t>10/04/2022</t>
  </si>
  <si>
    <t>CCOB-CB11/1280/2022</t>
  </si>
  <si>
    <t>CCOB-CB11/1281/2022</t>
  </si>
  <si>
    <t>CCOB-CB11/1284/2022</t>
  </si>
  <si>
    <t>BANCO BISA S.A.</t>
  </si>
  <si>
    <t>BANCO BISA S,A,</t>
  </si>
  <si>
    <t>CCOB-CB11/1276/2022</t>
  </si>
  <si>
    <t>09/04/2022</t>
  </si>
  <si>
    <t>CCOB-CB11/1256/2022</t>
  </si>
  <si>
    <t>CCOB-CB11/1283/2022</t>
  </si>
  <si>
    <t>JOSE MARCELO NOGALES SUAREZ</t>
  </si>
  <si>
    <t>CCOB-CB11/1274/2022</t>
  </si>
  <si>
    <t>CCOB-CB11/1271/2022</t>
  </si>
  <si>
    <t>CCOB-CB11/1277/2022</t>
  </si>
  <si>
    <t>CCOB-CB11/1260/2022</t>
  </si>
  <si>
    <t>CCOB-CB11/1261/2022</t>
  </si>
  <si>
    <t>CCOB-CB11/1267/2022</t>
  </si>
  <si>
    <t>CCOB-CB11/1258/2022</t>
  </si>
  <si>
    <t>CCOB-CB11/1257/2022</t>
  </si>
  <si>
    <t>CCOB-CB11/1282/2022</t>
  </si>
  <si>
    <t>CCOB-CB11/1278/2022</t>
  </si>
  <si>
    <t>CCOB-CB11/1259/2022</t>
  </si>
  <si>
    <t>CCOB-CB11/1262/2022</t>
  </si>
  <si>
    <t>CCOB-CB11/1263/2022</t>
  </si>
  <si>
    <t>LIMBERT SALAZAR MALDONADO</t>
  </si>
  <si>
    <t>CCOB-CB11/1266/2022</t>
  </si>
  <si>
    <t>CCOB-CB11/1264/2022</t>
  </si>
  <si>
    <t>CCOB-CB11/1279/2022</t>
  </si>
  <si>
    <t>CCOB-CB11/1272/2022</t>
  </si>
  <si>
    <t>CCOB-CB11/1269/2022</t>
  </si>
  <si>
    <t>CCOB-CB11/1270/2022</t>
  </si>
  <si>
    <t>CCOB-CB11/1273/2022</t>
  </si>
  <si>
    <t>CCOB-CB11/1275/2022</t>
  </si>
  <si>
    <t>CCOB-CB11/1265/2022</t>
  </si>
  <si>
    <t>2000278321</t>
  </si>
  <si>
    <t>13280840224 INDUSTRIAS VENADO S.A.</t>
  </si>
  <si>
    <t>2000278319</t>
  </si>
  <si>
    <t>13280840223 INDUSTRIAS VENADO S.A.</t>
  </si>
  <si>
    <t>2000278466</t>
  </si>
  <si>
    <t>13280840225 INDUSTRIAS VENADO S.A.</t>
  </si>
  <si>
    <t>Nro Cheque</t>
  </si>
  <si>
    <t xml:space="preserve">SAP cuenta real para transferencias </t>
  </si>
  <si>
    <t>2000277941</t>
  </si>
  <si>
    <t>45162521930 SORVETERIA SRL</t>
  </si>
  <si>
    <t>2000278153</t>
  </si>
  <si>
    <t>45112549188 CHICKENS KINGDOM SRL</t>
  </si>
  <si>
    <t>2000277935</t>
  </si>
  <si>
    <t>45122528339 CHICKENS KINGDOM SRL</t>
  </si>
  <si>
    <t>2000277944</t>
  </si>
  <si>
    <t>45112543180 LARA VEIZAGA DANIEL FERNAND</t>
  </si>
  <si>
    <t>45152418211 HARTMANN HORST RICHARD</t>
  </si>
  <si>
    <t>2000277939</t>
  </si>
  <si>
    <t>2000277940</t>
  </si>
  <si>
    <t>53411807667 JFCFASTFOOD S.R.L.</t>
  </si>
  <si>
    <t xml:space="preserve">NO SE ENCONTRO DEPOSITO </t>
  </si>
  <si>
    <t>SAP cuenta real para efectivo y  equivalente efectivo</t>
  </si>
  <si>
    <t>Libro Mayor</t>
  </si>
  <si>
    <t>TOTAL 
VENTAS</t>
  </si>
  <si>
    <t>EFECTIVO</t>
  </si>
  <si>
    <t>DOCUMENTOS</t>
  </si>
  <si>
    <t>TOTAL</t>
  </si>
  <si>
    <t>PERSONAL 
IVSA</t>
  </si>
  <si>
    <t>OTROS</t>
  </si>
  <si>
    <t>USD</t>
  </si>
  <si>
    <t>Aclaración de Diferencias</t>
  </si>
  <si>
    <t>Concepto</t>
  </si>
  <si>
    <t>Motivo</t>
  </si>
  <si>
    <t>US$</t>
  </si>
  <si>
    <t>Total Bs.</t>
  </si>
  <si>
    <t>Total Efectivo en Bs</t>
  </si>
  <si>
    <t>Total Recuento Moneda Extranjera en Bs</t>
  </si>
  <si>
    <t>Fondo para
cambios</t>
  </si>
  <si>
    <t>Importe a depositar</t>
  </si>
  <si>
    <t>Pagos QR</t>
  </si>
  <si>
    <t xml:space="preserve"> Fecha </t>
  </si>
  <si>
    <t xml:space="preserve">Nro. Ref </t>
  </si>
  <si>
    <t xml:space="preserve"> Bs.</t>
  </si>
  <si>
    <t>Sobrante</t>
  </si>
  <si>
    <t>Por diferencia de Precios</t>
  </si>
  <si>
    <t>2000276954</t>
  </si>
  <si>
    <t>83710260066 CRUZ DANIEL</t>
  </si>
  <si>
    <t xml:space="preserve">de Lunes a viernes </t>
  </si>
  <si>
    <t xml:space="preserve">DISTRIBUIDORA </t>
  </si>
  <si>
    <t>LA PAZ</t>
  </si>
  <si>
    <t xml:space="preserve">EL ALTO </t>
  </si>
  <si>
    <t xml:space="preserve">ORURO </t>
  </si>
  <si>
    <t xml:space="preserve">POTOSI </t>
  </si>
  <si>
    <t>SANTA CRUZ</t>
  </si>
  <si>
    <t xml:space="preserve">PANDO </t>
  </si>
  <si>
    <t>BENI</t>
  </si>
  <si>
    <t>TARIJA</t>
  </si>
  <si>
    <t>Cronograma</t>
  </si>
  <si>
    <t>Lunes , miercoles y viernes</t>
  </si>
  <si>
    <t>Martes a Sábado</t>
  </si>
  <si>
    <t>Lunes- miercoles - viernes</t>
  </si>
  <si>
    <t>La lógica a aplicar</t>
  </si>
  <si>
    <t xml:space="preserve">de Lunes a Sábado </t>
  </si>
  <si>
    <t>Ej Si el cierre es un lunes el deposito es el miercoles</t>
  </si>
  <si>
    <t>La fecha de cierre determina la fecha de depósito según cronograma. Ej. Si el cierre es un sábado , el depósito debe ser lunes</t>
  </si>
  <si>
    <t>9614</t>
  </si>
  <si>
    <t>1148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</si>
</sst>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dd/mm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555555"/>
      <name val="Times New Roman"/>
      <family val="1"/>
    </font>
    <font>
      <b/>
      <sz val="8"/>
      <color rgb="FF555555"/>
      <name val="Times New Roman"/>
      <family val="1"/>
    </font>
    <font>
      <b/>
      <sz val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  <font>
      <b/>
      <sz val="8"/>
      <color theme="4" tint="0.39997558519241921"/>
      <name val="Times New Roman"/>
      <family val="1"/>
    </font>
    <font>
      <b/>
      <sz val="8"/>
      <color rgb="FFFFC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1B5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rgb="FFDCDCDC"/>
      </left>
      <right style="medium">
        <color rgb="FF6D737D"/>
      </right>
      <top/>
      <bottom/>
      <diagonal/>
    </border>
    <border>
      <left style="medium">
        <color rgb="FF6D737D"/>
      </left>
      <right style="medium">
        <color rgb="FF6D737D"/>
      </right>
      <top/>
      <bottom/>
      <diagonal/>
    </border>
    <border>
      <left style="medium">
        <color rgb="FF6D737D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rgb="FFDCDCDC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medium">
        <color rgb="FFE4E4E4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medium">
        <color rgb="FFDCDCDC"/>
      </left>
      <right style="medium">
        <color rgb="FFE4E4E4"/>
      </right>
      <top style="medium">
        <color rgb="FFE4E4E4"/>
      </top>
      <bottom style="medium">
        <color rgb="FFDCDCDC"/>
      </bottom>
      <diagonal/>
    </border>
    <border>
      <left style="medium">
        <color rgb="FFE4E4E4"/>
      </left>
      <right style="medium">
        <color rgb="FFE4E4E4"/>
      </right>
      <top style="medium">
        <color rgb="FFE4E4E4"/>
      </top>
      <bottom style="medium">
        <color rgb="FFDCDCDC"/>
      </bottom>
      <diagonal/>
    </border>
    <border>
      <left style="medium">
        <color rgb="FFDCDCDC"/>
      </left>
      <right style="medium">
        <color rgb="FF6D737D"/>
      </right>
      <top style="medium">
        <color rgb="FF6D737D"/>
      </top>
      <bottom style="medium">
        <color rgb="FFDCDCDC"/>
      </bottom>
      <diagonal/>
    </border>
    <border>
      <left style="medium">
        <color rgb="FF6D737D"/>
      </left>
      <right style="medium">
        <color rgb="FF6D737D"/>
      </right>
      <top style="medium">
        <color rgb="FF6D737D"/>
      </top>
      <bottom style="medium">
        <color rgb="FFDCDCDC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6D737D"/>
      </left>
      <right/>
      <top style="medium">
        <color rgb="FF6D737D"/>
      </top>
      <bottom style="medium">
        <color rgb="FFDCDCDC"/>
      </bottom>
      <diagonal/>
    </border>
    <border>
      <left style="medium">
        <color rgb="FFDCDCDC"/>
      </left>
      <right style="medium">
        <color rgb="FFE4E4E4"/>
      </right>
      <top style="medium">
        <color rgb="FF6D737D"/>
      </top>
      <bottom style="medium">
        <color rgb="FFDCDCDC"/>
      </bottom>
      <diagonal/>
    </border>
    <border>
      <left style="medium">
        <color rgb="FFE4E4E4"/>
      </left>
      <right style="medium">
        <color rgb="FFE4E4E4"/>
      </right>
      <top style="medium">
        <color rgb="FF6D737D"/>
      </top>
      <bottom style="medium">
        <color rgb="FFDCDCDC"/>
      </bottom>
      <diagonal/>
    </border>
    <border>
      <left style="medium">
        <color rgb="FFE4E4E4"/>
      </left>
      <right style="medium">
        <color rgb="FFDCDCDC"/>
      </right>
      <top style="medium">
        <color rgb="FF6D737D"/>
      </top>
      <bottom style="medium">
        <color rgb="FFDCDCDC"/>
      </bottom>
      <diagonal/>
    </border>
    <border>
      <left style="medium">
        <color rgb="FFDCDCDC"/>
      </left>
      <right style="medium">
        <color rgb="FFE4E4E4"/>
      </right>
      <top style="medium">
        <color rgb="FF6D737D"/>
      </top>
      <bottom style="medium">
        <color rgb="FFE4E4E4"/>
      </bottom>
      <diagonal/>
    </border>
    <border>
      <left style="medium">
        <color rgb="FFE4E4E4"/>
      </left>
      <right style="medium">
        <color rgb="FFE4E4E4"/>
      </right>
      <top style="medium">
        <color rgb="FF6D737D"/>
      </top>
      <bottom style="medium">
        <color rgb="FFE4E4E4"/>
      </bottom>
      <diagonal/>
    </border>
    <border>
      <left style="medium">
        <color rgb="FFDCDCDC"/>
      </left>
      <right/>
      <top style="medium">
        <color rgb="FF6D737D"/>
      </top>
      <bottom/>
      <diagonal/>
    </border>
    <border>
      <left/>
      <right/>
      <top style="medium">
        <color rgb="FF6D737D"/>
      </top>
      <bottom/>
      <diagonal/>
    </border>
    <border>
      <left/>
      <right style="medium">
        <color rgb="FFDCDCDC"/>
      </right>
      <top style="medium">
        <color rgb="FF6D737D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19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6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4" fontId="7" fillId="0" borderId="0" xfId="0" applyNumberFormat="1" applyFont="1" applyAlignment="1">
      <alignment vertical="top" wrapText="1"/>
    </xf>
    <xf numFmtId="4" fontId="7" fillId="0" borderId="0" xfId="1" applyNumberFormat="1" applyFont="1" applyFill="1" applyBorder="1" applyAlignment="1">
      <alignment horizontal="right" vertical="top" wrapText="1"/>
    </xf>
    <xf numFmtId="4" fontId="7" fillId="0" borderId="0" xfId="0" applyNumberFormat="1" applyFont="1" applyAlignment="1">
      <alignment vertical="top" wrapText="1"/>
    </xf>
    <xf numFmtId="4" fontId="8" fillId="0" borderId="0" xfId="0" applyNumberFormat="1" applyFont="1" applyAlignment="1">
      <alignment vertical="top" wrapText="1"/>
    </xf>
    <xf numFmtId="4" fontId="9" fillId="0" borderId="0" xfId="0" applyNumberFormat="1" applyFont="1" applyAlignment="1">
      <alignment vertical="top" wrapText="1"/>
    </xf>
    <xf numFmtId="0" fontId="8" fillId="0" borderId="0" xfId="0" applyFont="1" applyAlignment="1">
      <alignment vertical="top" wrapText="1"/>
    </xf>
    <xf numFmtId="2" fontId="8" fillId="0" borderId="0" xfId="0" applyNumberFormat="1" applyFont="1" applyAlignment="1">
      <alignment vertical="top" wrapText="1"/>
    </xf>
    <xf numFmtId="0" fontId="10" fillId="3" borderId="1" xfId="0" applyFont="1" applyFill="1" applyBorder="1" applyAlignment="1">
      <alignment horizontal="center" vertical="top"/>
    </xf>
    <xf numFmtId="14" fontId="6" fillId="0" borderId="0" xfId="0" applyNumberFormat="1" applyFont="1" applyAlignment="1">
      <alignment vertical="top"/>
    </xf>
    <xf numFmtId="0" fontId="10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4" fontId="12" fillId="0" borderId="0" xfId="0" applyNumberFormat="1" applyFont="1" applyAlignment="1">
      <alignment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14" fontId="6" fillId="0" borderId="0" xfId="0" applyNumberFormat="1" applyFont="1" applyAlignment="1">
      <alignment horizontal="center" vertical="top" wrapText="1"/>
    </xf>
    <xf numFmtId="4" fontId="6" fillId="0" borderId="0" xfId="1" applyNumberFormat="1" applyFont="1" applyFill="1" applyAlignment="1">
      <alignment horizontal="right" vertical="top" wrapText="1"/>
    </xf>
    <xf numFmtId="0" fontId="13" fillId="0" borderId="0" xfId="0" applyFont="1" applyAlignment="1">
      <alignment vertical="top" wrapText="1"/>
    </xf>
    <xf numFmtId="14" fontId="13" fillId="0" borderId="0" xfId="0" applyNumberFormat="1" applyFont="1" applyAlignment="1">
      <alignment vertical="top" wrapText="1"/>
    </xf>
    <xf numFmtId="2" fontId="6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4" fontId="6" fillId="0" borderId="0" xfId="1" applyNumberFormat="1" applyFont="1" applyAlignment="1">
      <alignment horizontal="right" vertical="top" wrapText="1"/>
    </xf>
    <xf numFmtId="4" fontId="14" fillId="0" borderId="0" xfId="0" applyNumberFormat="1" applyFont="1" applyAlignment="1">
      <alignment vertical="top"/>
    </xf>
    <xf numFmtId="0" fontId="10" fillId="10" borderId="18" xfId="0" applyFont="1" applyFill="1" applyBorder="1" applyAlignment="1">
      <alignment horizontal="center" vertical="top"/>
    </xf>
    <xf numFmtId="0" fontId="10" fillId="4" borderId="19" xfId="0" applyFont="1" applyFill="1" applyBorder="1" applyAlignment="1">
      <alignment horizontal="center" vertical="top"/>
    </xf>
    <xf numFmtId="14" fontId="10" fillId="4" borderId="20" xfId="0" applyNumberFormat="1" applyFont="1" applyFill="1" applyBorder="1" applyAlignment="1">
      <alignment horizontal="center" vertical="top"/>
    </xf>
    <xf numFmtId="14" fontId="10" fillId="4" borderId="10" xfId="0" applyNumberFormat="1" applyFont="1" applyFill="1" applyBorder="1" applyAlignment="1">
      <alignment horizontal="center" vertical="top"/>
    </xf>
    <xf numFmtId="14" fontId="10" fillId="4" borderId="19" xfId="0" applyNumberFormat="1" applyFont="1" applyFill="1" applyBorder="1" applyAlignment="1">
      <alignment horizontal="center" vertical="top"/>
    </xf>
    <xf numFmtId="0" fontId="10" fillId="4" borderId="20" xfId="0" applyFont="1" applyFill="1" applyBorder="1" applyAlignment="1">
      <alignment horizontal="center" vertical="top"/>
    </xf>
    <xf numFmtId="0" fontId="10" fillId="4" borderId="10" xfId="0" applyFont="1" applyFill="1" applyBorder="1" applyAlignment="1">
      <alignment horizontal="center" vertical="top"/>
    </xf>
    <xf numFmtId="0" fontId="10" fillId="4" borderId="21" xfId="0" applyFont="1" applyFill="1" applyBorder="1" applyAlignment="1">
      <alignment horizontal="left" vertical="top"/>
    </xf>
    <xf numFmtId="0" fontId="15" fillId="0" borderId="0" xfId="0" applyFont="1" applyAlignment="1">
      <alignment vertical="top" wrapText="1"/>
    </xf>
    <xf numFmtId="0" fontId="12" fillId="5" borderId="0" xfId="0" applyFont="1" applyFill="1" applyAlignment="1">
      <alignment horizontal="center" vertical="top" wrapText="1"/>
    </xf>
    <xf numFmtId="0" fontId="12" fillId="5" borderId="0" xfId="0" applyFont="1" applyFill="1" applyAlignment="1">
      <alignment horizontal="left" vertical="top" wrapText="1"/>
    </xf>
    <xf numFmtId="0" fontId="10" fillId="3" borderId="15" xfId="0" applyFont="1" applyFill="1" applyBorder="1" applyAlignment="1">
      <alignment vertical="top"/>
    </xf>
    <xf numFmtId="0" fontId="10" fillId="3" borderId="15" xfId="0" applyFont="1" applyFill="1" applyBorder="1" applyAlignment="1">
      <alignment vertical="top" wrapText="1"/>
    </xf>
    <xf numFmtId="0" fontId="10" fillId="3" borderId="16" xfId="0" applyFont="1" applyFill="1" applyBorder="1" applyAlignment="1">
      <alignment horizontal="center" vertical="top"/>
    </xf>
    <xf numFmtId="0" fontId="10" fillId="3" borderId="28" xfId="0" applyFont="1" applyFill="1" applyBorder="1" applyAlignment="1">
      <alignment horizontal="center" vertical="top"/>
    </xf>
    <xf numFmtId="0" fontId="10" fillId="3" borderId="29" xfId="0" applyFont="1" applyFill="1" applyBorder="1" applyAlignment="1">
      <alignment horizontal="center" vertical="top"/>
    </xf>
    <xf numFmtId="14" fontId="10" fillId="6" borderId="30" xfId="0" applyNumberFormat="1" applyFont="1" applyFill="1" applyBorder="1" applyAlignment="1">
      <alignment horizontal="center" vertical="top"/>
    </xf>
    <xf numFmtId="14" fontId="10" fillId="6" borderId="31" xfId="0" applyNumberFormat="1" applyFont="1" applyFill="1" applyBorder="1" applyAlignment="1">
      <alignment horizontal="center" vertical="top"/>
    </xf>
    <xf numFmtId="14" fontId="10" fillId="6" borderId="32" xfId="0" applyNumberFormat="1" applyFont="1" applyFill="1" applyBorder="1" applyAlignment="1">
      <alignment horizontal="center" vertical="top"/>
    </xf>
    <xf numFmtId="14" fontId="9" fillId="6" borderId="30" xfId="0" applyNumberFormat="1" applyFont="1" applyFill="1" applyBorder="1" applyAlignment="1">
      <alignment horizontal="center" vertical="top" wrapText="1"/>
    </xf>
    <xf numFmtId="14" fontId="9" fillId="6" borderId="31" xfId="0" applyNumberFormat="1" applyFont="1" applyFill="1" applyBorder="1" applyAlignment="1">
      <alignment horizontal="center" vertical="top" wrapText="1"/>
    </xf>
    <xf numFmtId="14" fontId="9" fillId="6" borderId="32" xfId="0" applyNumberFormat="1" applyFont="1" applyFill="1" applyBorder="1" applyAlignment="1">
      <alignment horizontal="center" vertical="top" wrapText="1"/>
    </xf>
    <xf numFmtId="0" fontId="1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" fontId="6" fillId="0" borderId="0" xfId="0" applyNumberFormat="1" applyFont="1" applyAlignment="1">
      <alignment vertical="top" wrapText="1"/>
    </xf>
    <xf numFmtId="4" fontId="6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vertical="top" wrapText="1"/>
    </xf>
    <xf numFmtId="14" fontId="6" fillId="0" borderId="0" xfId="0" applyNumberFormat="1" applyFont="1" applyAlignment="1">
      <alignment horizontal="right" vertical="top"/>
    </xf>
    <xf numFmtId="1" fontId="6" fillId="0" borderId="0" xfId="0" applyNumberFormat="1" applyFont="1" applyAlignment="1">
      <alignment vertical="top"/>
    </xf>
    <xf numFmtId="4" fontId="6" fillId="0" borderId="0" xfId="0" applyNumberFormat="1" applyFont="1" applyAlignment="1">
      <alignment horizontal="right" vertical="top"/>
    </xf>
    <xf numFmtId="4" fontId="6" fillId="0" borderId="0" xfId="0" applyNumberFormat="1" applyFont="1" applyAlignment="1">
      <alignment vertical="top"/>
    </xf>
    <xf numFmtId="164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" fontId="9" fillId="0" borderId="31" xfId="0" applyNumberFormat="1" applyFont="1" applyBorder="1" applyAlignment="1">
      <alignment vertical="top"/>
    </xf>
    <xf numFmtId="4" fontId="9" fillId="0" borderId="0" xfId="0" applyNumberFormat="1" applyFont="1" applyAlignment="1">
      <alignment vertical="top"/>
    </xf>
    <xf numFmtId="165" fontId="6" fillId="0" borderId="0" xfId="0" applyNumberFormat="1" applyFont="1" applyAlignment="1">
      <alignment vertical="top" wrapText="1"/>
    </xf>
    <xf numFmtId="2" fontId="13" fillId="0" borderId="0" xfId="0" applyNumberFormat="1" applyFont="1" applyAlignment="1">
      <alignment vertical="top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4" fontId="14" fillId="0" borderId="0" xfId="0" applyNumberFormat="1" applyFont="1" applyAlignment="1">
      <alignment vertical="top" wrapText="1"/>
    </xf>
    <xf numFmtId="0" fontId="6" fillId="5" borderId="12" xfId="0" applyFont="1" applyFill="1" applyBorder="1" applyAlignment="1">
      <alignment horizontal="center" wrapText="1"/>
    </xf>
    <xf numFmtId="0" fontId="6" fillId="5" borderId="13" xfId="0" applyFont="1" applyFill="1" applyBorder="1" applyAlignment="1">
      <alignment horizontal="left" wrapText="1"/>
    </xf>
    <xf numFmtId="14" fontId="6" fillId="5" borderId="13" xfId="0" applyNumberFormat="1" applyFont="1" applyFill="1" applyBorder="1" applyAlignment="1">
      <alignment horizontal="center" wrapText="1"/>
    </xf>
    <xf numFmtId="14" fontId="6" fillId="2" borderId="13" xfId="0" applyNumberFormat="1" applyFont="1" applyFill="1" applyBorder="1" applyAlignment="1">
      <alignment horizontal="center" wrapText="1"/>
    </xf>
    <xf numFmtId="4" fontId="6" fillId="5" borderId="13" xfId="1" applyNumberFormat="1" applyFont="1" applyFill="1" applyBorder="1" applyAlignment="1">
      <alignment horizontal="center" wrapText="1"/>
    </xf>
    <xf numFmtId="0" fontId="6" fillId="5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wrapText="1"/>
    </xf>
    <xf numFmtId="0" fontId="10" fillId="2" borderId="15" xfId="0" applyFont="1" applyFill="1" applyBorder="1" applyAlignment="1">
      <alignment wrapText="1"/>
    </xf>
    <xf numFmtId="0" fontId="10" fillId="3" borderId="15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wrapText="1"/>
    </xf>
    <xf numFmtId="14" fontId="10" fillId="10" borderId="18" xfId="0" applyNumberFormat="1" applyFont="1" applyFill="1" applyBorder="1" applyAlignment="1">
      <alignment horizontal="center" wrapText="1"/>
    </xf>
    <xf numFmtId="0" fontId="10" fillId="10" borderId="18" xfId="0" applyFont="1" applyFill="1" applyBorder="1" applyAlignment="1">
      <alignment horizontal="center" wrapText="1"/>
    </xf>
    <xf numFmtId="14" fontId="10" fillId="6" borderId="17" xfId="0" applyNumberFormat="1" applyFont="1" applyFill="1" applyBorder="1" applyAlignment="1">
      <alignment horizontal="center" wrapText="1"/>
    </xf>
    <xf numFmtId="1" fontId="10" fillId="6" borderId="17" xfId="0" applyNumberFormat="1" applyFont="1" applyFill="1" applyBorder="1" applyAlignment="1">
      <alignment horizontal="center" wrapText="1"/>
    </xf>
    <xf numFmtId="0" fontId="10" fillId="6" borderId="17" xfId="0" applyFont="1" applyFill="1" applyBorder="1" applyAlignment="1">
      <alignment horizontal="center" wrapText="1"/>
    </xf>
    <xf numFmtId="14" fontId="9" fillId="6" borderId="17" xfId="0" applyNumberFormat="1" applyFont="1" applyFill="1" applyBorder="1" applyAlignment="1">
      <alignment horizontal="center" wrapText="1"/>
    </xf>
    <xf numFmtId="0" fontId="9" fillId="6" borderId="17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14" fontId="10" fillId="4" borderId="2" xfId="0" applyNumberFormat="1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2" fontId="10" fillId="4" borderId="1" xfId="0" applyNumberFormat="1" applyFont="1" applyFill="1" applyBorder="1" applyAlignment="1">
      <alignment wrapText="1"/>
    </xf>
    <xf numFmtId="0" fontId="10" fillId="4" borderId="1" xfId="0" applyFont="1" applyFill="1" applyBorder="1" applyAlignment="1">
      <alignment horizontal="left" wrapText="1"/>
    </xf>
    <xf numFmtId="0" fontId="6" fillId="7" borderId="18" xfId="0" applyFont="1" applyFill="1" applyBorder="1" applyAlignment="1">
      <alignment wrapText="1"/>
    </xf>
    <xf numFmtId="0" fontId="6" fillId="7" borderId="18" xfId="0" applyFont="1" applyFill="1" applyBorder="1" applyAlignment="1">
      <alignment horizontal="right" wrapText="1"/>
    </xf>
    <xf numFmtId="0" fontId="11" fillId="7" borderId="18" xfId="0" applyFont="1" applyFill="1" applyBorder="1" applyAlignment="1">
      <alignment horizontal="left" wrapText="1"/>
    </xf>
    <xf numFmtId="0" fontId="6" fillId="0" borderId="0" xfId="0" applyFont="1" applyAlignment="1">
      <alignment wrapText="1"/>
    </xf>
    <xf numFmtId="4" fontId="13" fillId="0" borderId="0" xfId="0" applyNumberFormat="1" applyFont="1" applyAlignment="1">
      <alignment vertical="top"/>
    </xf>
    <xf numFmtId="4" fontId="9" fillId="0" borderId="31" xfId="0" applyNumberFormat="1" applyFont="1" applyBorder="1" applyAlignment="1">
      <alignment horizontal="right" vertical="top"/>
    </xf>
    <xf numFmtId="1" fontId="9" fillId="0" borderId="31" xfId="0" applyNumberFormat="1" applyFont="1" applyBorder="1" applyAlignment="1">
      <alignment vertical="top"/>
    </xf>
    <xf numFmtId="0" fontId="9" fillId="0" borderId="31" xfId="0" applyFont="1" applyBorder="1" applyAlignment="1">
      <alignment vertical="top"/>
    </xf>
    <xf numFmtId="4" fontId="9" fillId="0" borderId="31" xfId="0" applyNumberFormat="1" applyFont="1" applyBorder="1" applyAlignment="1">
      <alignment vertical="top" wrapText="1"/>
    </xf>
    <xf numFmtId="2" fontId="9" fillId="0" borderId="31" xfId="0" applyNumberFormat="1" applyFont="1" applyBorder="1" applyAlignment="1">
      <alignment vertical="top"/>
    </xf>
    <xf numFmtId="14" fontId="9" fillId="0" borderId="0" xfId="0" applyNumberFormat="1" applyFont="1" applyAlignment="1">
      <alignment horizontal="right" vertical="top"/>
    </xf>
    <xf numFmtId="4" fontId="9" fillId="0" borderId="0" xfId="0" applyNumberFormat="1" applyFont="1" applyAlignment="1">
      <alignment horizontal="right" vertical="top"/>
    </xf>
    <xf numFmtId="1" fontId="9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2" fontId="9" fillId="0" borderId="0" xfId="0" applyNumberFormat="1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14" fontId="9" fillId="0" borderId="0" xfId="0" applyNumberFormat="1" applyFont="1" applyAlignment="1">
      <alignment vertical="top" wrapText="1"/>
    </xf>
    <xf numFmtId="0" fontId="9" fillId="0" borderId="0" xfId="0" applyFont="1" applyAlignment="1">
      <alignment horizontal="left" vertical="top"/>
    </xf>
    <xf numFmtId="0" fontId="6" fillId="0" borderId="0" xfId="0" applyFont="1"/>
    <xf numFmtId="164" fontId="6" fillId="0" borderId="0" xfId="0" applyNumberFormat="1" applyFont="1"/>
    <xf numFmtId="0" fontId="12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3" fillId="11" borderId="26" xfId="0" applyFont="1" applyFill="1" applyBorder="1" applyAlignment="1">
      <alignment horizontal="left" wrapText="1"/>
    </xf>
    <xf numFmtId="0" fontId="13" fillId="11" borderId="27" xfId="0" applyFont="1" applyFill="1" applyBorder="1" applyAlignment="1">
      <alignment horizontal="left" wrapText="1"/>
    </xf>
    <xf numFmtId="0" fontId="13" fillId="11" borderId="33" xfId="0" applyFont="1" applyFill="1" applyBorder="1" applyAlignment="1">
      <alignment horizontal="left" wrapText="1"/>
    </xf>
    <xf numFmtId="0" fontId="10" fillId="0" borderId="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8" borderId="22" xfId="0" applyFont="1" applyFill="1" applyBorder="1" applyAlignment="1">
      <alignment vertical="top" wrapText="1"/>
    </xf>
    <xf numFmtId="0" fontId="7" fillId="8" borderId="23" xfId="0" applyFont="1" applyFill="1" applyBorder="1" applyAlignment="1">
      <alignment horizontal="right" vertical="top" wrapText="1"/>
    </xf>
    <xf numFmtId="14" fontId="7" fillId="8" borderId="23" xfId="0" applyNumberFormat="1" applyFont="1" applyFill="1" applyBorder="1" applyAlignment="1">
      <alignment vertical="top" wrapText="1"/>
    </xf>
    <xf numFmtId="0" fontId="7" fillId="8" borderId="23" xfId="0" applyFont="1" applyFill="1" applyBorder="1" applyAlignment="1">
      <alignment vertical="top" wrapText="1"/>
    </xf>
    <xf numFmtId="0" fontId="7" fillId="9" borderId="24" xfId="0" applyFont="1" applyFill="1" applyBorder="1" applyAlignment="1">
      <alignment vertical="top" wrapText="1"/>
    </xf>
    <xf numFmtId="0" fontId="7" fillId="9" borderId="25" xfId="0" applyFont="1" applyFill="1" applyBorder="1" applyAlignment="1">
      <alignment horizontal="right" vertical="top" wrapText="1"/>
    </xf>
    <xf numFmtId="14" fontId="7" fillId="9" borderId="25" xfId="0" applyNumberFormat="1" applyFont="1" applyFill="1" applyBorder="1" applyAlignment="1">
      <alignment vertical="top" wrapText="1"/>
    </xf>
    <xf numFmtId="0" fontId="7" fillId="9" borderId="25" xfId="0" applyFont="1" applyFill="1" applyBorder="1" applyAlignment="1">
      <alignment vertical="top" wrapText="1"/>
    </xf>
    <xf numFmtId="0" fontId="10" fillId="12" borderId="18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right" vertical="top"/>
    </xf>
    <xf numFmtId="0" fontId="13" fillId="0" borderId="0" xfId="0" applyFont="1" applyAlignment="1">
      <alignment horizontal="right" vertical="top" wrapText="1"/>
    </xf>
    <xf numFmtId="0" fontId="10" fillId="3" borderId="15" xfId="0" applyFont="1" applyFill="1" applyBorder="1" applyAlignment="1">
      <alignment horizontal="right" wrapText="1"/>
    </xf>
    <xf numFmtId="0" fontId="6" fillId="0" borderId="0" xfId="0" applyFont="1" applyAlignment="1">
      <alignment horizontal="right" vertical="top" wrapText="1"/>
    </xf>
    <xf numFmtId="4" fontId="8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4" fontId="11" fillId="0" borderId="0" xfId="0" applyNumberFormat="1" applyFont="1" applyAlignment="1">
      <alignment horizontal="right" vertical="top" wrapText="1"/>
    </xf>
    <xf numFmtId="0" fontId="7" fillId="8" borderId="34" xfId="0" applyFont="1" applyFill="1" applyBorder="1" applyAlignment="1">
      <alignment vertical="top" wrapText="1"/>
    </xf>
    <xf numFmtId="0" fontId="7" fillId="8" borderId="35" xfId="0" applyFont="1" applyFill="1" applyBorder="1" applyAlignment="1">
      <alignment horizontal="right" vertical="top" wrapText="1"/>
    </xf>
    <xf numFmtId="14" fontId="7" fillId="8" borderId="35" xfId="0" applyNumberFormat="1" applyFont="1" applyFill="1" applyBorder="1" applyAlignment="1">
      <alignment vertical="top" wrapText="1"/>
    </xf>
    <xf numFmtId="0" fontId="7" fillId="8" borderId="35" xfId="0" applyFont="1" applyFill="1" applyBorder="1" applyAlignment="1">
      <alignment vertical="top" wrapText="1"/>
    </xf>
    <xf numFmtId="0" fontId="7" fillId="8" borderId="36" xfId="0" applyFont="1" applyFill="1" applyBorder="1" applyAlignment="1">
      <alignment vertical="top" wrapText="1"/>
    </xf>
    <xf numFmtId="0" fontId="7" fillId="9" borderId="37" xfId="0" applyFont="1" applyFill="1" applyBorder="1" applyAlignment="1">
      <alignment vertical="top" wrapText="1"/>
    </xf>
    <xf numFmtId="0" fontId="7" fillId="9" borderId="38" xfId="0" applyFont="1" applyFill="1" applyBorder="1" applyAlignment="1">
      <alignment horizontal="right" vertical="top" wrapText="1"/>
    </xf>
    <xf numFmtId="14" fontId="7" fillId="9" borderId="38" xfId="0" applyNumberFormat="1" applyFont="1" applyFill="1" applyBorder="1" applyAlignment="1">
      <alignment vertical="top" wrapText="1"/>
    </xf>
    <xf numFmtId="0" fontId="7" fillId="9" borderId="38" xfId="0" applyFont="1" applyFill="1" applyBorder="1" applyAlignment="1">
      <alignment vertical="top" wrapText="1"/>
    </xf>
    <xf numFmtId="0" fontId="0" fillId="9" borderId="39" xfId="0" applyFill="1" applyBorder="1"/>
    <xf numFmtId="0" fontId="0" fillId="9" borderId="40" xfId="0" applyFill="1" applyBorder="1"/>
    <xf numFmtId="0" fontId="0" fillId="9" borderId="41" xfId="0" applyFill="1" applyBorder="1"/>
    <xf numFmtId="14" fontId="6" fillId="0" borderId="0" xfId="0" applyNumberFormat="1" applyFont="1" applyAlignment="1">
      <alignment horizontal="right" vertical="top" wrapText="1"/>
    </xf>
    <xf numFmtId="43" fontId="12" fillId="0" borderId="0" xfId="1" applyFont="1" applyBorder="1" applyAlignment="1">
      <alignment vertical="top"/>
    </xf>
    <xf numFmtId="0" fontId="0" fillId="0" borderId="18" xfId="0" applyBorder="1"/>
    <xf numFmtId="0" fontId="0" fillId="4" borderId="18" xfId="0" applyFill="1" applyBorder="1"/>
    <xf numFmtId="4" fontId="7" fillId="8" borderId="35" xfId="0" applyNumberFormat="1" applyFont="1" applyFill="1" applyBorder="1" applyAlignment="1">
      <alignment horizontal="right" vertical="top" wrapText="1"/>
    </xf>
    <xf numFmtId="4" fontId="6" fillId="13" borderId="0" xfId="0" applyNumberFormat="1" applyFont="1" applyFill="1" applyAlignment="1">
      <alignment horizontal="right" vertical="top" wrapText="1"/>
    </xf>
    <xf numFmtId="4" fontId="6" fillId="13" borderId="0" xfId="0" applyNumberFormat="1" applyFont="1" applyFill="1" applyAlignment="1">
      <alignment vertical="top" wrapText="1"/>
    </xf>
    <xf numFmtId="4" fontId="9" fillId="14" borderId="31" xfId="0" applyNumberFormat="1" applyFont="1" applyFill="1" applyBorder="1" applyAlignment="1">
      <alignment horizontal="right" vertical="top"/>
    </xf>
    <xf numFmtId="4" fontId="6" fillId="7" borderId="0" xfId="0" applyNumberFormat="1" applyFont="1" applyFill="1" applyAlignment="1">
      <alignment vertical="top" wrapText="1"/>
    </xf>
    <xf numFmtId="0" fontId="6" fillId="7" borderId="18" xfId="0" applyFont="1" applyFill="1" applyBorder="1" applyAlignment="1">
      <alignment horizontal="center" vertical="top"/>
    </xf>
    <xf numFmtId="0" fontId="10" fillId="3" borderId="2" xfId="0" applyFont="1" applyFill="1" applyBorder="1" applyAlignment="1">
      <alignment horizontal="center" vertical="top"/>
    </xf>
    <xf numFmtId="0" fontId="10" fillId="3" borderId="4" xfId="0" applyFont="1" applyFill="1" applyBorder="1" applyAlignment="1">
      <alignment horizontal="center" vertical="top"/>
    </xf>
    <xf numFmtId="0" fontId="12" fillId="5" borderId="6" xfId="0" applyFont="1" applyFill="1" applyBorder="1" applyAlignment="1">
      <alignment horizontal="center" vertical="top" wrapText="1"/>
    </xf>
    <xf numFmtId="0" fontId="12" fillId="5" borderId="7" xfId="0" applyFont="1" applyFill="1" applyBorder="1" applyAlignment="1">
      <alignment horizontal="center" vertical="top" wrapText="1"/>
    </xf>
    <xf numFmtId="0" fontId="12" fillId="5" borderId="11" xfId="0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10" fillId="4" borderId="20" xfId="0" applyFont="1" applyFill="1" applyBorder="1" applyAlignment="1">
      <alignment horizontal="center" vertical="top"/>
    </xf>
    <xf numFmtId="0" fontId="10" fillId="4" borderId="10" xfId="0" applyFont="1" applyFill="1" applyBorder="1" applyAlignment="1">
      <alignment horizontal="center" vertical="top"/>
    </xf>
    <xf numFmtId="0" fontId="10" fillId="4" borderId="19" xfId="0" applyFont="1" applyFill="1" applyBorder="1" applyAlignment="1">
      <alignment horizontal="center" vertical="top"/>
    </xf>
    <xf numFmtId="0" fontId="10" fillId="3" borderId="5" xfId="0" applyFont="1" applyFill="1" applyBorder="1" applyAlignment="1">
      <alignment horizontal="center" vertical="top"/>
    </xf>
    <xf numFmtId="0" fontId="12" fillId="4" borderId="18" xfId="0" applyFont="1" applyFill="1" applyBorder="1" applyAlignment="1">
      <alignment horizontal="center" vertical="top"/>
    </xf>
    <xf numFmtId="14" fontId="9" fillId="6" borderId="6" xfId="0" applyNumberFormat="1" applyFont="1" applyFill="1" applyBorder="1" applyAlignment="1">
      <alignment horizontal="center" vertical="top" wrapText="1"/>
    </xf>
    <xf numFmtId="14" fontId="9" fillId="6" borderId="7" xfId="0" applyNumberFormat="1" applyFont="1" applyFill="1" applyBorder="1" applyAlignment="1">
      <alignment horizontal="center" vertical="top" wrapText="1"/>
    </xf>
    <xf numFmtId="14" fontId="9" fillId="6" borderId="8" xfId="0" applyNumberFormat="1" applyFont="1" applyFill="1" applyBorder="1" applyAlignment="1">
      <alignment horizontal="center" vertical="top" wrapText="1"/>
    </xf>
    <xf numFmtId="14" fontId="9" fillId="6" borderId="18" xfId="0" applyNumberFormat="1" applyFont="1" applyFill="1" applyBorder="1" applyAlignment="1">
      <alignment horizontal="center" vertical="top" wrapText="1"/>
    </xf>
    <xf numFmtId="0" fontId="10" fillId="10" borderId="18" xfId="0" applyFont="1" applyFill="1" applyBorder="1" applyAlignment="1">
      <alignment horizontal="center" vertical="top"/>
    </xf>
    <xf numFmtId="14" fontId="10" fillId="6" borderId="6" xfId="0" applyNumberFormat="1" applyFont="1" applyFill="1" applyBorder="1" applyAlignment="1">
      <alignment horizontal="center" vertical="top"/>
    </xf>
    <xf numFmtId="14" fontId="10" fillId="6" borderId="7" xfId="0" applyNumberFormat="1" applyFont="1" applyFill="1" applyBorder="1" applyAlignment="1">
      <alignment horizontal="center" vertical="top"/>
    </xf>
    <xf numFmtId="14" fontId="10" fillId="6" borderId="8" xfId="0" applyNumberFormat="1" applyFont="1" applyFill="1" applyBorder="1" applyAlignment="1">
      <alignment horizontal="center" vertical="top"/>
    </xf>
    <xf numFmtId="0" fontId="10" fillId="4" borderId="9" xfId="0" applyFont="1" applyFill="1" applyBorder="1" applyAlignment="1">
      <alignment horizontal="center" vertical="top"/>
    </xf>
    <xf numFmtId="14" fontId="10" fillId="4" borderId="20" xfId="0" applyNumberFormat="1" applyFont="1" applyFill="1" applyBorder="1" applyAlignment="1">
      <alignment horizontal="center" vertical="top"/>
    </xf>
    <xf numFmtId="14" fontId="10" fillId="4" borderId="10" xfId="0" applyNumberFormat="1" applyFont="1" applyFill="1" applyBorder="1" applyAlignment="1">
      <alignment horizontal="center" vertical="top"/>
    </xf>
    <xf numFmtId="14" fontId="10" fillId="4" borderId="19" xfId="0" applyNumberFormat="1" applyFont="1" applyFill="1" applyBorder="1" applyAlignment="1">
      <alignment horizontal="center" vertical="top"/>
    </xf>
    <xf numFmtId="0" fontId="10" fillId="6" borderId="15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10" fillId="12" borderId="18" xfId="0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" xfId="3" xr:uid="{9BEFFB5C-8687-4A34-A15C-F447681092E8}"/>
    <cellStyle name="Normal 3" xfId="2" xr:uid="{030C1D6A-1E5E-447C-928B-9EF51B606EBD}"/>
  </cellStyles>
  <dxfs count="0"/>
  <tableStyles count="0" defaultTableStyle="TableStyleMedium2" defaultPivotStyle="PivotStyleLight16"/>
  <colors>
    <mruColors>
      <color rgb="FFF1B5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BJ68"/>
  <sheetViews>
    <sheetView tabSelected="1" zoomScaleNormal="100" workbookViewId="0">
      <selection activeCell="D6" sqref="D6"/>
    </sheetView>
  </sheetViews>
  <sheetFormatPr baseColWidth="10" defaultColWidth="9.140625" defaultRowHeight="11.25" x14ac:dyDescent="0.25"/>
  <cols>
    <col min="1" max="1" width="7.140625" style="16" bestFit="1" customWidth="1"/>
    <col min="2" max="2" width="13.42578125" style="70" customWidth="1"/>
    <col min="3" max="4" width="9.28515625" style="16" bestFit="1" customWidth="1"/>
    <col min="5" max="5" width="12.42578125" style="16" bestFit="1" customWidth="1"/>
    <col min="6" max="6" width="16" style="70" customWidth="1"/>
    <col min="7" max="7" width="19.85546875" style="16" customWidth="1"/>
    <col min="8" max="8" width="10.7109375" style="137" customWidth="1"/>
    <col min="9" max="9" width="13.7109375" style="16" customWidth="1"/>
    <col min="10" max="10" width="12.140625" style="16" customWidth="1"/>
    <col min="11" max="11" width="10.140625" style="16" customWidth="1"/>
    <col min="12" max="12" width="22.7109375" style="16" customWidth="1"/>
    <col min="13" max="13" width="11.140625" style="16" bestFit="1" customWidth="1"/>
    <col min="14" max="14" width="12.5703125" style="16" bestFit="1" customWidth="1"/>
    <col min="15" max="15" width="11.7109375" style="16" customWidth="1"/>
    <col min="16" max="16" width="13.5703125" style="16" customWidth="1"/>
    <col min="17" max="17" width="12.42578125" style="16" customWidth="1"/>
    <col min="18" max="18" width="13.5703125" style="16" customWidth="1"/>
    <col min="19" max="19" width="13" style="16" customWidth="1"/>
    <col min="20" max="20" width="8.28515625" style="16" bestFit="1" customWidth="1"/>
    <col min="21" max="21" width="10.140625" style="16" bestFit="1" customWidth="1"/>
    <col min="22" max="22" width="11.140625" style="16" bestFit="1" customWidth="1"/>
    <col min="23" max="23" width="10.28515625" style="16" bestFit="1" customWidth="1"/>
    <col min="24" max="24" width="11.140625" style="16" bestFit="1" customWidth="1"/>
    <col min="25" max="25" width="12.85546875" style="16" bestFit="1" customWidth="1"/>
    <col min="26" max="26" width="12" style="16" bestFit="1" customWidth="1"/>
    <col min="27" max="29" width="12" style="16" customWidth="1"/>
    <col min="30" max="30" width="15" style="16" customWidth="1"/>
    <col min="31" max="32" width="12" style="16" customWidth="1"/>
    <col min="33" max="33" width="12" style="14" customWidth="1"/>
    <col min="34" max="34" width="12.85546875" style="16" customWidth="1"/>
    <col min="35" max="35" width="10.7109375" style="16" customWidth="1"/>
    <col min="36" max="36" width="12.85546875" style="16" customWidth="1"/>
    <col min="37" max="37" width="13" style="16" customWidth="1"/>
    <col min="38" max="38" width="11.140625" style="16" customWidth="1"/>
    <col min="39" max="39" width="10.5703125" style="16" customWidth="1"/>
    <col min="40" max="40" width="9.5703125" style="16" customWidth="1"/>
    <col min="41" max="41" width="19.85546875" style="16" customWidth="1"/>
    <col min="42" max="42" width="10.140625" style="16" customWidth="1"/>
    <col min="43" max="43" width="12.42578125" style="16" customWidth="1"/>
    <col min="44" max="44" width="10.28515625" style="16" customWidth="1"/>
    <col min="45" max="45" width="10.7109375" style="16" customWidth="1"/>
    <col min="46" max="46" width="11" style="16" customWidth="1"/>
    <col min="47" max="47" width="9.140625" style="17" customWidth="1"/>
    <col min="48" max="51" width="12.140625" style="16" customWidth="1"/>
    <col min="52" max="52" width="14.28515625" style="16" customWidth="1"/>
    <col min="53" max="53" width="12.7109375" style="16" customWidth="1"/>
    <col min="54" max="54" width="12.85546875" style="16" customWidth="1"/>
    <col min="55" max="55" width="28.5703125" style="17" customWidth="1"/>
    <col min="56" max="56" width="19.140625" style="16" customWidth="1"/>
    <col min="57" max="57" width="12" style="16" customWidth="1"/>
    <col min="58" max="58" width="11.85546875" style="16" bestFit="1" customWidth="1"/>
    <col min="59" max="59" width="14.28515625" style="16" bestFit="1" customWidth="1"/>
    <col min="60" max="60" width="15.140625" style="17" customWidth="1"/>
    <col min="61" max="61" width="15" style="16" customWidth="1"/>
    <col min="62" max="62" width="14" style="16" bestFit="1" customWidth="1"/>
    <col min="63" max="63" width="9.140625" style="16"/>
    <col min="64" max="64" width="36.7109375" style="16" bestFit="1" customWidth="1"/>
    <col min="65" max="16384" width="9.140625" style="16"/>
  </cols>
  <sheetData>
    <row r="2" spans="1:62" x14ac:dyDescent="0.25">
      <c r="A2" s="20"/>
      <c r="B2" s="21"/>
      <c r="C2" s="22"/>
      <c r="D2" s="22"/>
      <c r="E2" s="23"/>
      <c r="F2" s="21"/>
      <c r="G2" s="21"/>
      <c r="H2" s="138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5"/>
      <c r="AB2" s="24"/>
      <c r="AC2" s="24"/>
      <c r="AD2" s="24"/>
      <c r="AE2" s="24"/>
      <c r="AF2" s="24"/>
      <c r="AG2" s="25"/>
      <c r="AH2" s="24"/>
      <c r="AI2" s="24"/>
      <c r="AJ2" s="24"/>
      <c r="AM2" s="14"/>
      <c r="AO2" s="17"/>
      <c r="AT2" s="26"/>
      <c r="AU2" s="16"/>
      <c r="BF2" s="27"/>
      <c r="BG2" s="27"/>
      <c r="BH2" s="71"/>
      <c r="BI2" s="27"/>
      <c r="BJ2" s="28"/>
    </row>
    <row r="3" spans="1:62" ht="15" customHeight="1" x14ac:dyDescent="0.25">
      <c r="A3" s="20"/>
      <c r="B3" s="21"/>
      <c r="C3" s="22"/>
      <c r="D3" s="22"/>
      <c r="E3" s="29"/>
      <c r="F3" s="21"/>
      <c r="G3" s="21"/>
      <c r="H3" s="138"/>
      <c r="I3" s="24"/>
      <c r="J3" s="24"/>
      <c r="M3" s="167" t="s">
        <v>1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77"/>
      <c r="AA3" s="25"/>
      <c r="AB3" s="24"/>
      <c r="AC3" s="182" t="s">
        <v>2</v>
      </c>
      <c r="AD3" s="182"/>
      <c r="AE3" s="182"/>
      <c r="AF3" s="182"/>
      <c r="AG3" s="182"/>
      <c r="AH3" s="182"/>
      <c r="AI3" s="182"/>
      <c r="AJ3" s="182"/>
      <c r="AK3" s="178" t="s">
        <v>3</v>
      </c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BF3" s="30"/>
      <c r="BG3" s="30"/>
      <c r="BH3" s="72"/>
      <c r="BI3" s="30"/>
      <c r="BJ3" s="30"/>
    </row>
    <row r="4" spans="1:62" ht="15" customHeight="1" x14ac:dyDescent="0.25">
      <c r="A4" s="169" t="s">
        <v>5</v>
      </c>
      <c r="B4" s="170"/>
      <c r="C4" s="170"/>
      <c r="D4" s="170"/>
      <c r="E4" s="170"/>
      <c r="F4" s="170"/>
      <c r="G4" s="171"/>
      <c r="H4" s="138"/>
      <c r="I4" s="24"/>
      <c r="J4" s="24"/>
      <c r="K4" s="167" t="s">
        <v>0</v>
      </c>
      <c r="L4" s="168"/>
      <c r="M4" s="167" t="s">
        <v>6</v>
      </c>
      <c r="N4" s="172"/>
      <c r="O4" s="167" t="s">
        <v>7</v>
      </c>
      <c r="P4" s="172"/>
      <c r="Q4" s="173" t="s">
        <v>80</v>
      </c>
      <c r="R4" s="173"/>
      <c r="S4" s="173"/>
      <c r="T4" s="167" t="s">
        <v>8</v>
      </c>
      <c r="U4" s="168"/>
      <c r="V4" s="172"/>
      <c r="W4" s="167" t="s">
        <v>9</v>
      </c>
      <c r="X4" s="168"/>
      <c r="Y4" s="168"/>
      <c r="Z4" s="168"/>
      <c r="AA4" s="183" t="s">
        <v>75</v>
      </c>
      <c r="AB4" s="183"/>
      <c r="AC4" s="184" t="s">
        <v>4</v>
      </c>
      <c r="AD4" s="185"/>
      <c r="AE4" s="185"/>
      <c r="AF4" s="186"/>
      <c r="AG4" s="179" t="s">
        <v>10</v>
      </c>
      <c r="AH4" s="180"/>
      <c r="AI4" s="180"/>
      <c r="AJ4" s="181"/>
      <c r="AK4" s="187" t="s">
        <v>6</v>
      </c>
      <c r="AL4" s="176"/>
      <c r="AM4" s="188" t="s">
        <v>7</v>
      </c>
      <c r="AN4" s="189"/>
      <c r="AO4" s="189"/>
      <c r="AP4" s="189"/>
      <c r="AQ4" s="190"/>
      <c r="AR4" s="174" t="s">
        <v>11</v>
      </c>
      <c r="AS4" s="175"/>
      <c r="AT4" s="175"/>
      <c r="AU4" s="176"/>
      <c r="AV4" s="174" t="s">
        <v>12</v>
      </c>
      <c r="AW4" s="175"/>
      <c r="AX4" s="176"/>
      <c r="AY4" s="38" t="s">
        <v>13</v>
      </c>
      <c r="AZ4" s="166" t="s">
        <v>199</v>
      </c>
      <c r="BA4" s="166"/>
      <c r="BB4" s="166"/>
      <c r="BC4" s="166"/>
      <c r="BE4" s="166" t="s">
        <v>185</v>
      </c>
      <c r="BF4" s="166"/>
      <c r="BG4" s="166"/>
      <c r="BH4" s="166"/>
      <c r="BI4" s="39"/>
      <c r="BJ4" s="39"/>
    </row>
    <row r="5" spans="1:62" ht="6.75" hidden="1" customHeight="1" x14ac:dyDescent="0.25">
      <c r="A5" s="40"/>
      <c r="B5" s="41"/>
      <c r="C5" s="40"/>
      <c r="D5" s="40"/>
      <c r="E5" s="40"/>
      <c r="F5" s="41"/>
      <c r="G5" s="40"/>
      <c r="H5" s="138"/>
      <c r="I5" s="24"/>
      <c r="J5" s="24"/>
      <c r="K5" s="42"/>
      <c r="L5" s="43"/>
      <c r="M5" s="44"/>
      <c r="N5" s="45"/>
      <c r="O5" s="44"/>
      <c r="P5" s="45"/>
      <c r="Q5" s="13"/>
      <c r="R5" s="13"/>
      <c r="S5" s="13"/>
      <c r="T5" s="44"/>
      <c r="U5" s="46"/>
      <c r="V5" s="45"/>
      <c r="W5" s="44"/>
      <c r="X5" s="46"/>
      <c r="Y5" s="46"/>
      <c r="Z5" s="46"/>
      <c r="AA5" s="31"/>
      <c r="AB5" s="31"/>
      <c r="AC5" s="47"/>
      <c r="AD5" s="48"/>
      <c r="AE5" s="48"/>
      <c r="AF5" s="49"/>
      <c r="AG5" s="50"/>
      <c r="AH5" s="51"/>
      <c r="AI5" s="51"/>
      <c r="AJ5" s="52"/>
      <c r="AK5" s="37"/>
      <c r="AL5" s="32"/>
      <c r="AM5" s="33"/>
      <c r="AN5" s="34"/>
      <c r="AO5" s="34"/>
      <c r="AP5" s="34"/>
      <c r="AQ5" s="35"/>
      <c r="AR5" s="36"/>
      <c r="AS5" s="37"/>
      <c r="AT5" s="37"/>
      <c r="AU5" s="32"/>
      <c r="AV5" s="36"/>
      <c r="AW5" s="37"/>
      <c r="AX5" s="32"/>
      <c r="AY5" s="38"/>
      <c r="BF5" s="53"/>
      <c r="BG5" s="53"/>
      <c r="BH5" s="53"/>
      <c r="BI5" s="53"/>
      <c r="BJ5" s="53"/>
    </row>
    <row r="6" spans="1:62" s="99" customFormat="1" ht="42" customHeight="1" x14ac:dyDescent="0.2">
      <c r="A6" s="73" t="s">
        <v>14</v>
      </c>
      <c r="B6" s="74" t="s">
        <v>15</v>
      </c>
      <c r="C6" s="75" t="s">
        <v>16</v>
      </c>
      <c r="D6" s="76" t="s">
        <v>17</v>
      </c>
      <c r="E6" s="77" t="s">
        <v>18</v>
      </c>
      <c r="F6" s="74" t="s">
        <v>19</v>
      </c>
      <c r="G6" s="78" t="s">
        <v>20</v>
      </c>
      <c r="H6" s="139" t="s">
        <v>21</v>
      </c>
      <c r="I6" s="79" t="s">
        <v>22</v>
      </c>
      <c r="J6" s="80" t="s">
        <v>23</v>
      </c>
      <c r="K6" s="79" t="s">
        <v>16</v>
      </c>
      <c r="L6" s="79" t="s">
        <v>24</v>
      </c>
      <c r="M6" s="81" t="s">
        <v>25</v>
      </c>
      <c r="N6" s="81" t="s">
        <v>26</v>
      </c>
      <c r="O6" s="81" t="s">
        <v>25</v>
      </c>
      <c r="P6" s="81" t="s">
        <v>26</v>
      </c>
      <c r="Q6" s="82" t="s">
        <v>25</v>
      </c>
      <c r="R6" s="82" t="s">
        <v>85</v>
      </c>
      <c r="S6" s="82" t="s">
        <v>84</v>
      </c>
      <c r="T6" s="81" t="s">
        <v>25</v>
      </c>
      <c r="U6" s="81" t="s">
        <v>27</v>
      </c>
      <c r="V6" s="81" t="s">
        <v>26</v>
      </c>
      <c r="W6" s="81" t="s">
        <v>25</v>
      </c>
      <c r="X6" s="81" t="s">
        <v>27</v>
      </c>
      <c r="Y6" s="81" t="s">
        <v>26</v>
      </c>
      <c r="Z6" s="83" t="s">
        <v>13</v>
      </c>
      <c r="AA6" s="84" t="s">
        <v>73</v>
      </c>
      <c r="AB6" s="85" t="s">
        <v>74</v>
      </c>
      <c r="AC6" s="86" t="s">
        <v>16</v>
      </c>
      <c r="AD6" s="87" t="s">
        <v>184</v>
      </c>
      <c r="AE6" s="88" t="s">
        <v>29</v>
      </c>
      <c r="AF6" s="88" t="s">
        <v>30</v>
      </c>
      <c r="AG6" s="89" t="s">
        <v>16</v>
      </c>
      <c r="AH6" s="90" t="s">
        <v>28</v>
      </c>
      <c r="AI6" s="90" t="s">
        <v>29</v>
      </c>
      <c r="AJ6" s="90" t="s">
        <v>30</v>
      </c>
      <c r="AK6" s="91" t="s">
        <v>26</v>
      </c>
      <c r="AL6" s="91" t="s">
        <v>25</v>
      </c>
      <c r="AM6" s="92" t="s">
        <v>16</v>
      </c>
      <c r="AN6" s="93" t="s">
        <v>24</v>
      </c>
      <c r="AO6" s="93" t="s">
        <v>29</v>
      </c>
      <c r="AP6" s="93" t="s">
        <v>26</v>
      </c>
      <c r="AQ6" s="93" t="s">
        <v>25</v>
      </c>
      <c r="AR6" s="93" t="s">
        <v>16</v>
      </c>
      <c r="AS6" s="93" t="s">
        <v>29</v>
      </c>
      <c r="AT6" s="94" t="s">
        <v>26</v>
      </c>
      <c r="AU6" s="93" t="s">
        <v>25</v>
      </c>
      <c r="AV6" s="93" t="s">
        <v>26</v>
      </c>
      <c r="AW6" s="93" t="s">
        <v>25</v>
      </c>
      <c r="AX6" s="93" t="s">
        <v>27</v>
      </c>
      <c r="AY6" s="95" t="s">
        <v>26</v>
      </c>
      <c r="AZ6" s="96" t="s">
        <v>94</v>
      </c>
      <c r="BA6" s="96" t="s">
        <v>95</v>
      </c>
      <c r="BB6" s="97" t="s">
        <v>96</v>
      </c>
      <c r="BC6" s="96" t="s">
        <v>97</v>
      </c>
      <c r="BD6" s="98" t="s">
        <v>200</v>
      </c>
      <c r="BE6" s="96" t="s">
        <v>94</v>
      </c>
      <c r="BF6" s="96" t="s">
        <v>95</v>
      </c>
      <c r="BG6" s="97" t="s">
        <v>96</v>
      </c>
      <c r="BH6" s="96" t="s">
        <v>97</v>
      </c>
      <c r="BI6" s="98" t="s">
        <v>200</v>
      </c>
    </row>
    <row r="7" spans="1:62" ht="23.25" customHeight="1" x14ac:dyDescent="0.25">
      <c r="A7" s="4">
        <v>47296</v>
      </c>
      <c r="B7" s="54" t="s">
        <v>31</v>
      </c>
      <c r="C7" s="6">
        <v>44652</v>
      </c>
      <c r="D7" s="6">
        <v>44652</v>
      </c>
      <c r="E7" s="7">
        <v>501170.12</v>
      </c>
      <c r="F7" s="54" t="s">
        <v>32</v>
      </c>
      <c r="G7" s="8" t="s">
        <v>33</v>
      </c>
      <c r="H7" s="56"/>
      <c r="I7" s="55"/>
      <c r="J7" s="55" t="s">
        <v>34</v>
      </c>
      <c r="K7" s="55"/>
      <c r="L7" s="55"/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/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3">
        <v>44653</v>
      </c>
      <c r="AB7" s="56"/>
      <c r="AC7" s="55"/>
      <c r="AD7" s="57"/>
      <c r="AE7" s="55"/>
      <c r="AF7" s="55"/>
      <c r="AG7" s="56"/>
      <c r="AH7" s="17"/>
      <c r="AI7" s="55"/>
      <c r="AJ7" s="55"/>
      <c r="AO7" s="17"/>
      <c r="AT7" s="26"/>
      <c r="AU7" s="16"/>
      <c r="AZ7" s="58"/>
      <c r="BA7" s="59"/>
      <c r="BB7" s="60"/>
    </row>
    <row r="8" spans="1:62" ht="23.25" customHeight="1" x14ac:dyDescent="0.25">
      <c r="A8" s="4">
        <v>47296</v>
      </c>
      <c r="B8" s="54" t="s">
        <v>31</v>
      </c>
      <c r="C8" s="6">
        <v>44652</v>
      </c>
      <c r="D8" s="6">
        <v>44652</v>
      </c>
      <c r="E8" s="7"/>
      <c r="F8" s="54" t="s">
        <v>32</v>
      </c>
      <c r="G8" s="8" t="s">
        <v>33</v>
      </c>
      <c r="H8" s="140">
        <v>2281</v>
      </c>
      <c r="I8" s="55" t="s">
        <v>35</v>
      </c>
      <c r="J8" s="55" t="s">
        <v>36</v>
      </c>
      <c r="K8" s="55" t="s">
        <v>36</v>
      </c>
      <c r="L8" s="55" t="s">
        <v>37</v>
      </c>
      <c r="M8" s="56">
        <v>0</v>
      </c>
      <c r="N8" s="56">
        <v>11015.8</v>
      </c>
      <c r="O8" s="56">
        <v>0</v>
      </c>
      <c r="P8" s="56">
        <v>0</v>
      </c>
      <c r="Q8" s="56">
        <v>0</v>
      </c>
      <c r="R8" s="56">
        <v>0</v>
      </c>
      <c r="S8" s="56">
        <v>11015.8</v>
      </c>
      <c r="T8" s="56"/>
      <c r="U8" s="55">
        <v>0</v>
      </c>
      <c r="V8" s="55">
        <v>0</v>
      </c>
      <c r="W8" s="55">
        <v>0</v>
      </c>
      <c r="X8" s="55">
        <v>0</v>
      </c>
      <c r="Y8" s="55">
        <v>11015.8</v>
      </c>
      <c r="Z8" s="55">
        <v>11015.8</v>
      </c>
      <c r="AA8" s="3">
        <v>44653</v>
      </c>
      <c r="AB8" s="55"/>
      <c r="AC8" s="55"/>
      <c r="AD8" s="57"/>
      <c r="AE8" s="55"/>
      <c r="AF8" s="55"/>
      <c r="AG8" s="55"/>
      <c r="AH8" s="17"/>
      <c r="AI8" s="55"/>
      <c r="AJ8" s="55"/>
      <c r="AK8" s="61">
        <v>11015.79</v>
      </c>
      <c r="AL8" s="61">
        <v>0</v>
      </c>
      <c r="AM8" s="61"/>
      <c r="AN8" s="61"/>
      <c r="AO8" s="55"/>
      <c r="AP8" s="62">
        <v>0</v>
      </c>
      <c r="AQ8" s="61">
        <v>0</v>
      </c>
      <c r="AR8" s="61"/>
      <c r="AS8" s="61"/>
      <c r="AT8" s="26">
        <v>0</v>
      </c>
      <c r="AU8" s="61">
        <v>0</v>
      </c>
      <c r="AV8" s="61">
        <v>11015.79</v>
      </c>
      <c r="AW8" s="61">
        <v>0</v>
      </c>
      <c r="AX8" s="61">
        <v>0</v>
      </c>
      <c r="AY8" s="61">
        <v>11015.79</v>
      </c>
      <c r="BA8" s="58"/>
      <c r="BB8" s="60"/>
      <c r="BD8" s="63"/>
    </row>
    <row r="9" spans="1:62" ht="23.25" customHeight="1" x14ac:dyDescent="0.25">
      <c r="A9" s="4">
        <v>47296</v>
      </c>
      <c r="B9" s="54" t="s">
        <v>31</v>
      </c>
      <c r="C9" s="6">
        <v>44652</v>
      </c>
      <c r="D9" s="6">
        <v>44652</v>
      </c>
      <c r="E9" s="7"/>
      <c r="F9" s="54" t="s">
        <v>32</v>
      </c>
      <c r="G9" s="8" t="s">
        <v>33</v>
      </c>
      <c r="H9" s="140">
        <v>2378</v>
      </c>
      <c r="I9" s="55" t="s">
        <v>38</v>
      </c>
      <c r="J9" s="55" t="s">
        <v>36</v>
      </c>
      <c r="K9" s="55" t="s">
        <v>36</v>
      </c>
      <c r="L9" s="55" t="s">
        <v>39</v>
      </c>
      <c r="M9" s="162">
        <f>500*6.96</f>
        <v>3480</v>
      </c>
      <c r="N9" s="56">
        <v>55318.400000000001</v>
      </c>
      <c r="O9" s="56">
        <f>0*6.96</f>
        <v>0</v>
      </c>
      <c r="P9" s="56">
        <v>3568.4</v>
      </c>
      <c r="Q9" s="162">
        <f>500*6.96</f>
        <v>3480</v>
      </c>
      <c r="R9" s="56">
        <v>3480</v>
      </c>
      <c r="S9" s="56">
        <v>58886.8</v>
      </c>
      <c r="T9" s="56"/>
      <c r="U9" s="55">
        <v>0</v>
      </c>
      <c r="V9" s="55">
        <v>0</v>
      </c>
      <c r="W9" s="163">
        <f>500*6.96</f>
        <v>3480</v>
      </c>
      <c r="X9" s="55">
        <v>3480</v>
      </c>
      <c r="Y9" s="55">
        <v>58886.8</v>
      </c>
      <c r="Z9" s="55">
        <v>62366.8</v>
      </c>
      <c r="AA9" s="3">
        <v>44653</v>
      </c>
      <c r="AB9" s="55"/>
      <c r="AC9" s="55" t="s">
        <v>40</v>
      </c>
      <c r="AD9" s="17" t="s">
        <v>243</v>
      </c>
      <c r="AE9" s="55" t="s">
        <v>41</v>
      </c>
      <c r="AF9" s="55">
        <v>1362.6</v>
      </c>
      <c r="AG9" s="27"/>
      <c r="AH9" s="27"/>
      <c r="AI9" s="27"/>
      <c r="AJ9" s="27"/>
      <c r="AK9" s="61">
        <v>55318.43</v>
      </c>
      <c r="AL9" s="61">
        <v>500</v>
      </c>
      <c r="AM9" s="14" t="s">
        <v>40</v>
      </c>
      <c r="AN9" s="16">
        <v>9614</v>
      </c>
      <c r="AO9" s="55" t="s">
        <v>41</v>
      </c>
      <c r="AP9" s="62">
        <v>1362.6</v>
      </c>
      <c r="AQ9" s="61">
        <v>0</v>
      </c>
      <c r="AR9" s="61"/>
      <c r="AS9" s="61"/>
      <c r="AT9" s="26">
        <v>0</v>
      </c>
      <c r="AU9" s="61">
        <v>0</v>
      </c>
      <c r="AV9" s="61">
        <v>58886.83</v>
      </c>
      <c r="AW9" s="61">
        <v>500</v>
      </c>
      <c r="AX9" s="61">
        <v>3480</v>
      </c>
      <c r="AY9" s="61">
        <v>62366.83</v>
      </c>
      <c r="AZ9" s="16" t="s">
        <v>100</v>
      </c>
      <c r="BA9" s="58">
        <v>44654</v>
      </c>
      <c r="BB9" s="60">
        <v>1362.6</v>
      </c>
      <c r="BC9" s="17" t="s">
        <v>101</v>
      </c>
      <c r="BD9" s="17">
        <v>101044021</v>
      </c>
    </row>
    <row r="10" spans="1:62" ht="23.25" customHeight="1" x14ac:dyDescent="0.25">
      <c r="A10" s="4">
        <v>47296</v>
      </c>
      <c r="B10" s="54" t="s">
        <v>31</v>
      </c>
      <c r="C10" s="6">
        <v>44652</v>
      </c>
      <c r="D10" s="6">
        <v>44652</v>
      </c>
      <c r="E10" s="7"/>
      <c r="F10" s="54" t="s">
        <v>32</v>
      </c>
      <c r="G10" s="8" t="s">
        <v>33</v>
      </c>
      <c r="H10" s="140">
        <v>2378</v>
      </c>
      <c r="I10" s="55" t="s">
        <v>38</v>
      </c>
      <c r="J10" s="55" t="s">
        <v>36</v>
      </c>
      <c r="K10" s="55" t="s">
        <v>36</v>
      </c>
      <c r="L10" s="55" t="s">
        <v>39</v>
      </c>
      <c r="M10" s="56"/>
      <c r="N10" s="56"/>
      <c r="O10" s="56"/>
      <c r="P10" s="56"/>
      <c r="T10" s="56"/>
      <c r="U10" s="55"/>
      <c r="V10" s="55"/>
      <c r="W10" s="55"/>
      <c r="X10" s="55"/>
      <c r="Y10" s="55"/>
      <c r="Z10" s="55"/>
      <c r="AA10" s="3">
        <v>44653</v>
      </c>
      <c r="AB10" s="55"/>
      <c r="AC10" s="55" t="s">
        <v>40</v>
      </c>
      <c r="AD10" s="17" t="s">
        <v>244</v>
      </c>
      <c r="AE10" s="55" t="s">
        <v>41</v>
      </c>
      <c r="AF10" s="55">
        <v>2205.8000000000002</v>
      </c>
      <c r="AG10" s="27"/>
      <c r="AH10" s="27"/>
      <c r="AI10" s="27"/>
      <c r="AJ10" s="27"/>
      <c r="AK10" s="61"/>
      <c r="AL10" s="61"/>
      <c r="AM10" s="14" t="s">
        <v>40</v>
      </c>
      <c r="AN10" s="16">
        <v>1148</v>
      </c>
      <c r="AO10" s="55" t="s">
        <v>41</v>
      </c>
      <c r="AP10" s="62">
        <v>2205.8000000000002</v>
      </c>
      <c r="AQ10" s="61"/>
      <c r="AR10" s="61"/>
      <c r="AS10" s="61"/>
      <c r="AT10" s="26">
        <v>0</v>
      </c>
      <c r="AU10" s="61"/>
      <c r="AV10" s="61"/>
      <c r="AW10" s="61"/>
      <c r="AX10" s="61"/>
      <c r="AY10" s="61"/>
      <c r="AZ10" s="16" t="s">
        <v>102</v>
      </c>
      <c r="BA10" s="58">
        <v>44654</v>
      </c>
      <c r="BB10" s="60">
        <v>2205.8000000000002</v>
      </c>
      <c r="BC10" s="17" t="s">
        <v>103</v>
      </c>
      <c r="BD10" s="17">
        <v>101044021</v>
      </c>
    </row>
    <row r="11" spans="1:62" ht="23.25" customHeight="1" x14ac:dyDescent="0.25">
      <c r="A11" s="4">
        <v>47296</v>
      </c>
      <c r="B11" s="54" t="s">
        <v>31</v>
      </c>
      <c r="C11" s="6">
        <v>44652</v>
      </c>
      <c r="D11" s="6">
        <v>44652</v>
      </c>
      <c r="E11" s="7"/>
      <c r="F11" s="54" t="s">
        <v>32</v>
      </c>
      <c r="G11" s="8" t="s">
        <v>33</v>
      </c>
      <c r="H11" s="140">
        <v>2941</v>
      </c>
      <c r="I11" s="55" t="s">
        <v>42</v>
      </c>
      <c r="J11" s="55" t="s">
        <v>36</v>
      </c>
      <c r="K11" s="55" t="s">
        <v>36</v>
      </c>
      <c r="L11" s="55" t="s">
        <v>43</v>
      </c>
      <c r="M11" s="56">
        <v>0</v>
      </c>
      <c r="N11" s="56">
        <v>13862</v>
      </c>
      <c r="O11" s="56">
        <v>0</v>
      </c>
      <c r="P11" s="56">
        <v>0</v>
      </c>
      <c r="Q11" s="56">
        <v>0</v>
      </c>
      <c r="R11" s="56">
        <v>0</v>
      </c>
      <c r="S11" s="56">
        <v>13862</v>
      </c>
      <c r="T11" s="56"/>
      <c r="U11" s="55">
        <v>0</v>
      </c>
      <c r="V11" s="165">
        <v>3345.92</v>
      </c>
      <c r="W11" s="55">
        <v>0</v>
      </c>
      <c r="X11" s="55">
        <v>0</v>
      </c>
      <c r="Y11" s="55">
        <v>17207.919999999998</v>
      </c>
      <c r="Z11" s="55">
        <v>17207.919999999998</v>
      </c>
      <c r="AA11" s="3">
        <v>44653</v>
      </c>
      <c r="AB11" s="55"/>
      <c r="AC11" s="55"/>
      <c r="AD11" s="57"/>
      <c r="AE11" s="55"/>
      <c r="AF11" s="55"/>
      <c r="AG11" s="55" t="s">
        <v>36</v>
      </c>
      <c r="AH11" s="17">
        <v>45132393510</v>
      </c>
      <c r="AI11" s="55" t="s">
        <v>44</v>
      </c>
      <c r="AJ11" s="55">
        <v>795.4</v>
      </c>
      <c r="AK11" s="61">
        <v>13861.95</v>
      </c>
      <c r="AL11" s="61">
        <v>0</v>
      </c>
      <c r="AM11" s="61"/>
      <c r="AN11" s="61"/>
      <c r="AO11" s="55"/>
      <c r="AP11" s="62">
        <v>0</v>
      </c>
      <c r="AQ11" s="61">
        <v>0</v>
      </c>
      <c r="AR11" s="61" t="s">
        <v>36</v>
      </c>
      <c r="AS11" s="61" t="s">
        <v>44</v>
      </c>
      <c r="AT11" s="26">
        <v>795.4</v>
      </c>
      <c r="AU11" s="61">
        <v>0</v>
      </c>
      <c r="AV11" s="61">
        <v>17207.87</v>
      </c>
      <c r="AW11" s="61">
        <v>0</v>
      </c>
      <c r="AX11" s="61">
        <v>0</v>
      </c>
      <c r="AY11" s="61">
        <v>17207.87</v>
      </c>
      <c r="BC11" s="16"/>
      <c r="BD11" s="17"/>
      <c r="BE11" s="16" t="s">
        <v>104</v>
      </c>
      <c r="BF11" s="58">
        <v>44654</v>
      </c>
      <c r="BG11" s="60">
        <v>795.4</v>
      </c>
      <c r="BH11" s="17" t="s">
        <v>105</v>
      </c>
      <c r="BI11" s="17">
        <v>101044021</v>
      </c>
    </row>
    <row r="12" spans="1:62" ht="23.25" customHeight="1" x14ac:dyDescent="0.25">
      <c r="A12" s="4">
        <v>47296</v>
      </c>
      <c r="B12" s="54" t="s">
        <v>31</v>
      </c>
      <c r="C12" s="6">
        <v>44652</v>
      </c>
      <c r="D12" s="6">
        <v>44652</v>
      </c>
      <c r="E12" s="7"/>
      <c r="F12" s="54" t="s">
        <v>32</v>
      </c>
      <c r="G12" s="8" t="s">
        <v>33</v>
      </c>
      <c r="H12" s="140">
        <v>2941</v>
      </c>
      <c r="I12" s="55" t="s">
        <v>42</v>
      </c>
      <c r="J12" s="55" t="s">
        <v>36</v>
      </c>
      <c r="K12" s="55" t="s">
        <v>36</v>
      </c>
      <c r="L12" s="55" t="s">
        <v>43</v>
      </c>
      <c r="M12" s="56"/>
      <c r="N12" s="56"/>
      <c r="O12" s="56"/>
      <c r="P12" s="56"/>
      <c r="T12" s="56"/>
      <c r="U12" s="55"/>
      <c r="V12" s="55"/>
      <c r="W12" s="55"/>
      <c r="X12" s="55"/>
      <c r="Y12" s="55"/>
      <c r="Z12" s="55"/>
      <c r="AA12" s="3">
        <v>44653</v>
      </c>
      <c r="AB12" s="55"/>
      <c r="AC12" s="55"/>
      <c r="AD12" s="57"/>
      <c r="AE12" s="55"/>
      <c r="AF12" s="55"/>
      <c r="AG12" s="55" t="s">
        <v>36</v>
      </c>
      <c r="AH12" s="17">
        <v>45122506379</v>
      </c>
      <c r="AI12" s="55" t="s">
        <v>44</v>
      </c>
      <c r="AJ12" s="55">
        <v>1931.48</v>
      </c>
      <c r="AK12" s="61"/>
      <c r="AL12" s="61"/>
      <c r="AM12" s="61"/>
      <c r="AN12" s="61"/>
      <c r="AO12" s="55"/>
      <c r="AP12" s="62"/>
      <c r="AQ12" s="61"/>
      <c r="AR12" s="61" t="s">
        <v>36</v>
      </c>
      <c r="AS12" s="61" t="s">
        <v>44</v>
      </c>
      <c r="AT12" s="26">
        <v>1931.48</v>
      </c>
      <c r="AU12" s="61"/>
      <c r="AV12" s="61"/>
      <c r="AW12" s="61"/>
      <c r="AX12" s="61"/>
      <c r="AY12" s="61"/>
      <c r="BC12" s="16"/>
      <c r="BD12" s="17"/>
      <c r="BE12" s="16" t="s">
        <v>106</v>
      </c>
      <c r="BF12" s="58">
        <v>44654</v>
      </c>
      <c r="BG12" s="60">
        <v>1931.48</v>
      </c>
      <c r="BH12" s="17" t="s">
        <v>107</v>
      </c>
      <c r="BI12" s="17">
        <v>101044021</v>
      </c>
    </row>
    <row r="13" spans="1:62" ht="23.25" customHeight="1" x14ac:dyDescent="0.25">
      <c r="A13" s="4">
        <v>47296</v>
      </c>
      <c r="B13" s="54" t="s">
        <v>31</v>
      </c>
      <c r="C13" s="6">
        <v>44652</v>
      </c>
      <c r="D13" s="6">
        <v>44652</v>
      </c>
      <c r="E13" s="7"/>
      <c r="F13" s="54" t="s">
        <v>32</v>
      </c>
      <c r="G13" s="8" t="s">
        <v>33</v>
      </c>
      <c r="H13" s="140">
        <v>2941</v>
      </c>
      <c r="I13" s="55" t="s">
        <v>42</v>
      </c>
      <c r="J13" s="55" t="s">
        <v>36</v>
      </c>
      <c r="K13" s="55" t="s">
        <v>36</v>
      </c>
      <c r="L13" s="55" t="s">
        <v>43</v>
      </c>
      <c r="M13" s="56"/>
      <c r="N13" s="56"/>
      <c r="O13" s="56"/>
      <c r="P13" s="56"/>
      <c r="T13" s="56"/>
      <c r="U13" s="55"/>
      <c r="V13" s="55"/>
      <c r="W13" s="55"/>
      <c r="X13" s="55"/>
      <c r="Y13" s="55"/>
      <c r="Z13" s="55"/>
      <c r="AA13" s="3">
        <v>44653</v>
      </c>
      <c r="AB13" s="55"/>
      <c r="AC13" s="55"/>
      <c r="AD13" s="57"/>
      <c r="AE13" s="55"/>
      <c r="AF13" s="55"/>
      <c r="AG13" s="55" t="s">
        <v>36</v>
      </c>
      <c r="AH13" s="17">
        <v>45142766325</v>
      </c>
      <c r="AI13" s="55" t="s">
        <v>44</v>
      </c>
      <c r="AJ13" s="55">
        <v>619.04</v>
      </c>
      <c r="AK13" s="61"/>
      <c r="AL13" s="61"/>
      <c r="AM13" s="61"/>
      <c r="AN13" s="61"/>
      <c r="AO13" s="55"/>
      <c r="AP13" s="62"/>
      <c r="AQ13" s="61"/>
      <c r="AR13" s="61" t="s">
        <v>36</v>
      </c>
      <c r="AS13" s="61" t="s">
        <v>44</v>
      </c>
      <c r="AT13" s="26">
        <v>619.04</v>
      </c>
      <c r="AU13" s="61"/>
      <c r="AV13" s="61"/>
      <c r="AW13" s="61"/>
      <c r="AX13" s="61"/>
      <c r="AY13" s="61"/>
      <c r="BC13" s="16"/>
      <c r="BD13" s="17"/>
      <c r="BE13" s="16" t="s">
        <v>108</v>
      </c>
      <c r="BF13" s="58">
        <v>44654</v>
      </c>
      <c r="BG13" s="60">
        <v>619.04</v>
      </c>
      <c r="BH13" s="17" t="s">
        <v>109</v>
      </c>
      <c r="BI13" s="17">
        <v>101044021</v>
      </c>
    </row>
    <row r="14" spans="1:62" ht="23.25" customHeight="1" x14ac:dyDescent="0.25">
      <c r="A14" s="4">
        <v>47296</v>
      </c>
      <c r="B14" s="54" t="s">
        <v>31</v>
      </c>
      <c r="C14" s="6">
        <v>44652</v>
      </c>
      <c r="D14" s="6">
        <v>44652</v>
      </c>
      <c r="E14" s="7"/>
      <c r="F14" s="54" t="s">
        <v>32</v>
      </c>
      <c r="G14" s="8" t="s">
        <v>33</v>
      </c>
      <c r="H14" s="140">
        <v>2276</v>
      </c>
      <c r="I14" s="55" t="s">
        <v>45</v>
      </c>
      <c r="J14" s="55" t="s">
        <v>36</v>
      </c>
      <c r="K14" s="55" t="s">
        <v>36</v>
      </c>
      <c r="L14" s="55" t="s">
        <v>46</v>
      </c>
      <c r="M14" s="162">
        <f>2400*6.96</f>
        <v>16704</v>
      </c>
      <c r="N14" s="56">
        <v>253033.3</v>
      </c>
      <c r="O14" s="56">
        <v>0</v>
      </c>
      <c r="P14" s="56">
        <v>0</v>
      </c>
      <c r="Q14" s="162">
        <f>2400*6.96</f>
        <v>16704</v>
      </c>
      <c r="R14" s="56">
        <v>16704</v>
      </c>
      <c r="S14" s="56">
        <v>253033.3</v>
      </c>
      <c r="T14" s="56"/>
      <c r="U14" s="55">
        <v>0</v>
      </c>
      <c r="V14" s="55">
        <v>0</v>
      </c>
      <c r="W14" s="163">
        <f>2400*6.96</f>
        <v>16704</v>
      </c>
      <c r="X14" s="55">
        <v>16704</v>
      </c>
      <c r="Y14" s="55">
        <v>253033.3</v>
      </c>
      <c r="Z14" s="55">
        <v>269737.3</v>
      </c>
      <c r="AA14" s="3">
        <v>44653</v>
      </c>
      <c r="AB14" s="55"/>
      <c r="AC14" s="55"/>
      <c r="AD14" s="57"/>
      <c r="AE14" s="55"/>
      <c r="AF14" s="55"/>
      <c r="AG14" s="55"/>
      <c r="AH14" s="17"/>
      <c r="AI14" s="55"/>
      <c r="AJ14" s="55"/>
      <c r="AK14" s="61">
        <v>253033.33</v>
      </c>
      <c r="AL14" s="61">
        <v>2400</v>
      </c>
      <c r="AM14" s="61"/>
      <c r="AN14" s="61"/>
      <c r="AO14" s="55"/>
      <c r="AP14" s="62">
        <v>0</v>
      </c>
      <c r="AQ14" s="61">
        <v>0</v>
      </c>
      <c r="AR14" s="61"/>
      <c r="AS14" s="61"/>
      <c r="AT14" s="26">
        <v>0</v>
      </c>
      <c r="AU14" s="61">
        <v>0</v>
      </c>
      <c r="AV14" s="61">
        <v>253033.33</v>
      </c>
      <c r="AW14" s="61">
        <v>2400</v>
      </c>
      <c r="AX14" s="61">
        <v>16704</v>
      </c>
      <c r="AY14" s="61">
        <v>269737.33</v>
      </c>
      <c r="BA14" s="58"/>
      <c r="BB14" s="60"/>
      <c r="BD14" s="17"/>
      <c r="BI14" s="17"/>
    </row>
    <row r="15" spans="1:62" ht="23.25" customHeight="1" x14ac:dyDescent="0.25">
      <c r="A15" s="4">
        <v>47296</v>
      </c>
      <c r="B15" s="54" t="s">
        <v>31</v>
      </c>
      <c r="C15" s="6">
        <v>44652</v>
      </c>
      <c r="D15" s="6">
        <v>44652</v>
      </c>
      <c r="E15" s="7"/>
      <c r="F15" s="54" t="s">
        <v>32</v>
      </c>
      <c r="G15" s="8" t="s">
        <v>33</v>
      </c>
      <c r="H15" s="140">
        <v>2539</v>
      </c>
      <c r="I15" s="55" t="s">
        <v>47</v>
      </c>
      <c r="J15" s="55" t="s">
        <v>36</v>
      </c>
      <c r="K15" s="55" t="s">
        <v>36</v>
      </c>
      <c r="L15" s="55" t="s">
        <v>48</v>
      </c>
      <c r="M15" s="56">
        <v>0</v>
      </c>
      <c r="N15" s="56">
        <v>14004.9</v>
      </c>
      <c r="O15" s="56">
        <v>0</v>
      </c>
      <c r="P15" s="56">
        <v>0</v>
      </c>
      <c r="Q15" s="56">
        <v>0</v>
      </c>
      <c r="R15" s="56">
        <v>0</v>
      </c>
      <c r="S15" s="56">
        <v>14004.9</v>
      </c>
      <c r="T15" s="56"/>
      <c r="U15" s="55">
        <v>0</v>
      </c>
      <c r="V15" s="55">
        <v>0</v>
      </c>
      <c r="W15" s="55">
        <v>0</v>
      </c>
      <c r="X15" s="55">
        <v>0</v>
      </c>
      <c r="Y15" s="55">
        <v>14004.9</v>
      </c>
      <c r="Z15" s="55">
        <v>14004.9</v>
      </c>
      <c r="AA15" s="3">
        <v>44653</v>
      </c>
      <c r="AB15" s="55"/>
      <c r="AC15" s="55"/>
      <c r="AD15" s="57"/>
      <c r="AE15" s="55"/>
      <c r="AF15" s="55"/>
      <c r="AG15" s="55"/>
      <c r="AH15" s="17"/>
      <c r="AI15" s="55"/>
      <c r="AJ15" s="55"/>
      <c r="AK15" s="61">
        <v>14004.94</v>
      </c>
      <c r="AL15" s="61">
        <v>0</v>
      </c>
      <c r="AM15" s="61"/>
      <c r="AN15" s="61"/>
      <c r="AO15" s="55"/>
      <c r="AP15" s="62">
        <v>0</v>
      </c>
      <c r="AQ15" s="61">
        <v>0</v>
      </c>
      <c r="AR15" s="61"/>
      <c r="AS15" s="61"/>
      <c r="AT15" s="26">
        <v>0</v>
      </c>
      <c r="AU15" s="61">
        <v>0</v>
      </c>
      <c r="AV15" s="61">
        <v>14004.94</v>
      </c>
      <c r="AW15" s="61">
        <v>0</v>
      </c>
      <c r="AX15" s="61">
        <v>0</v>
      </c>
      <c r="AY15" s="61">
        <v>14004.94</v>
      </c>
      <c r="BA15" s="58"/>
      <c r="BB15" s="60"/>
      <c r="BD15" s="17"/>
      <c r="BI15" s="17"/>
    </row>
    <row r="16" spans="1:62" ht="23.25" customHeight="1" x14ac:dyDescent="0.25">
      <c r="A16" s="4">
        <v>47296</v>
      </c>
      <c r="B16" s="54" t="s">
        <v>31</v>
      </c>
      <c r="C16" s="6">
        <v>44652</v>
      </c>
      <c r="D16" s="6">
        <v>44652</v>
      </c>
      <c r="E16" s="7"/>
      <c r="F16" s="54" t="s">
        <v>32</v>
      </c>
      <c r="G16" s="8" t="s">
        <v>33</v>
      </c>
      <c r="H16" s="140">
        <v>4269</v>
      </c>
      <c r="I16" s="55" t="s">
        <v>49</v>
      </c>
      <c r="J16" s="55" t="s">
        <v>36</v>
      </c>
      <c r="K16" s="55" t="s">
        <v>36</v>
      </c>
      <c r="L16" s="55" t="s">
        <v>50</v>
      </c>
      <c r="M16" s="56">
        <v>0</v>
      </c>
      <c r="N16" s="56">
        <v>12132.6</v>
      </c>
      <c r="O16" s="56">
        <v>0</v>
      </c>
      <c r="P16" s="56">
        <v>0</v>
      </c>
      <c r="Q16" s="56">
        <v>0</v>
      </c>
      <c r="R16" s="56">
        <v>0</v>
      </c>
      <c r="S16" s="56">
        <v>12132.6</v>
      </c>
      <c r="T16" s="56"/>
      <c r="U16" s="55">
        <v>0</v>
      </c>
      <c r="V16" s="55">
        <v>0</v>
      </c>
      <c r="W16" s="55">
        <v>0</v>
      </c>
      <c r="X16" s="55">
        <v>0</v>
      </c>
      <c r="Y16" s="55">
        <v>12132.6</v>
      </c>
      <c r="Z16" s="55">
        <v>12132.6</v>
      </c>
      <c r="AA16" s="3">
        <v>44653</v>
      </c>
      <c r="AB16" s="55"/>
      <c r="AC16" s="55"/>
      <c r="AD16" s="57"/>
      <c r="AE16" s="55"/>
      <c r="AF16" s="55"/>
      <c r="AG16" s="55"/>
      <c r="AH16" s="17"/>
      <c r="AI16" s="55"/>
      <c r="AJ16" s="55"/>
      <c r="AK16" s="61">
        <v>12132.67</v>
      </c>
      <c r="AL16" s="61">
        <v>0</v>
      </c>
      <c r="AM16" s="61"/>
      <c r="AN16" s="61"/>
      <c r="AO16" s="55"/>
      <c r="AP16" s="62">
        <v>0</v>
      </c>
      <c r="AQ16" s="61">
        <v>0</v>
      </c>
      <c r="AR16" s="61"/>
      <c r="AS16" s="61"/>
      <c r="AT16" s="26">
        <v>0</v>
      </c>
      <c r="AU16" s="61">
        <v>0</v>
      </c>
      <c r="AV16" s="61">
        <v>12132.67</v>
      </c>
      <c r="AW16" s="61">
        <v>0</v>
      </c>
      <c r="AX16" s="61">
        <v>0</v>
      </c>
      <c r="AY16" s="61">
        <v>12132.67</v>
      </c>
      <c r="BA16" s="58"/>
      <c r="BB16" s="60"/>
      <c r="BD16" s="17"/>
      <c r="BI16" s="17"/>
    </row>
    <row r="17" spans="1:61" ht="23.25" customHeight="1" x14ac:dyDescent="0.25">
      <c r="A17" s="4">
        <v>47296</v>
      </c>
      <c r="B17" s="54" t="s">
        <v>31</v>
      </c>
      <c r="C17" s="6">
        <v>44652</v>
      </c>
      <c r="D17" s="6">
        <v>44652</v>
      </c>
      <c r="E17" s="7"/>
      <c r="F17" s="54" t="s">
        <v>32</v>
      </c>
      <c r="G17" s="8" t="s">
        <v>33</v>
      </c>
      <c r="H17" s="140">
        <v>4269</v>
      </c>
      <c r="I17" s="55" t="s">
        <v>51</v>
      </c>
      <c r="J17" s="55" t="s">
        <v>36</v>
      </c>
      <c r="K17" s="55" t="s">
        <v>36</v>
      </c>
      <c r="L17" s="55" t="s">
        <v>52</v>
      </c>
      <c r="M17" s="56">
        <v>0</v>
      </c>
      <c r="N17" s="56">
        <v>9171.7000000000007</v>
      </c>
      <c r="O17" s="56">
        <v>0</v>
      </c>
      <c r="P17" s="56">
        <v>0</v>
      </c>
      <c r="Q17" s="56">
        <v>0</v>
      </c>
      <c r="R17" s="56">
        <v>0</v>
      </c>
      <c r="S17" s="56">
        <v>9171.7000000000007</v>
      </c>
      <c r="T17" s="56"/>
      <c r="U17" s="55">
        <v>0</v>
      </c>
      <c r="V17" s="55">
        <v>0</v>
      </c>
      <c r="W17" s="55">
        <v>0</v>
      </c>
      <c r="X17" s="55">
        <v>0</v>
      </c>
      <c r="Y17" s="55">
        <v>9171.7000000000007</v>
      </c>
      <c r="Z17" s="55">
        <v>9171.7000000000007</v>
      </c>
      <c r="AA17" s="3">
        <v>44653</v>
      </c>
      <c r="AB17" s="55"/>
      <c r="AC17" s="55"/>
      <c r="AD17" s="57"/>
      <c r="AE17" s="55"/>
      <c r="AF17" s="55"/>
      <c r="AG17" s="55"/>
      <c r="AH17" s="17"/>
      <c r="AI17" s="55"/>
      <c r="AJ17" s="55"/>
      <c r="AK17" s="61">
        <v>9171.7099999999991</v>
      </c>
      <c r="AL17" s="61">
        <v>0</v>
      </c>
      <c r="AM17" s="61"/>
      <c r="AN17" s="61"/>
      <c r="AO17" s="55"/>
      <c r="AP17" s="62">
        <v>0</v>
      </c>
      <c r="AQ17" s="61">
        <v>0</v>
      </c>
      <c r="AR17" s="61"/>
      <c r="AS17" s="61"/>
      <c r="AT17" s="26">
        <v>0</v>
      </c>
      <c r="AU17" s="61">
        <v>0</v>
      </c>
      <c r="AV17" s="61">
        <v>9171.7099999999991</v>
      </c>
      <c r="AW17" s="61">
        <v>0</v>
      </c>
      <c r="AX17" s="61">
        <v>0</v>
      </c>
      <c r="AY17" s="61">
        <v>9171.7099999999991</v>
      </c>
      <c r="BA17" s="58"/>
      <c r="BB17" s="60"/>
      <c r="BD17" s="17"/>
      <c r="BI17" s="17"/>
    </row>
    <row r="18" spans="1:61" ht="23.25" customHeight="1" x14ac:dyDescent="0.25">
      <c r="A18" s="4">
        <v>47296</v>
      </c>
      <c r="B18" s="54" t="s">
        <v>31</v>
      </c>
      <c r="C18" s="6">
        <v>44652</v>
      </c>
      <c r="D18" s="6">
        <v>44652</v>
      </c>
      <c r="E18" s="7"/>
      <c r="F18" s="54" t="s">
        <v>32</v>
      </c>
      <c r="G18" s="8" t="s">
        <v>33</v>
      </c>
      <c r="H18" s="140">
        <v>4269</v>
      </c>
      <c r="I18" s="55" t="s">
        <v>53</v>
      </c>
      <c r="J18" s="55" t="s">
        <v>36</v>
      </c>
      <c r="K18" s="55" t="s">
        <v>36</v>
      </c>
      <c r="L18" s="55" t="s">
        <v>54</v>
      </c>
      <c r="M18" s="56">
        <v>0</v>
      </c>
      <c r="N18" s="56">
        <v>8152.2</v>
      </c>
      <c r="O18" s="56">
        <v>0</v>
      </c>
      <c r="P18" s="56">
        <v>0</v>
      </c>
      <c r="Q18" s="56">
        <v>0</v>
      </c>
      <c r="R18" s="56">
        <v>0</v>
      </c>
      <c r="S18" s="56">
        <v>8152.2</v>
      </c>
      <c r="T18" s="56"/>
      <c r="U18" s="55">
        <v>0</v>
      </c>
      <c r="V18" s="55">
        <v>0</v>
      </c>
      <c r="W18" s="55">
        <v>0</v>
      </c>
      <c r="X18" s="55">
        <v>0</v>
      </c>
      <c r="Y18" s="55">
        <v>8152.2</v>
      </c>
      <c r="Z18" s="55">
        <v>8152.2</v>
      </c>
      <c r="AA18" s="3">
        <v>44653</v>
      </c>
      <c r="AB18" s="55"/>
      <c r="AC18" s="55"/>
      <c r="AD18" s="57"/>
      <c r="AE18" s="55"/>
      <c r="AF18" s="55"/>
      <c r="AG18" s="55"/>
      <c r="AH18" s="17"/>
      <c r="AI18" s="55"/>
      <c r="AJ18" s="55"/>
      <c r="AK18" s="61">
        <v>8152.16</v>
      </c>
      <c r="AL18" s="61">
        <v>0</v>
      </c>
      <c r="AM18" s="61"/>
      <c r="AN18" s="61"/>
      <c r="AO18" s="55"/>
      <c r="AP18" s="62">
        <v>0</v>
      </c>
      <c r="AQ18" s="61">
        <v>0</v>
      </c>
      <c r="AR18" s="61"/>
      <c r="AS18" s="61"/>
      <c r="AT18" s="26">
        <v>0</v>
      </c>
      <c r="AU18" s="61">
        <v>0</v>
      </c>
      <c r="AV18" s="61">
        <v>8152.16</v>
      </c>
      <c r="AW18" s="61">
        <v>0</v>
      </c>
      <c r="AX18" s="61">
        <v>0</v>
      </c>
      <c r="AY18" s="61">
        <v>8152.16</v>
      </c>
      <c r="BA18" s="58"/>
      <c r="BB18" s="60"/>
      <c r="BD18" s="17"/>
      <c r="BI18" s="17"/>
    </row>
    <row r="19" spans="1:61" ht="23.25" customHeight="1" x14ac:dyDescent="0.25">
      <c r="A19" s="4">
        <v>47296</v>
      </c>
      <c r="B19" s="54" t="s">
        <v>31</v>
      </c>
      <c r="C19" s="6">
        <v>44652</v>
      </c>
      <c r="D19" s="6">
        <v>44652</v>
      </c>
      <c r="E19" s="7"/>
      <c r="F19" s="54" t="s">
        <v>32</v>
      </c>
      <c r="G19" s="8" t="s">
        <v>33</v>
      </c>
      <c r="H19" s="140">
        <v>4269</v>
      </c>
      <c r="I19" s="55" t="s">
        <v>55</v>
      </c>
      <c r="J19" s="55" t="s">
        <v>36</v>
      </c>
      <c r="K19" s="55" t="s">
        <v>36</v>
      </c>
      <c r="L19" s="55" t="s">
        <v>56</v>
      </c>
      <c r="M19" s="56">
        <v>0</v>
      </c>
      <c r="N19" s="56">
        <v>9638.9</v>
      </c>
      <c r="O19" s="56">
        <v>0</v>
      </c>
      <c r="P19" s="56">
        <v>0</v>
      </c>
      <c r="Q19" s="56">
        <v>0</v>
      </c>
      <c r="R19" s="56">
        <v>0</v>
      </c>
      <c r="S19" s="56">
        <v>9638.9</v>
      </c>
      <c r="T19" s="56"/>
      <c r="U19" s="55">
        <v>0</v>
      </c>
      <c r="V19" s="55">
        <v>0</v>
      </c>
      <c r="W19" s="55">
        <v>0</v>
      </c>
      <c r="X19" s="55">
        <v>0</v>
      </c>
      <c r="Y19" s="55">
        <v>9638.9</v>
      </c>
      <c r="Z19" s="55">
        <v>9638.9</v>
      </c>
      <c r="AA19" s="3">
        <v>44653</v>
      </c>
      <c r="AB19" s="55"/>
      <c r="AC19" s="55"/>
      <c r="AD19" s="57"/>
      <c r="AE19" s="55"/>
      <c r="AF19" s="55"/>
      <c r="AG19" s="55"/>
      <c r="AH19" s="17"/>
      <c r="AI19" s="55"/>
      <c r="AJ19" s="55"/>
      <c r="AK19" s="61">
        <v>9638.93</v>
      </c>
      <c r="AL19" s="61">
        <v>0</v>
      </c>
      <c r="AM19" s="61"/>
      <c r="AN19" s="61"/>
      <c r="AO19" s="55"/>
      <c r="AP19" s="62">
        <v>0</v>
      </c>
      <c r="AQ19" s="61">
        <v>0</v>
      </c>
      <c r="AR19" s="61"/>
      <c r="AS19" s="61"/>
      <c r="AT19" s="26">
        <v>0</v>
      </c>
      <c r="AU19" s="61">
        <v>0</v>
      </c>
      <c r="AV19" s="61">
        <v>9638.93</v>
      </c>
      <c r="AW19" s="61">
        <v>0</v>
      </c>
      <c r="AX19" s="61">
        <v>0</v>
      </c>
      <c r="AY19" s="61">
        <v>9638.93</v>
      </c>
      <c r="BA19" s="58"/>
      <c r="BB19" s="60"/>
      <c r="BD19" s="17"/>
      <c r="BI19" s="17"/>
    </row>
    <row r="20" spans="1:61" ht="23.25" customHeight="1" x14ac:dyDescent="0.25">
      <c r="A20" s="4">
        <v>47296</v>
      </c>
      <c r="B20" s="54" t="s">
        <v>31</v>
      </c>
      <c r="C20" s="6">
        <v>44652</v>
      </c>
      <c r="D20" s="6">
        <v>44652</v>
      </c>
      <c r="E20" s="7"/>
      <c r="F20" s="54" t="s">
        <v>32</v>
      </c>
      <c r="G20" s="8" t="s">
        <v>33</v>
      </c>
      <c r="H20" s="140">
        <v>4269</v>
      </c>
      <c r="I20" s="55" t="s">
        <v>57</v>
      </c>
      <c r="J20" s="55" t="s">
        <v>36</v>
      </c>
      <c r="K20" s="55" t="s">
        <v>36</v>
      </c>
      <c r="L20" s="55" t="s">
        <v>58</v>
      </c>
      <c r="M20" s="56">
        <v>0</v>
      </c>
      <c r="N20" s="56">
        <v>17512.7</v>
      </c>
      <c r="O20" s="56">
        <v>0</v>
      </c>
      <c r="P20" s="56">
        <v>0</v>
      </c>
      <c r="Q20" s="56">
        <v>0</v>
      </c>
      <c r="R20" s="56">
        <v>0</v>
      </c>
      <c r="S20" s="56">
        <v>17512.7</v>
      </c>
      <c r="T20" s="56"/>
      <c r="U20" s="55">
        <v>0</v>
      </c>
      <c r="V20" s="55">
        <v>0</v>
      </c>
      <c r="W20" s="55">
        <v>0</v>
      </c>
      <c r="X20" s="55">
        <v>0</v>
      </c>
      <c r="Y20" s="55">
        <v>17512.7</v>
      </c>
      <c r="Z20" s="55">
        <v>17512.7</v>
      </c>
      <c r="AA20" s="3">
        <v>44653</v>
      </c>
      <c r="AB20" s="55"/>
      <c r="AC20" s="55"/>
      <c r="AD20" s="57"/>
      <c r="AE20" s="55"/>
      <c r="AF20" s="55"/>
      <c r="AG20" s="55"/>
      <c r="AH20" s="17"/>
      <c r="AI20" s="55"/>
      <c r="AJ20" s="55"/>
      <c r="AK20" s="61">
        <v>17512.66</v>
      </c>
      <c r="AL20" s="61">
        <v>0</v>
      </c>
      <c r="AM20" s="61"/>
      <c r="AN20" s="61"/>
      <c r="AO20" s="55"/>
      <c r="AP20" s="62">
        <v>0</v>
      </c>
      <c r="AQ20" s="61">
        <v>0</v>
      </c>
      <c r="AR20" s="61"/>
      <c r="AS20" s="61"/>
      <c r="AT20" s="26">
        <v>0</v>
      </c>
      <c r="AU20" s="61">
        <v>0</v>
      </c>
      <c r="AV20" s="61">
        <v>17512.66</v>
      </c>
      <c r="AW20" s="61">
        <v>0</v>
      </c>
      <c r="AX20" s="61">
        <v>0</v>
      </c>
      <c r="AY20" s="61">
        <v>17512.66</v>
      </c>
      <c r="BA20" s="58"/>
      <c r="BB20" s="60"/>
      <c r="BD20" s="17"/>
      <c r="BI20" s="17"/>
    </row>
    <row r="21" spans="1:61" ht="23.25" customHeight="1" x14ac:dyDescent="0.25">
      <c r="A21" s="4">
        <v>47296</v>
      </c>
      <c r="B21" s="54" t="s">
        <v>31</v>
      </c>
      <c r="C21" s="6">
        <v>44652</v>
      </c>
      <c r="D21" s="6">
        <v>44652</v>
      </c>
      <c r="E21" s="7"/>
      <c r="F21" s="54" t="s">
        <v>32</v>
      </c>
      <c r="G21" s="8" t="s">
        <v>33</v>
      </c>
      <c r="H21" s="140">
        <v>2383</v>
      </c>
      <c r="I21" s="55" t="s">
        <v>59</v>
      </c>
      <c r="J21" s="55" t="s">
        <v>36</v>
      </c>
      <c r="K21" s="55" t="s">
        <v>36</v>
      </c>
      <c r="L21" s="55" t="s">
        <v>60</v>
      </c>
      <c r="M21" s="56">
        <v>0</v>
      </c>
      <c r="N21" s="56">
        <v>7864</v>
      </c>
      <c r="O21" s="56">
        <v>0</v>
      </c>
      <c r="P21" s="56">
        <v>0</v>
      </c>
      <c r="Q21" s="56">
        <v>0</v>
      </c>
      <c r="R21" s="56">
        <v>0</v>
      </c>
      <c r="S21" s="56">
        <v>7864</v>
      </c>
      <c r="T21" s="56"/>
      <c r="U21" s="55">
        <v>0</v>
      </c>
      <c r="V21" s="55">
        <v>0</v>
      </c>
      <c r="W21" s="55">
        <v>0</v>
      </c>
      <c r="X21" s="55">
        <v>0</v>
      </c>
      <c r="Y21" s="55">
        <v>7864</v>
      </c>
      <c r="Z21" s="55">
        <v>7864</v>
      </c>
      <c r="AA21" s="3">
        <v>44653</v>
      </c>
      <c r="AB21" s="55"/>
      <c r="AC21" s="55"/>
      <c r="AD21" s="57"/>
      <c r="AE21" s="55"/>
      <c r="AF21" s="55"/>
      <c r="AG21" s="55"/>
      <c r="AH21" s="17"/>
      <c r="AI21" s="55"/>
      <c r="AJ21" s="55"/>
      <c r="AK21" s="61">
        <v>7863.99</v>
      </c>
      <c r="AL21" s="61">
        <v>0</v>
      </c>
      <c r="AM21" s="61"/>
      <c r="AN21" s="61"/>
      <c r="AO21" s="55"/>
      <c r="AP21" s="62">
        <v>0</v>
      </c>
      <c r="AQ21" s="61">
        <v>0</v>
      </c>
      <c r="AR21" s="61"/>
      <c r="AS21" s="61"/>
      <c r="AT21" s="26">
        <v>0</v>
      </c>
      <c r="AU21" s="61">
        <v>0</v>
      </c>
      <c r="AV21" s="61">
        <v>7863.99</v>
      </c>
      <c r="AW21" s="61">
        <v>0</v>
      </c>
      <c r="AX21" s="61">
        <v>0</v>
      </c>
      <c r="AY21" s="61">
        <v>7863.99</v>
      </c>
      <c r="BA21" s="58"/>
      <c r="BB21" s="60"/>
      <c r="BD21" s="17"/>
      <c r="BI21" s="17"/>
    </row>
    <row r="22" spans="1:61" ht="23.25" customHeight="1" x14ac:dyDescent="0.25">
      <c r="A22" s="4">
        <v>47296</v>
      </c>
      <c r="B22" s="54" t="s">
        <v>31</v>
      </c>
      <c r="C22" s="6">
        <v>44652</v>
      </c>
      <c r="D22" s="6">
        <v>44652</v>
      </c>
      <c r="E22" s="7"/>
      <c r="F22" s="54" t="s">
        <v>32</v>
      </c>
      <c r="G22" s="8" t="s">
        <v>33</v>
      </c>
      <c r="H22" s="140">
        <v>2340</v>
      </c>
      <c r="I22" s="55" t="s">
        <v>61</v>
      </c>
      <c r="J22" s="55" t="s">
        <v>36</v>
      </c>
      <c r="K22" s="55" t="s">
        <v>36</v>
      </c>
      <c r="L22" s="55" t="s">
        <v>62</v>
      </c>
      <c r="M22" s="56">
        <v>0</v>
      </c>
      <c r="N22" s="56">
        <v>2668</v>
      </c>
      <c r="O22" s="56">
        <v>0</v>
      </c>
      <c r="P22" s="56">
        <v>0</v>
      </c>
      <c r="Q22" s="56">
        <v>0</v>
      </c>
      <c r="R22" s="56">
        <v>0</v>
      </c>
      <c r="S22" s="56">
        <v>2668</v>
      </c>
      <c r="T22" s="56"/>
      <c r="U22" s="55">
        <v>0</v>
      </c>
      <c r="V22" s="55">
        <v>0</v>
      </c>
      <c r="W22" s="55">
        <v>0</v>
      </c>
      <c r="X22" s="55">
        <v>0</v>
      </c>
      <c r="Y22" s="55">
        <v>2668</v>
      </c>
      <c r="Z22" s="55">
        <v>2668</v>
      </c>
      <c r="AA22" s="3">
        <v>44653</v>
      </c>
      <c r="AB22" s="55"/>
      <c r="AC22" s="55"/>
      <c r="AD22" s="57"/>
      <c r="AE22" s="55"/>
      <c r="AF22" s="55"/>
      <c r="AG22" s="55"/>
      <c r="AH22" s="17"/>
      <c r="AI22" s="55"/>
      <c r="AJ22" s="55"/>
      <c r="AK22" s="61">
        <v>2667.99</v>
      </c>
      <c r="AL22" s="61">
        <v>0</v>
      </c>
      <c r="AM22" s="61"/>
      <c r="AN22" s="61"/>
      <c r="AO22" s="55"/>
      <c r="AP22" s="62">
        <v>0</v>
      </c>
      <c r="AQ22" s="61">
        <v>0</v>
      </c>
      <c r="AR22" s="61"/>
      <c r="AS22" s="61"/>
      <c r="AT22" s="26">
        <v>0</v>
      </c>
      <c r="AU22" s="61">
        <v>0</v>
      </c>
      <c r="AV22" s="61">
        <v>2667.99</v>
      </c>
      <c r="AW22" s="61">
        <v>0</v>
      </c>
      <c r="AX22" s="61">
        <v>0</v>
      </c>
      <c r="AY22" s="61">
        <v>2667.99</v>
      </c>
      <c r="BA22" s="58"/>
      <c r="BB22" s="60"/>
      <c r="BD22" s="17"/>
      <c r="BI22" s="17"/>
    </row>
    <row r="23" spans="1:61" ht="23.25" customHeight="1" x14ac:dyDescent="0.25">
      <c r="A23" s="4">
        <v>47296</v>
      </c>
      <c r="B23" s="54" t="s">
        <v>31</v>
      </c>
      <c r="C23" s="6">
        <v>44652</v>
      </c>
      <c r="D23" s="6">
        <v>44652</v>
      </c>
      <c r="E23" s="7"/>
      <c r="F23" s="54" t="s">
        <v>32</v>
      </c>
      <c r="G23" s="8" t="s">
        <v>33</v>
      </c>
      <c r="H23" s="140">
        <v>2287</v>
      </c>
      <c r="I23" s="55" t="s">
        <v>63</v>
      </c>
      <c r="J23" s="55" t="s">
        <v>36</v>
      </c>
      <c r="K23" s="55" t="s">
        <v>36</v>
      </c>
      <c r="L23" s="55" t="s">
        <v>64</v>
      </c>
      <c r="M23" s="56">
        <v>0</v>
      </c>
      <c r="N23" s="56">
        <v>41730.199999999997</v>
      </c>
      <c r="O23" s="56">
        <v>0</v>
      </c>
      <c r="P23" s="56">
        <v>0</v>
      </c>
      <c r="Q23" s="56">
        <v>0</v>
      </c>
      <c r="R23" s="56">
        <v>0</v>
      </c>
      <c r="S23" s="56">
        <v>41730.199999999997</v>
      </c>
      <c r="T23" s="55">
        <v>0</v>
      </c>
      <c r="U23" s="55">
        <v>0</v>
      </c>
      <c r="V23" s="55">
        <v>0</v>
      </c>
      <c r="W23" s="55">
        <v>0</v>
      </c>
      <c r="X23" s="55">
        <v>0</v>
      </c>
      <c r="Y23" s="55">
        <v>41730.199999999997</v>
      </c>
      <c r="Z23" s="55">
        <v>41730.199999999997</v>
      </c>
      <c r="AA23" s="3">
        <v>44653</v>
      </c>
      <c r="AB23" s="55"/>
      <c r="AC23" s="55"/>
      <c r="AD23" s="57"/>
      <c r="AE23" s="55"/>
      <c r="AF23" s="55"/>
      <c r="AG23" s="55"/>
      <c r="AH23" s="17"/>
      <c r="AI23" s="55"/>
      <c r="AJ23" s="55"/>
      <c r="AK23" s="61">
        <v>41730.15</v>
      </c>
      <c r="AL23" s="61">
        <v>0</v>
      </c>
      <c r="AM23" s="61"/>
      <c r="AN23" s="61"/>
      <c r="AO23" s="55"/>
      <c r="AP23" s="62">
        <v>0</v>
      </c>
      <c r="AQ23" s="61">
        <v>0</v>
      </c>
      <c r="AR23" s="61"/>
      <c r="AS23" s="61"/>
      <c r="AT23" s="26">
        <v>0</v>
      </c>
      <c r="AU23" s="61">
        <v>0</v>
      </c>
      <c r="AV23" s="61">
        <v>41730.15</v>
      </c>
      <c r="AW23" s="61">
        <v>0</v>
      </c>
      <c r="AX23" s="61">
        <v>0</v>
      </c>
      <c r="AY23" s="61">
        <v>41730.15</v>
      </c>
      <c r="BA23" s="58"/>
      <c r="BB23" s="60"/>
      <c r="BD23" s="17"/>
      <c r="BI23" s="17"/>
    </row>
    <row r="24" spans="1:61" ht="23.25" customHeight="1" x14ac:dyDescent="0.25">
      <c r="A24" s="4">
        <v>47296</v>
      </c>
      <c r="B24" s="54" t="s">
        <v>31</v>
      </c>
      <c r="C24" s="6">
        <v>44652</v>
      </c>
      <c r="D24" s="6">
        <v>44652</v>
      </c>
      <c r="E24" s="7"/>
      <c r="F24" s="54" t="s">
        <v>32</v>
      </c>
      <c r="G24" s="8" t="s">
        <v>33</v>
      </c>
      <c r="H24" s="140">
        <v>2979</v>
      </c>
      <c r="I24" s="55" t="s">
        <v>65</v>
      </c>
      <c r="J24" s="55" t="s">
        <v>36</v>
      </c>
      <c r="K24" s="55" t="s">
        <v>36</v>
      </c>
      <c r="L24" s="55" t="s">
        <v>66</v>
      </c>
      <c r="M24" s="56">
        <v>0</v>
      </c>
      <c r="N24" s="56">
        <v>3551.7</v>
      </c>
      <c r="O24" s="56">
        <v>0</v>
      </c>
      <c r="P24" s="56">
        <v>0</v>
      </c>
      <c r="Q24" s="56">
        <v>0</v>
      </c>
      <c r="R24" s="56">
        <v>0</v>
      </c>
      <c r="S24" s="56">
        <v>3551.7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3551.7</v>
      </c>
      <c r="Z24" s="55">
        <v>3551.7</v>
      </c>
      <c r="AA24" s="3">
        <v>44653</v>
      </c>
      <c r="AB24" s="55"/>
      <c r="AC24" s="55"/>
      <c r="AD24" s="57"/>
      <c r="AE24" s="55"/>
      <c r="AF24" s="55"/>
      <c r="AG24" s="55"/>
      <c r="AH24" s="17"/>
      <c r="AI24" s="55"/>
      <c r="AJ24" s="55"/>
      <c r="AK24" s="61">
        <v>3551.71</v>
      </c>
      <c r="AL24" s="61">
        <v>0</v>
      </c>
      <c r="AM24" s="61"/>
      <c r="AN24" s="61"/>
      <c r="AO24" s="55"/>
      <c r="AP24" s="62">
        <v>0</v>
      </c>
      <c r="AQ24" s="61">
        <v>0</v>
      </c>
      <c r="AR24" s="61"/>
      <c r="AS24" s="61"/>
      <c r="AT24" s="26">
        <v>0</v>
      </c>
      <c r="AU24" s="61">
        <v>0</v>
      </c>
      <c r="AV24" s="61">
        <v>3551.71</v>
      </c>
      <c r="AW24" s="61">
        <v>0</v>
      </c>
      <c r="AX24" s="61">
        <v>0</v>
      </c>
      <c r="AY24" s="61">
        <v>3551.71</v>
      </c>
      <c r="BA24" s="58"/>
      <c r="BB24" s="60"/>
      <c r="BD24" s="17"/>
      <c r="BI24" s="17"/>
    </row>
    <row r="25" spans="1:61" ht="23.25" customHeight="1" x14ac:dyDescent="0.25">
      <c r="A25" s="4">
        <v>47296</v>
      </c>
      <c r="B25" s="54" t="s">
        <v>31</v>
      </c>
      <c r="C25" s="6">
        <v>44652</v>
      </c>
      <c r="D25" s="6">
        <v>44652</v>
      </c>
      <c r="E25" s="7"/>
      <c r="F25" s="54" t="s">
        <v>32</v>
      </c>
      <c r="G25" s="8" t="s">
        <v>33</v>
      </c>
      <c r="H25" s="140">
        <v>2676</v>
      </c>
      <c r="I25" s="55" t="s">
        <v>67</v>
      </c>
      <c r="J25" s="55" t="s">
        <v>36</v>
      </c>
      <c r="K25" s="55" t="s">
        <v>36</v>
      </c>
      <c r="L25" s="55" t="s">
        <v>68</v>
      </c>
      <c r="M25" s="56">
        <v>0</v>
      </c>
      <c r="N25" s="56">
        <v>13736.4</v>
      </c>
      <c r="O25" s="56">
        <v>0</v>
      </c>
      <c r="P25" s="56">
        <v>0</v>
      </c>
      <c r="Q25" s="56">
        <v>0</v>
      </c>
      <c r="R25" s="56">
        <v>0</v>
      </c>
      <c r="S25" s="56">
        <v>13736.4</v>
      </c>
      <c r="T25" s="55">
        <v>0</v>
      </c>
      <c r="U25" s="55">
        <v>0</v>
      </c>
      <c r="V25" s="165">
        <v>679</v>
      </c>
      <c r="W25" s="55">
        <v>0</v>
      </c>
      <c r="X25" s="55">
        <v>0</v>
      </c>
      <c r="Y25" s="55">
        <v>14415.4</v>
      </c>
      <c r="Z25" s="55">
        <v>14415.4</v>
      </c>
      <c r="AA25" s="3">
        <v>44653</v>
      </c>
      <c r="AB25" s="55"/>
      <c r="AC25" s="55"/>
      <c r="AD25" s="57"/>
      <c r="AE25" s="55"/>
      <c r="AF25" s="55"/>
      <c r="AG25" s="55" t="s">
        <v>36</v>
      </c>
      <c r="AH25" s="69">
        <v>53511808538</v>
      </c>
      <c r="AI25" s="55" t="s">
        <v>44</v>
      </c>
      <c r="AJ25" s="55">
        <v>520.89</v>
      </c>
      <c r="AK25" s="61">
        <v>13736.38</v>
      </c>
      <c r="AL25" s="61">
        <v>0</v>
      </c>
      <c r="AM25" s="61"/>
      <c r="AN25" s="61"/>
      <c r="AO25" s="55"/>
      <c r="AP25" s="62">
        <v>0</v>
      </c>
      <c r="AQ25" s="61">
        <v>0</v>
      </c>
      <c r="AR25" s="61" t="s">
        <v>36</v>
      </c>
      <c r="AS25" s="61" t="s">
        <v>44</v>
      </c>
      <c r="AT25" s="26">
        <v>520.89</v>
      </c>
      <c r="AU25" s="61">
        <v>0</v>
      </c>
      <c r="AV25" s="61">
        <v>14415.38</v>
      </c>
      <c r="AW25" s="61">
        <v>0</v>
      </c>
      <c r="AX25" s="61">
        <v>0</v>
      </c>
      <c r="AY25" s="61">
        <v>14415.38</v>
      </c>
      <c r="BC25" s="16"/>
      <c r="BD25" s="17"/>
      <c r="BE25" s="16" t="s">
        <v>110</v>
      </c>
      <c r="BF25" s="58">
        <v>44654</v>
      </c>
      <c r="BG25" s="60">
        <v>520.89</v>
      </c>
      <c r="BH25" s="17" t="s">
        <v>111</v>
      </c>
      <c r="BI25" s="17">
        <v>101044021</v>
      </c>
    </row>
    <row r="26" spans="1:61" ht="23.25" customHeight="1" x14ac:dyDescent="0.25">
      <c r="A26" s="4">
        <v>47296</v>
      </c>
      <c r="B26" s="54" t="s">
        <v>31</v>
      </c>
      <c r="C26" s="6">
        <v>44652</v>
      </c>
      <c r="D26" s="6">
        <v>44652</v>
      </c>
      <c r="E26" s="7"/>
      <c r="F26" s="54" t="s">
        <v>32</v>
      </c>
      <c r="G26" s="8" t="s">
        <v>33</v>
      </c>
      <c r="H26" s="140">
        <v>2676</v>
      </c>
      <c r="I26" s="55" t="s">
        <v>67</v>
      </c>
      <c r="J26" s="55" t="s">
        <v>36</v>
      </c>
      <c r="K26" s="55" t="s">
        <v>36</v>
      </c>
      <c r="L26" s="55" t="s">
        <v>68</v>
      </c>
      <c r="M26" s="56"/>
      <c r="N26" s="56"/>
      <c r="O26" s="56"/>
      <c r="P26" s="56"/>
      <c r="Q26" s="56"/>
      <c r="R26" s="56"/>
      <c r="S26" s="56"/>
      <c r="T26" s="55"/>
      <c r="U26" s="55"/>
      <c r="V26" s="55"/>
      <c r="W26" s="55"/>
      <c r="X26" s="55"/>
      <c r="Y26" s="55"/>
      <c r="Z26" s="55"/>
      <c r="AA26" s="3">
        <v>44653</v>
      </c>
      <c r="AB26" s="55"/>
      <c r="AC26" s="55"/>
      <c r="AD26" s="57"/>
      <c r="AE26" s="55"/>
      <c r="AF26" s="55"/>
      <c r="AG26" s="55" t="s">
        <v>36</v>
      </c>
      <c r="AH26" s="17">
        <v>45172460952</v>
      </c>
      <c r="AI26" s="55" t="s">
        <v>44</v>
      </c>
      <c r="AJ26" s="55">
        <v>158.11000000000001</v>
      </c>
      <c r="AK26" s="61"/>
      <c r="AL26" s="61"/>
      <c r="AM26" s="61"/>
      <c r="AN26" s="61"/>
      <c r="AO26" s="55"/>
      <c r="AP26" s="62"/>
      <c r="AQ26" s="61"/>
      <c r="AR26" s="61" t="s">
        <v>36</v>
      </c>
      <c r="AS26" s="61" t="s">
        <v>44</v>
      </c>
      <c r="AT26" s="26">
        <v>158.10999999999999</v>
      </c>
      <c r="AU26" s="61"/>
      <c r="AV26" s="61"/>
      <c r="AW26" s="61"/>
      <c r="AX26" s="61"/>
      <c r="AY26" s="61"/>
      <c r="BC26" s="16"/>
      <c r="BD26" s="17"/>
      <c r="BE26" s="16" t="s">
        <v>112</v>
      </c>
      <c r="BF26" s="58">
        <v>44654</v>
      </c>
      <c r="BG26" s="60">
        <v>158.11000000000001</v>
      </c>
      <c r="BH26" s="17" t="s">
        <v>113</v>
      </c>
      <c r="BI26" s="17">
        <v>101044021</v>
      </c>
    </row>
    <row r="27" spans="1:61" s="109" customFormat="1" ht="23.25" customHeight="1" x14ac:dyDescent="0.25">
      <c r="A27" s="111">
        <v>47296</v>
      </c>
      <c r="B27" s="112" t="s">
        <v>31</v>
      </c>
      <c r="C27" s="113">
        <v>44652</v>
      </c>
      <c r="D27" s="113">
        <v>44652</v>
      </c>
      <c r="E27" s="7"/>
      <c r="F27" s="112" t="s">
        <v>32</v>
      </c>
      <c r="G27" s="10" t="s">
        <v>33</v>
      </c>
      <c r="H27" s="101"/>
      <c r="I27" s="64"/>
      <c r="J27" s="65" t="s">
        <v>69</v>
      </c>
      <c r="K27" s="64"/>
      <c r="L27" s="64"/>
      <c r="M27" s="164">
        <f>SUM(M8:M26)</f>
        <v>20184</v>
      </c>
      <c r="N27" s="164">
        <f t="shared" ref="N27:Y27" si="0">SUM(N8:N26)</f>
        <v>473392.8000000001</v>
      </c>
      <c r="O27" s="164">
        <f t="shared" si="0"/>
        <v>0</v>
      </c>
      <c r="P27" s="164">
        <f t="shared" si="0"/>
        <v>3568.4</v>
      </c>
      <c r="Q27" s="101">
        <f t="shared" si="0"/>
        <v>20184</v>
      </c>
      <c r="R27" s="101">
        <f t="shared" si="0"/>
        <v>20184</v>
      </c>
      <c r="S27" s="101">
        <f t="shared" si="0"/>
        <v>476961.20000000013</v>
      </c>
      <c r="T27" s="164">
        <f t="shared" si="0"/>
        <v>0</v>
      </c>
      <c r="U27" s="101">
        <f t="shared" si="0"/>
        <v>0</v>
      </c>
      <c r="V27" s="164">
        <f t="shared" si="0"/>
        <v>4024.92</v>
      </c>
      <c r="W27" s="101">
        <f t="shared" si="0"/>
        <v>20184</v>
      </c>
      <c r="X27" s="101">
        <f t="shared" si="0"/>
        <v>20184</v>
      </c>
      <c r="Y27" s="101">
        <f t="shared" si="0"/>
        <v>480986.12000000011</v>
      </c>
      <c r="Z27" s="101">
        <f>SUM(Z8:Z26)</f>
        <v>501170.12000000011</v>
      </c>
      <c r="AA27" s="113">
        <v>44653</v>
      </c>
      <c r="AC27" s="64"/>
      <c r="AD27" s="102"/>
      <c r="AE27" s="64"/>
      <c r="AF27" s="64">
        <f>SUM(AF7:AF26)</f>
        <v>3568.4</v>
      </c>
      <c r="AG27" s="64"/>
      <c r="AH27" s="103"/>
      <c r="AI27" s="64"/>
      <c r="AJ27" s="64">
        <f>SUM(AJ7:AJ26)</f>
        <v>4024.92</v>
      </c>
      <c r="AK27" s="64">
        <f>SUM(AK8:AK26)</f>
        <v>473392.79</v>
      </c>
      <c r="AL27" s="64">
        <f>SUM(AL8:AL26)</f>
        <v>2900</v>
      </c>
      <c r="AM27" s="64"/>
      <c r="AN27" s="64"/>
      <c r="AO27" s="104"/>
      <c r="AP27" s="64">
        <f>SUM(AP8:AP26)</f>
        <v>3568.4</v>
      </c>
      <c r="AQ27" s="64">
        <f>SUM(AQ8:AQ26)</f>
        <v>0</v>
      </c>
      <c r="AR27" s="64"/>
      <c r="AS27" s="64"/>
      <c r="AT27" s="105">
        <f t="shared" ref="AT27:AY27" si="1">SUM(AT8:AT26)</f>
        <v>4024.92</v>
      </c>
      <c r="AU27" s="64">
        <f t="shared" si="1"/>
        <v>0</v>
      </c>
      <c r="AV27" s="64">
        <f t="shared" si="1"/>
        <v>480986.10999999993</v>
      </c>
      <c r="AW27" s="64">
        <f t="shared" si="1"/>
        <v>2900</v>
      </c>
      <c r="AX27" s="64">
        <f t="shared" si="1"/>
        <v>20184</v>
      </c>
      <c r="AY27" s="64">
        <f t="shared" si="1"/>
        <v>501170.11</v>
      </c>
      <c r="AZ27" s="114">
        <v>2000277027</v>
      </c>
      <c r="BA27" s="106">
        <v>44654</v>
      </c>
      <c r="BB27" s="107">
        <f>+M28</f>
        <v>20184</v>
      </c>
      <c r="BC27" s="111" t="s">
        <v>115</v>
      </c>
      <c r="BD27" s="17">
        <v>101052001</v>
      </c>
      <c r="BH27" s="111"/>
    </row>
    <row r="28" spans="1:61" s="109" customFormat="1" ht="23.25" customHeight="1" x14ac:dyDescent="0.25">
      <c r="A28" s="111">
        <v>47296</v>
      </c>
      <c r="B28" s="112" t="s">
        <v>31</v>
      </c>
      <c r="C28" s="113">
        <v>44652</v>
      </c>
      <c r="D28" s="113">
        <v>44652</v>
      </c>
      <c r="E28" s="7"/>
      <c r="F28" s="112" t="s">
        <v>32</v>
      </c>
      <c r="G28" s="10" t="s">
        <v>33</v>
      </c>
      <c r="H28" s="107"/>
      <c r="I28" s="65"/>
      <c r="J28" s="65" t="s">
        <v>114</v>
      </c>
      <c r="K28" s="65"/>
      <c r="L28" s="65"/>
      <c r="M28" s="107">
        <f>+M27+M7</f>
        <v>20184</v>
      </c>
      <c r="N28" s="107">
        <f t="shared" ref="N28:Z28" si="2">+N27+N7</f>
        <v>473392.8000000001</v>
      </c>
      <c r="O28" s="107">
        <f t="shared" si="2"/>
        <v>0</v>
      </c>
      <c r="P28" s="107">
        <f t="shared" si="2"/>
        <v>3568.4</v>
      </c>
      <c r="Q28" s="107">
        <f t="shared" si="2"/>
        <v>20184</v>
      </c>
      <c r="R28" s="107">
        <f t="shared" si="2"/>
        <v>20184</v>
      </c>
      <c r="S28" s="107">
        <f t="shared" si="2"/>
        <v>476961.20000000013</v>
      </c>
      <c r="T28" s="107">
        <f t="shared" si="2"/>
        <v>0</v>
      </c>
      <c r="U28" s="107">
        <f t="shared" si="2"/>
        <v>0</v>
      </c>
      <c r="V28" s="107">
        <f t="shared" si="2"/>
        <v>4024.92</v>
      </c>
      <c r="W28" s="107">
        <f t="shared" si="2"/>
        <v>20184</v>
      </c>
      <c r="X28" s="107">
        <f t="shared" si="2"/>
        <v>20184</v>
      </c>
      <c r="Y28" s="107">
        <f t="shared" si="2"/>
        <v>480986.12000000011</v>
      </c>
      <c r="Z28" s="107">
        <f t="shared" si="2"/>
        <v>501170.12000000011</v>
      </c>
      <c r="AA28" s="106">
        <v>44653</v>
      </c>
      <c r="AB28" s="65">
        <f>SUM(M28:P28)</f>
        <v>497145.20000000013</v>
      </c>
      <c r="AC28" s="65"/>
      <c r="AD28" s="108"/>
      <c r="AE28" s="65"/>
      <c r="AF28" s="65"/>
      <c r="AG28" s="65"/>
      <c r="AI28" s="65"/>
      <c r="AJ28" s="65"/>
      <c r="AK28" s="65"/>
      <c r="AL28" s="65"/>
      <c r="AM28" s="65"/>
      <c r="AN28" s="65"/>
      <c r="AO28" s="10"/>
      <c r="AP28" s="65"/>
      <c r="AQ28" s="65"/>
      <c r="AR28" s="65"/>
      <c r="AS28" s="65"/>
      <c r="AT28" s="110"/>
      <c r="AU28" s="65"/>
      <c r="AV28" s="65"/>
      <c r="AW28" s="65"/>
      <c r="AX28" s="65"/>
      <c r="AY28" s="65"/>
      <c r="AZ28" s="109" t="s">
        <v>98</v>
      </c>
      <c r="BA28" s="106">
        <v>44654</v>
      </c>
      <c r="BB28" s="107">
        <v>473392.8</v>
      </c>
      <c r="BC28" s="111" t="s">
        <v>99</v>
      </c>
      <c r="BD28" s="17">
        <v>101044021</v>
      </c>
      <c r="BH28" s="111"/>
    </row>
    <row r="29" spans="1:61" ht="23.25" customHeight="1" x14ac:dyDescent="0.25">
      <c r="A29" s="4">
        <v>47527</v>
      </c>
      <c r="B29" s="5" t="s">
        <v>143</v>
      </c>
      <c r="C29" s="6">
        <v>44662</v>
      </c>
      <c r="D29" s="6">
        <v>44662</v>
      </c>
      <c r="E29" s="7">
        <v>895260.19</v>
      </c>
      <c r="F29" s="4" t="s">
        <v>32</v>
      </c>
      <c r="G29" s="8" t="s">
        <v>33</v>
      </c>
      <c r="H29" s="56"/>
      <c r="I29" s="55"/>
      <c r="J29" s="3" t="s">
        <v>34</v>
      </c>
      <c r="K29" s="66"/>
      <c r="L29" s="55"/>
      <c r="M29" s="56">
        <f>400*6.96</f>
        <v>2784</v>
      </c>
      <c r="N29" s="55">
        <v>129281.8</v>
      </c>
      <c r="O29" s="56">
        <v>0</v>
      </c>
      <c r="P29" s="56">
        <v>0</v>
      </c>
      <c r="Q29" s="56">
        <v>400</v>
      </c>
      <c r="R29" s="56">
        <v>2784</v>
      </c>
      <c r="S29" s="56">
        <v>129281.8</v>
      </c>
      <c r="T29" s="55"/>
      <c r="U29" s="55"/>
      <c r="V29" s="55"/>
      <c r="W29" s="56">
        <v>400</v>
      </c>
      <c r="X29" s="56">
        <v>2784</v>
      </c>
      <c r="Y29" s="56">
        <v>129281.8</v>
      </c>
      <c r="Z29" s="56">
        <v>132065.79999999999</v>
      </c>
      <c r="AA29" s="14">
        <v>44663</v>
      </c>
      <c r="AB29" s="55"/>
      <c r="AC29" s="3"/>
      <c r="AD29" s="17"/>
      <c r="AE29" s="55"/>
      <c r="AF29" s="55"/>
      <c r="AG29" s="55"/>
      <c r="AH29" s="57"/>
      <c r="AI29" s="55"/>
      <c r="AJ29" s="55"/>
      <c r="AK29" s="61"/>
      <c r="AL29" s="61"/>
      <c r="AM29" s="61"/>
      <c r="AN29" s="61"/>
      <c r="AO29" s="61"/>
      <c r="AP29" s="61"/>
      <c r="AQ29" s="61"/>
      <c r="AR29" s="61"/>
      <c r="AS29" s="61"/>
      <c r="AT29" s="26"/>
      <c r="AU29" s="61"/>
      <c r="AV29" s="61"/>
      <c r="AW29" s="61"/>
      <c r="AX29" s="61"/>
      <c r="AY29" s="61"/>
    </row>
    <row r="30" spans="1:61" ht="23.25" customHeight="1" x14ac:dyDescent="0.25">
      <c r="A30" s="4">
        <v>47527</v>
      </c>
      <c r="B30" s="5" t="s">
        <v>143</v>
      </c>
      <c r="C30" s="6">
        <v>44662</v>
      </c>
      <c r="D30" s="6">
        <v>44662</v>
      </c>
      <c r="E30" s="7"/>
      <c r="F30" s="4" t="s">
        <v>32</v>
      </c>
      <c r="G30" s="8" t="s">
        <v>33</v>
      </c>
      <c r="H30" s="140">
        <v>2281</v>
      </c>
      <c r="I30" s="55" t="s">
        <v>35</v>
      </c>
      <c r="J30" s="3" t="s">
        <v>144</v>
      </c>
      <c r="K30" s="66" t="s">
        <v>71</v>
      </c>
      <c r="L30" s="55" t="s">
        <v>145</v>
      </c>
      <c r="M30" s="55">
        <v>0</v>
      </c>
      <c r="N30" s="55">
        <v>35422.199999999997</v>
      </c>
      <c r="O30" s="55">
        <v>0</v>
      </c>
      <c r="P30" s="55">
        <v>0</v>
      </c>
      <c r="Q30" s="56">
        <v>0</v>
      </c>
      <c r="R30" s="56">
        <v>0</v>
      </c>
      <c r="S30" s="56">
        <v>35422.199999999997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 s="55">
        <v>35422.199999999997</v>
      </c>
      <c r="Z30" s="55">
        <v>35422.199999999997</v>
      </c>
      <c r="AA30" s="14">
        <v>44663</v>
      </c>
      <c r="AB30" s="55"/>
      <c r="AC30" s="3"/>
      <c r="AD30" s="17"/>
      <c r="AE30" s="55"/>
      <c r="AF30" s="55"/>
      <c r="AG30" s="55"/>
      <c r="AH30" s="57"/>
      <c r="AI30" s="55"/>
      <c r="AJ30" s="55"/>
      <c r="AK30" s="61">
        <v>35422.17</v>
      </c>
      <c r="AL30" s="61">
        <v>0</v>
      </c>
      <c r="AM30" s="61"/>
      <c r="AN30" s="61"/>
      <c r="AO30" s="61"/>
      <c r="AP30" s="61">
        <v>0</v>
      </c>
      <c r="AQ30" s="61">
        <v>0</v>
      </c>
      <c r="AR30" s="61"/>
      <c r="AS30" s="61"/>
      <c r="AT30" s="26">
        <v>0</v>
      </c>
      <c r="AU30" s="61">
        <v>0</v>
      </c>
      <c r="AV30" s="61">
        <v>35422.17</v>
      </c>
      <c r="AW30" s="61">
        <v>0</v>
      </c>
      <c r="AX30" s="61">
        <v>0</v>
      </c>
      <c r="AY30" s="61">
        <v>35422.17</v>
      </c>
    </row>
    <row r="31" spans="1:61" ht="23.25" customHeight="1" x14ac:dyDescent="0.25">
      <c r="A31" s="4">
        <v>47527</v>
      </c>
      <c r="B31" s="5" t="s">
        <v>143</v>
      </c>
      <c r="C31" s="6">
        <v>44662</v>
      </c>
      <c r="D31" s="6">
        <v>44662</v>
      </c>
      <c r="E31" s="7"/>
      <c r="F31" s="4" t="s">
        <v>32</v>
      </c>
      <c r="G31" s="8" t="s">
        <v>33</v>
      </c>
      <c r="H31" s="140">
        <v>2281</v>
      </c>
      <c r="I31" s="55" t="s">
        <v>35</v>
      </c>
      <c r="J31" s="3" t="s">
        <v>71</v>
      </c>
      <c r="K31" s="66" t="s">
        <v>71</v>
      </c>
      <c r="L31" s="55" t="s">
        <v>146</v>
      </c>
      <c r="M31" s="55">
        <v>0</v>
      </c>
      <c r="N31" s="55">
        <v>19258.099999999999</v>
      </c>
      <c r="O31" s="55">
        <v>0</v>
      </c>
      <c r="P31" s="55">
        <v>0</v>
      </c>
      <c r="Q31" s="56">
        <v>0</v>
      </c>
      <c r="R31" s="56">
        <v>0</v>
      </c>
      <c r="S31" s="56">
        <v>19258.099999999999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19258.099999999999</v>
      </c>
      <c r="Z31" s="55">
        <v>19258.099999999999</v>
      </c>
      <c r="AA31" s="14">
        <v>44663</v>
      </c>
      <c r="AB31" s="55"/>
      <c r="AC31" s="3"/>
      <c r="AD31" s="17"/>
      <c r="AE31" s="55"/>
      <c r="AF31" s="55"/>
      <c r="AG31" s="55"/>
      <c r="AH31" s="57"/>
      <c r="AI31" s="55"/>
      <c r="AJ31" s="55"/>
      <c r="AK31" s="61">
        <v>19258.14</v>
      </c>
      <c r="AL31" s="61">
        <v>0</v>
      </c>
      <c r="AM31" s="61"/>
      <c r="AN31" s="61"/>
      <c r="AO31" s="61"/>
      <c r="AP31" s="61">
        <v>0</v>
      </c>
      <c r="AQ31" s="61">
        <v>0</v>
      </c>
      <c r="AR31" s="61"/>
      <c r="AS31" s="61"/>
      <c r="AT31" s="26">
        <v>0</v>
      </c>
      <c r="AU31" s="61">
        <v>0</v>
      </c>
      <c r="AV31" s="61">
        <v>19258.14</v>
      </c>
      <c r="AW31" s="61">
        <v>0</v>
      </c>
      <c r="AX31" s="61">
        <v>0</v>
      </c>
      <c r="AY31" s="61">
        <v>19258.14</v>
      </c>
    </row>
    <row r="32" spans="1:61" ht="23.25" customHeight="1" x14ac:dyDescent="0.25">
      <c r="A32" s="4">
        <v>47527</v>
      </c>
      <c r="B32" s="5" t="s">
        <v>143</v>
      </c>
      <c r="C32" s="6">
        <v>44662</v>
      </c>
      <c r="D32" s="6">
        <v>44662</v>
      </c>
      <c r="E32" s="7"/>
      <c r="F32" s="4" t="s">
        <v>32</v>
      </c>
      <c r="G32" s="8" t="s">
        <v>33</v>
      </c>
      <c r="H32" s="140">
        <v>2378</v>
      </c>
      <c r="I32" s="55" t="s">
        <v>38</v>
      </c>
      <c r="J32" s="3" t="s">
        <v>71</v>
      </c>
      <c r="K32" s="66" t="s">
        <v>71</v>
      </c>
      <c r="L32" s="55" t="s">
        <v>147</v>
      </c>
      <c r="M32" s="56">
        <v>696</v>
      </c>
      <c r="N32" s="55">
        <v>137624.70000000001</v>
      </c>
      <c r="O32" s="55">
        <v>0</v>
      </c>
      <c r="P32" s="55">
        <v>14340</v>
      </c>
      <c r="Q32" s="56">
        <v>100</v>
      </c>
      <c r="R32" s="56">
        <v>696</v>
      </c>
      <c r="S32" s="56">
        <v>151964.70000000001</v>
      </c>
      <c r="T32" s="55">
        <v>0</v>
      </c>
      <c r="U32" s="55">
        <v>0</v>
      </c>
      <c r="V32" s="55">
        <v>59197.79</v>
      </c>
      <c r="W32" s="55">
        <v>100</v>
      </c>
      <c r="X32" s="55">
        <v>696</v>
      </c>
      <c r="Y32" s="55">
        <v>211162.49</v>
      </c>
      <c r="Z32" s="55">
        <v>211858.49</v>
      </c>
      <c r="AA32" s="14">
        <v>44663</v>
      </c>
      <c r="AB32" s="55"/>
      <c r="AC32" s="55" t="s">
        <v>71</v>
      </c>
      <c r="AD32" s="17">
        <v>9671</v>
      </c>
      <c r="AE32" s="55" t="s">
        <v>148</v>
      </c>
      <c r="AF32" s="55">
        <v>5300</v>
      </c>
      <c r="AG32" s="3" t="s">
        <v>71</v>
      </c>
      <c r="AH32" s="17">
        <v>45152410493</v>
      </c>
      <c r="AI32" s="55" t="s">
        <v>44</v>
      </c>
      <c r="AJ32" s="55">
        <v>2153.11</v>
      </c>
      <c r="AK32" s="61">
        <v>137624.72</v>
      </c>
      <c r="AL32" s="61">
        <v>100</v>
      </c>
      <c r="AM32" s="14" t="s">
        <v>71</v>
      </c>
      <c r="AN32" s="16">
        <v>9671</v>
      </c>
      <c r="AO32" s="61" t="s">
        <v>149</v>
      </c>
      <c r="AP32" s="100">
        <v>5300</v>
      </c>
      <c r="AQ32" s="61">
        <v>0</v>
      </c>
      <c r="AR32" s="61" t="s">
        <v>71</v>
      </c>
      <c r="AS32" s="61" t="s">
        <v>44</v>
      </c>
      <c r="AT32" s="67">
        <v>2153.11</v>
      </c>
      <c r="AU32" s="61">
        <v>0</v>
      </c>
      <c r="AV32" s="61">
        <v>211162.51</v>
      </c>
      <c r="AW32" s="61">
        <v>100</v>
      </c>
      <c r="AX32" s="61">
        <v>696</v>
      </c>
      <c r="AY32" s="61">
        <v>211858.51</v>
      </c>
      <c r="AZ32" s="16" t="s">
        <v>180</v>
      </c>
      <c r="BA32" s="58">
        <v>44663</v>
      </c>
      <c r="BB32" s="60">
        <v>14340</v>
      </c>
      <c r="BC32" s="17" t="s">
        <v>181</v>
      </c>
      <c r="BE32" s="68" t="s">
        <v>198</v>
      </c>
      <c r="BF32" s="68"/>
      <c r="BG32" s="68"/>
      <c r="BH32" s="69"/>
      <c r="BI32" s="68"/>
    </row>
    <row r="33" spans="1:60" ht="23.25" customHeight="1" x14ac:dyDescent="0.25">
      <c r="A33" s="4">
        <v>47527</v>
      </c>
      <c r="B33" s="5" t="s">
        <v>143</v>
      </c>
      <c r="C33" s="6">
        <v>44662</v>
      </c>
      <c r="D33" s="6">
        <v>44662</v>
      </c>
      <c r="E33" s="7"/>
      <c r="F33" s="4" t="s">
        <v>32</v>
      </c>
      <c r="G33" s="8" t="s">
        <v>33</v>
      </c>
      <c r="H33" s="140">
        <v>2378</v>
      </c>
      <c r="I33" s="55" t="s">
        <v>38</v>
      </c>
      <c r="J33" s="3" t="s">
        <v>71</v>
      </c>
      <c r="K33" s="66" t="s">
        <v>71</v>
      </c>
      <c r="L33" s="55" t="s">
        <v>147</v>
      </c>
      <c r="M33" s="55"/>
      <c r="N33" s="55"/>
      <c r="O33" s="55"/>
      <c r="P33" s="55"/>
      <c r="Q33" s="56"/>
      <c r="R33" s="56"/>
      <c r="S33" s="56">
        <f>+M27+N27+P27+T27+V27</f>
        <v>501170.12000000011</v>
      </c>
      <c r="T33" s="55"/>
      <c r="U33" s="55"/>
      <c r="V33" s="55"/>
      <c r="W33" s="55"/>
      <c r="X33" s="55"/>
      <c r="Y33" s="55"/>
      <c r="Z33" s="55"/>
      <c r="AA33" s="14">
        <v>44663</v>
      </c>
      <c r="AB33" s="55"/>
      <c r="AC33" s="55" t="s">
        <v>71</v>
      </c>
      <c r="AD33" s="17">
        <v>9672</v>
      </c>
      <c r="AE33" s="55" t="s">
        <v>148</v>
      </c>
      <c r="AF33" s="55">
        <v>2120</v>
      </c>
      <c r="AG33" s="3" t="s">
        <v>71</v>
      </c>
      <c r="AH33" s="17">
        <v>45162521930</v>
      </c>
      <c r="AI33" s="55" t="s">
        <v>44</v>
      </c>
      <c r="AJ33" s="55">
        <v>2976.68</v>
      </c>
      <c r="AK33" s="61"/>
      <c r="AL33" s="61"/>
      <c r="AM33" s="14" t="s">
        <v>71</v>
      </c>
      <c r="AN33" s="16">
        <v>9672</v>
      </c>
      <c r="AO33" s="61" t="s">
        <v>149</v>
      </c>
      <c r="AP33" s="100">
        <v>2120</v>
      </c>
      <c r="AQ33" s="61"/>
      <c r="AR33" s="61" t="s">
        <v>71</v>
      </c>
      <c r="AS33" s="61" t="s">
        <v>44</v>
      </c>
      <c r="AT33" s="26">
        <v>2976.68</v>
      </c>
      <c r="AU33" s="61"/>
      <c r="AV33" s="61"/>
      <c r="AW33" s="61"/>
      <c r="AX33" s="61"/>
      <c r="AY33" s="61"/>
      <c r="AZ33" s="16" t="s">
        <v>180</v>
      </c>
      <c r="BA33" s="58">
        <v>44663</v>
      </c>
      <c r="BC33" s="17" t="s">
        <v>181</v>
      </c>
      <c r="BE33" s="16" t="s">
        <v>186</v>
      </c>
      <c r="BF33" s="58">
        <v>44661</v>
      </c>
      <c r="BG33" s="60">
        <v>2976.68</v>
      </c>
      <c r="BH33" s="17" t="s">
        <v>187</v>
      </c>
    </row>
    <row r="34" spans="1:60" ht="23.25" customHeight="1" x14ac:dyDescent="0.25">
      <c r="A34" s="4">
        <v>47527</v>
      </c>
      <c r="B34" s="5" t="s">
        <v>143</v>
      </c>
      <c r="C34" s="6">
        <v>44662</v>
      </c>
      <c r="D34" s="6">
        <v>44662</v>
      </c>
      <c r="E34" s="7"/>
      <c r="F34" s="4" t="s">
        <v>32</v>
      </c>
      <c r="G34" s="8" t="s">
        <v>33</v>
      </c>
      <c r="H34" s="140">
        <v>2378</v>
      </c>
      <c r="I34" s="55" t="s">
        <v>38</v>
      </c>
      <c r="J34" s="3" t="s">
        <v>71</v>
      </c>
      <c r="K34" s="66" t="s">
        <v>71</v>
      </c>
      <c r="L34" s="55" t="s">
        <v>147</v>
      </c>
      <c r="M34" s="55"/>
      <c r="N34" s="55"/>
      <c r="O34" s="55"/>
      <c r="P34" s="55"/>
      <c r="Q34" s="56"/>
      <c r="R34" s="56"/>
      <c r="S34" s="56"/>
      <c r="T34" s="55"/>
      <c r="U34" s="55"/>
      <c r="V34" s="55"/>
      <c r="W34" s="55"/>
      <c r="X34" s="55"/>
      <c r="Y34" s="55"/>
      <c r="Z34" s="55"/>
      <c r="AA34" s="14">
        <v>44663</v>
      </c>
      <c r="AB34" s="55"/>
      <c r="AC34" s="55" t="s">
        <v>71</v>
      </c>
      <c r="AD34" s="17">
        <v>9673</v>
      </c>
      <c r="AE34" s="55" t="s">
        <v>148</v>
      </c>
      <c r="AF34" s="55">
        <v>6360</v>
      </c>
      <c r="AG34" s="3" t="s">
        <v>71</v>
      </c>
      <c r="AH34" s="17">
        <v>45122528339</v>
      </c>
      <c r="AI34" s="55" t="s">
        <v>44</v>
      </c>
      <c r="AJ34" s="55">
        <v>25460</v>
      </c>
      <c r="AK34" s="61"/>
      <c r="AL34" s="61"/>
      <c r="AM34" s="14" t="s">
        <v>71</v>
      </c>
      <c r="AN34" s="16">
        <v>9673</v>
      </c>
      <c r="AO34" s="61" t="s">
        <v>149</v>
      </c>
      <c r="AP34" s="100">
        <v>6360</v>
      </c>
      <c r="AQ34" s="61"/>
      <c r="AR34" s="61" t="s">
        <v>71</v>
      </c>
      <c r="AS34" s="61" t="s">
        <v>44</v>
      </c>
      <c r="AT34" s="26">
        <v>25460</v>
      </c>
      <c r="AU34" s="61"/>
      <c r="AV34" s="61"/>
      <c r="AW34" s="61"/>
      <c r="AX34" s="61"/>
      <c r="AY34" s="61"/>
      <c r="AZ34" s="16" t="s">
        <v>180</v>
      </c>
      <c r="BA34" s="58">
        <v>44663</v>
      </c>
      <c r="BC34" s="17" t="s">
        <v>181</v>
      </c>
      <c r="BE34" s="16" t="s">
        <v>190</v>
      </c>
      <c r="BF34" s="58">
        <v>44661</v>
      </c>
      <c r="BG34" s="60">
        <v>25460</v>
      </c>
      <c r="BH34" s="17" t="s">
        <v>191</v>
      </c>
    </row>
    <row r="35" spans="1:60" ht="23.25" customHeight="1" x14ac:dyDescent="0.25">
      <c r="A35" s="4">
        <v>47527</v>
      </c>
      <c r="B35" s="5" t="s">
        <v>143</v>
      </c>
      <c r="C35" s="6">
        <v>44662</v>
      </c>
      <c r="D35" s="6">
        <v>44662</v>
      </c>
      <c r="E35" s="7"/>
      <c r="F35" s="4" t="s">
        <v>32</v>
      </c>
      <c r="G35" s="8" t="s">
        <v>33</v>
      </c>
      <c r="H35" s="140">
        <v>2378</v>
      </c>
      <c r="I35" s="55" t="s">
        <v>38</v>
      </c>
      <c r="J35" s="3" t="s">
        <v>71</v>
      </c>
      <c r="K35" s="66" t="s">
        <v>71</v>
      </c>
      <c r="L35" s="55" t="s">
        <v>147</v>
      </c>
      <c r="M35" s="55"/>
      <c r="N35" s="55"/>
      <c r="O35" s="55"/>
      <c r="P35" s="55"/>
      <c r="Q35" s="56"/>
      <c r="R35" s="56"/>
      <c r="S35" s="56"/>
      <c r="T35" s="55"/>
      <c r="U35" s="55"/>
      <c r="V35" s="55"/>
      <c r="W35" s="55"/>
      <c r="X35" s="55"/>
      <c r="Y35" s="55"/>
      <c r="Z35" s="55"/>
      <c r="AA35" s="14">
        <v>44663</v>
      </c>
      <c r="AB35" s="55"/>
      <c r="AC35" s="55" t="s">
        <v>71</v>
      </c>
      <c r="AD35" s="17">
        <v>9674</v>
      </c>
      <c r="AE35" s="55" t="s">
        <v>148</v>
      </c>
      <c r="AF35" s="55">
        <v>560</v>
      </c>
      <c r="AG35" s="3" t="s">
        <v>71</v>
      </c>
      <c r="AH35" s="17">
        <v>45112549188</v>
      </c>
      <c r="AI35" s="55" t="s">
        <v>44</v>
      </c>
      <c r="AJ35" s="55">
        <v>28608</v>
      </c>
      <c r="AK35" s="61"/>
      <c r="AL35" s="61"/>
      <c r="AM35" s="14" t="s">
        <v>71</v>
      </c>
      <c r="AN35" s="16">
        <v>9674</v>
      </c>
      <c r="AO35" s="61" t="s">
        <v>149</v>
      </c>
      <c r="AP35" s="100">
        <v>560</v>
      </c>
      <c r="AQ35" s="61"/>
      <c r="AR35" s="61" t="s">
        <v>71</v>
      </c>
      <c r="AS35" s="61" t="s">
        <v>44</v>
      </c>
      <c r="AT35" s="26">
        <v>28608</v>
      </c>
      <c r="AU35" s="61"/>
      <c r="AV35" s="61"/>
      <c r="AW35" s="61"/>
      <c r="AX35" s="61"/>
      <c r="AY35" s="61"/>
      <c r="AZ35" s="16" t="s">
        <v>180</v>
      </c>
      <c r="BA35" s="58">
        <v>44663</v>
      </c>
      <c r="BC35" s="17" t="s">
        <v>181</v>
      </c>
      <c r="BE35" s="16" t="s">
        <v>188</v>
      </c>
      <c r="BF35" s="58">
        <v>44662</v>
      </c>
      <c r="BG35" s="60">
        <v>28608</v>
      </c>
      <c r="BH35" s="17" t="s">
        <v>189</v>
      </c>
    </row>
    <row r="36" spans="1:60" ht="23.25" customHeight="1" x14ac:dyDescent="0.25">
      <c r="A36" s="4">
        <v>47527</v>
      </c>
      <c r="B36" s="5" t="s">
        <v>143</v>
      </c>
      <c r="C36" s="6">
        <v>44662</v>
      </c>
      <c r="D36" s="6">
        <v>44662</v>
      </c>
      <c r="E36" s="7"/>
      <c r="F36" s="4" t="s">
        <v>32</v>
      </c>
      <c r="G36" s="8" t="s">
        <v>33</v>
      </c>
      <c r="H36" s="140">
        <v>2941</v>
      </c>
      <c r="I36" s="55" t="s">
        <v>42</v>
      </c>
      <c r="J36" s="3" t="s">
        <v>71</v>
      </c>
      <c r="K36" s="66" t="s">
        <v>71</v>
      </c>
      <c r="L36" s="55" t="s">
        <v>150</v>
      </c>
      <c r="M36" s="55">
        <v>0</v>
      </c>
      <c r="N36" s="55">
        <v>6512</v>
      </c>
      <c r="O36" s="55">
        <v>0</v>
      </c>
      <c r="P36" s="55">
        <v>0</v>
      </c>
      <c r="Q36" s="56">
        <v>0</v>
      </c>
      <c r="R36" s="56">
        <v>0</v>
      </c>
      <c r="S36" s="56">
        <v>6512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6512</v>
      </c>
      <c r="Z36" s="55">
        <v>6512</v>
      </c>
      <c r="AA36" s="14">
        <v>44663</v>
      </c>
      <c r="AB36" s="55"/>
      <c r="AC36" s="3"/>
      <c r="AD36" s="17"/>
      <c r="AE36" s="55"/>
      <c r="AF36" s="55"/>
      <c r="AG36" s="55"/>
      <c r="AH36" s="57"/>
      <c r="AI36" s="55"/>
      <c r="AJ36" s="55"/>
      <c r="AK36" s="61">
        <v>6512.02</v>
      </c>
      <c r="AL36" s="61">
        <v>0</v>
      </c>
      <c r="AM36" s="61"/>
      <c r="AN36" s="61"/>
      <c r="AO36" s="61"/>
      <c r="AP36" s="61">
        <v>0</v>
      </c>
      <c r="AQ36" s="61">
        <v>0</v>
      </c>
      <c r="AR36" s="61"/>
      <c r="AS36" s="61"/>
      <c r="AT36" s="26">
        <v>0</v>
      </c>
      <c r="AU36" s="61">
        <v>0</v>
      </c>
      <c r="AV36" s="61">
        <v>6512.02</v>
      </c>
      <c r="AW36" s="61">
        <v>0</v>
      </c>
      <c r="AX36" s="61">
        <v>0</v>
      </c>
      <c r="AY36" s="61">
        <v>6512.02</v>
      </c>
    </row>
    <row r="37" spans="1:60" ht="23.25" customHeight="1" x14ac:dyDescent="0.25">
      <c r="A37" s="4">
        <v>47527</v>
      </c>
      <c r="B37" s="5" t="s">
        <v>143</v>
      </c>
      <c r="C37" s="6">
        <v>44662</v>
      </c>
      <c r="D37" s="6">
        <v>44662</v>
      </c>
      <c r="E37" s="7"/>
      <c r="F37" s="4" t="s">
        <v>32</v>
      </c>
      <c r="G37" s="8" t="s">
        <v>33</v>
      </c>
      <c r="H37" s="140">
        <v>2941</v>
      </c>
      <c r="I37" s="55" t="s">
        <v>42</v>
      </c>
      <c r="J37" s="3" t="s">
        <v>151</v>
      </c>
      <c r="K37" s="66" t="s">
        <v>71</v>
      </c>
      <c r="L37" s="55" t="s">
        <v>152</v>
      </c>
      <c r="M37" s="55">
        <v>0</v>
      </c>
      <c r="N37" s="55">
        <v>15700.4</v>
      </c>
      <c r="O37" s="55">
        <v>0</v>
      </c>
      <c r="P37" s="55">
        <v>0</v>
      </c>
      <c r="Q37" s="56">
        <v>0</v>
      </c>
      <c r="R37" s="56">
        <v>0</v>
      </c>
      <c r="S37" s="56">
        <v>15700.4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15700.4</v>
      </c>
      <c r="Z37" s="55">
        <v>15700.4</v>
      </c>
      <c r="AA37" s="14">
        <v>44663</v>
      </c>
      <c r="AB37" s="55"/>
      <c r="AC37" s="3"/>
      <c r="AD37" s="17"/>
      <c r="AE37" s="55"/>
      <c r="AF37" s="55"/>
      <c r="AG37" s="55"/>
      <c r="AH37" s="57"/>
      <c r="AI37" s="55"/>
      <c r="AJ37" s="55"/>
      <c r="AK37" s="61">
        <v>15700.35</v>
      </c>
      <c r="AL37" s="61">
        <v>0</v>
      </c>
      <c r="AM37" s="61"/>
      <c r="AN37" s="61"/>
      <c r="AO37" s="61"/>
      <c r="AP37" s="61">
        <v>0</v>
      </c>
      <c r="AQ37" s="61">
        <v>0</v>
      </c>
      <c r="AR37" s="61"/>
      <c r="AS37" s="61"/>
      <c r="AT37" s="26">
        <v>0</v>
      </c>
      <c r="AU37" s="61">
        <v>0</v>
      </c>
      <c r="AV37" s="61">
        <v>15700.35</v>
      </c>
      <c r="AW37" s="61">
        <v>0</v>
      </c>
      <c r="AX37" s="61">
        <v>0</v>
      </c>
      <c r="AY37" s="61">
        <v>15700.35</v>
      </c>
    </row>
    <row r="38" spans="1:60" ht="23.25" customHeight="1" x14ac:dyDescent="0.25">
      <c r="A38" s="4">
        <v>47527</v>
      </c>
      <c r="B38" s="5" t="s">
        <v>143</v>
      </c>
      <c r="C38" s="6">
        <v>44662</v>
      </c>
      <c r="D38" s="6">
        <v>44662</v>
      </c>
      <c r="E38" s="7"/>
      <c r="F38" s="4" t="s">
        <v>32</v>
      </c>
      <c r="G38" s="8" t="s">
        <v>33</v>
      </c>
      <c r="H38" s="140">
        <v>2276</v>
      </c>
      <c r="I38" s="55" t="s">
        <v>45</v>
      </c>
      <c r="J38" s="3" t="s">
        <v>71</v>
      </c>
      <c r="K38" s="66" t="s">
        <v>71</v>
      </c>
      <c r="L38" s="55" t="s">
        <v>153</v>
      </c>
      <c r="M38" s="56">
        <v>9744</v>
      </c>
      <c r="N38" s="55">
        <v>163437.9</v>
      </c>
      <c r="O38" s="55">
        <v>0</v>
      </c>
      <c r="P38" s="55">
        <v>0</v>
      </c>
      <c r="Q38" s="56">
        <v>1400</v>
      </c>
      <c r="R38" s="56">
        <v>9744</v>
      </c>
      <c r="S38" s="56">
        <v>163437.9</v>
      </c>
      <c r="T38" s="55">
        <v>0</v>
      </c>
      <c r="U38" s="55">
        <v>0</v>
      </c>
      <c r="V38" s="55">
        <v>17681.669999999998</v>
      </c>
      <c r="W38" s="55">
        <v>1400</v>
      </c>
      <c r="X38" s="55">
        <v>9744</v>
      </c>
      <c r="Y38" s="55">
        <v>181119.57</v>
      </c>
      <c r="Z38" s="55">
        <v>190863.57</v>
      </c>
      <c r="AA38" s="14">
        <v>44663</v>
      </c>
      <c r="AB38" s="55"/>
      <c r="AG38" s="3" t="s">
        <v>71</v>
      </c>
      <c r="AH38" s="17">
        <v>45112543180</v>
      </c>
      <c r="AI38" s="55" t="s">
        <v>44</v>
      </c>
      <c r="AJ38" s="55">
        <v>17681.669999999998</v>
      </c>
      <c r="AK38" s="61">
        <v>163437.87</v>
      </c>
      <c r="AL38" s="61">
        <v>1400</v>
      </c>
      <c r="AM38" s="61"/>
      <c r="AN38" s="61"/>
      <c r="AO38" s="61"/>
      <c r="AP38" s="61">
        <v>0</v>
      </c>
      <c r="AQ38" s="61">
        <v>0</v>
      </c>
      <c r="AR38" s="61" t="s">
        <v>71</v>
      </c>
      <c r="AS38" s="61" t="s">
        <v>44</v>
      </c>
      <c r="AT38" s="26">
        <v>17681.669999999998</v>
      </c>
      <c r="AU38" s="61">
        <v>0</v>
      </c>
      <c r="AV38" s="61">
        <v>181119.54</v>
      </c>
      <c r="AW38" s="61">
        <v>1400</v>
      </c>
      <c r="AX38" s="61">
        <v>9744</v>
      </c>
      <c r="AY38" s="61">
        <v>190863.54</v>
      </c>
      <c r="BE38" s="16" t="s">
        <v>192</v>
      </c>
      <c r="BF38" s="58">
        <v>44661</v>
      </c>
      <c r="BG38" s="60">
        <v>17681.669999999998</v>
      </c>
      <c r="BH38" s="17" t="s">
        <v>193</v>
      </c>
    </row>
    <row r="39" spans="1:60" ht="23.25" customHeight="1" x14ac:dyDescent="0.25">
      <c r="A39" s="4">
        <v>47527</v>
      </c>
      <c r="B39" s="5" t="s">
        <v>143</v>
      </c>
      <c r="C39" s="6">
        <v>44662</v>
      </c>
      <c r="D39" s="6">
        <v>44662</v>
      </c>
      <c r="E39" s="7"/>
      <c r="F39" s="4" t="s">
        <v>32</v>
      </c>
      <c r="G39" s="8" t="s">
        <v>33</v>
      </c>
      <c r="H39" s="140">
        <v>2286</v>
      </c>
      <c r="I39" s="55" t="s">
        <v>154</v>
      </c>
      <c r="J39" s="3" t="s">
        <v>71</v>
      </c>
      <c r="K39" s="66" t="s">
        <v>71</v>
      </c>
      <c r="L39" s="55" t="s">
        <v>155</v>
      </c>
      <c r="M39" s="55">
        <v>0</v>
      </c>
      <c r="N39" s="55">
        <v>1079.0999999999999</v>
      </c>
      <c r="O39" s="55">
        <v>0</v>
      </c>
      <c r="P39" s="55">
        <v>0</v>
      </c>
      <c r="Q39" s="56">
        <v>0</v>
      </c>
      <c r="R39" s="56">
        <v>0</v>
      </c>
      <c r="S39" s="56">
        <v>1079.0999999999999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1079.0999999999999</v>
      </c>
      <c r="Z39" s="55">
        <v>1079.0999999999999</v>
      </c>
      <c r="AA39" s="14">
        <v>44663</v>
      </c>
      <c r="AB39" s="55"/>
      <c r="AC39" s="3"/>
      <c r="AD39" s="17"/>
      <c r="AE39" s="55"/>
      <c r="AF39" s="55"/>
      <c r="AG39" s="55"/>
      <c r="AH39" s="57"/>
      <c r="AI39" s="55"/>
      <c r="AJ39" s="55"/>
      <c r="AK39" s="61">
        <v>1079.1199999999999</v>
      </c>
      <c r="AL39" s="61">
        <v>0</v>
      </c>
      <c r="AM39" s="61"/>
      <c r="AN39" s="61"/>
      <c r="AO39" s="61"/>
      <c r="AP39" s="61">
        <v>0</v>
      </c>
      <c r="AQ39" s="61">
        <v>0</v>
      </c>
      <c r="AR39" s="61"/>
      <c r="AS39" s="61"/>
      <c r="AT39" s="26">
        <v>0</v>
      </c>
      <c r="AU39" s="61">
        <v>0</v>
      </c>
      <c r="AV39" s="61">
        <v>1079.1199999999999</v>
      </c>
      <c r="AW39" s="61">
        <v>0</v>
      </c>
      <c r="AX39" s="61">
        <v>0</v>
      </c>
      <c r="AY39" s="61">
        <v>1079.1199999999999</v>
      </c>
    </row>
    <row r="40" spans="1:60" ht="23.25" customHeight="1" x14ac:dyDescent="0.25">
      <c r="A40" s="4">
        <v>47527</v>
      </c>
      <c r="B40" s="5" t="s">
        <v>143</v>
      </c>
      <c r="C40" s="6">
        <v>44662</v>
      </c>
      <c r="D40" s="6">
        <v>44662</v>
      </c>
      <c r="E40" s="7"/>
      <c r="F40" s="4" t="s">
        <v>32</v>
      </c>
      <c r="G40" s="8" t="s">
        <v>33</v>
      </c>
      <c r="H40" s="140">
        <v>2286</v>
      </c>
      <c r="I40" s="55" t="s">
        <v>154</v>
      </c>
      <c r="J40" s="3" t="s">
        <v>71</v>
      </c>
      <c r="K40" s="66" t="s">
        <v>71</v>
      </c>
      <c r="L40" s="55" t="s">
        <v>156</v>
      </c>
      <c r="M40" s="55">
        <v>0</v>
      </c>
      <c r="N40" s="55">
        <v>8503.9</v>
      </c>
      <c r="O40" s="55">
        <v>0</v>
      </c>
      <c r="P40" s="55">
        <v>0</v>
      </c>
      <c r="Q40" s="56">
        <v>0</v>
      </c>
      <c r="R40" s="56">
        <v>0</v>
      </c>
      <c r="S40" s="56">
        <v>8503.9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8503.9</v>
      </c>
      <c r="Z40" s="55">
        <v>8503.9</v>
      </c>
      <c r="AA40" s="14">
        <v>44663</v>
      </c>
      <c r="AB40" s="55"/>
      <c r="AC40" s="3"/>
      <c r="AD40" s="17"/>
      <c r="AE40" s="55"/>
      <c r="AF40" s="55"/>
      <c r="AG40" s="55"/>
      <c r="AH40" s="57"/>
      <c r="AI40" s="55"/>
      <c r="AJ40" s="55"/>
      <c r="AK40" s="61">
        <v>8503.91</v>
      </c>
      <c r="AL40" s="61">
        <v>0</v>
      </c>
      <c r="AM40" s="61"/>
      <c r="AN40" s="61"/>
      <c r="AO40" s="61"/>
      <c r="AP40" s="61">
        <v>0</v>
      </c>
      <c r="AQ40" s="61">
        <v>0</v>
      </c>
      <c r="AR40" s="61"/>
      <c r="AS40" s="61"/>
      <c r="AT40" s="26">
        <v>0</v>
      </c>
      <c r="AU40" s="61">
        <v>0</v>
      </c>
      <c r="AV40" s="61">
        <v>8503.91</v>
      </c>
      <c r="AW40" s="61">
        <v>0</v>
      </c>
      <c r="AX40" s="61">
        <v>0</v>
      </c>
      <c r="AY40" s="61">
        <v>8503.91</v>
      </c>
    </row>
    <row r="41" spans="1:60" ht="23.25" customHeight="1" x14ac:dyDescent="0.25">
      <c r="A41" s="4">
        <v>47527</v>
      </c>
      <c r="B41" s="5" t="s">
        <v>143</v>
      </c>
      <c r="C41" s="6">
        <v>44662</v>
      </c>
      <c r="D41" s="6">
        <v>44662</v>
      </c>
      <c r="E41" s="7"/>
      <c r="F41" s="4" t="s">
        <v>32</v>
      </c>
      <c r="G41" s="8" t="s">
        <v>33</v>
      </c>
      <c r="H41" s="140">
        <v>2539</v>
      </c>
      <c r="I41" s="55" t="s">
        <v>47</v>
      </c>
      <c r="J41" s="3" t="s">
        <v>71</v>
      </c>
      <c r="K41" s="66" t="s">
        <v>71</v>
      </c>
      <c r="L41" s="55" t="s">
        <v>157</v>
      </c>
      <c r="M41" s="56">
        <v>696</v>
      </c>
      <c r="N41" s="55">
        <v>3945</v>
      </c>
      <c r="O41" s="55">
        <v>0</v>
      </c>
      <c r="P41" s="55">
        <v>0</v>
      </c>
      <c r="Q41" s="56">
        <v>100</v>
      </c>
      <c r="R41" s="56">
        <v>696</v>
      </c>
      <c r="S41" s="56">
        <v>3945</v>
      </c>
      <c r="T41" s="55">
        <v>0</v>
      </c>
      <c r="U41" s="55">
        <v>0</v>
      </c>
      <c r="V41" s="55">
        <v>0</v>
      </c>
      <c r="W41" s="55">
        <v>100</v>
      </c>
      <c r="X41" s="55">
        <v>696</v>
      </c>
      <c r="Y41" s="55">
        <v>3945</v>
      </c>
      <c r="Z41" s="55">
        <v>4641</v>
      </c>
      <c r="AA41" s="14">
        <v>44663</v>
      </c>
      <c r="AB41" s="55"/>
      <c r="AC41" s="3"/>
      <c r="AD41" s="17"/>
      <c r="AE41" s="55"/>
      <c r="AF41" s="55"/>
      <c r="AG41" s="55"/>
      <c r="AH41" s="57"/>
      <c r="AI41" s="55"/>
      <c r="AJ41" s="55"/>
      <c r="AK41" s="61">
        <v>3945.01</v>
      </c>
      <c r="AL41" s="61">
        <v>100</v>
      </c>
      <c r="AM41" s="61"/>
      <c r="AN41" s="61"/>
      <c r="AO41" s="61"/>
      <c r="AP41" s="61">
        <v>0</v>
      </c>
      <c r="AQ41" s="61">
        <v>0</v>
      </c>
      <c r="AR41" s="61"/>
      <c r="AS41" s="61"/>
      <c r="AT41" s="26">
        <v>0</v>
      </c>
      <c r="AU41" s="61">
        <v>0</v>
      </c>
      <c r="AV41" s="61">
        <v>3945.01</v>
      </c>
      <c r="AW41" s="61">
        <v>100</v>
      </c>
      <c r="AX41" s="61">
        <v>696</v>
      </c>
      <c r="AY41" s="61">
        <v>4641.01</v>
      </c>
    </row>
    <row r="42" spans="1:60" ht="23.25" customHeight="1" x14ac:dyDescent="0.25">
      <c r="A42" s="4">
        <v>47527</v>
      </c>
      <c r="B42" s="5" t="s">
        <v>143</v>
      </c>
      <c r="C42" s="6">
        <v>44662</v>
      </c>
      <c r="D42" s="6">
        <v>44662</v>
      </c>
      <c r="E42" s="7"/>
      <c r="F42" s="4" t="s">
        <v>32</v>
      </c>
      <c r="G42" s="8" t="s">
        <v>33</v>
      </c>
      <c r="H42" s="140">
        <v>2539</v>
      </c>
      <c r="I42" s="55" t="s">
        <v>47</v>
      </c>
      <c r="J42" s="3" t="s">
        <v>151</v>
      </c>
      <c r="K42" s="66" t="s">
        <v>71</v>
      </c>
      <c r="L42" s="55" t="s">
        <v>158</v>
      </c>
      <c r="M42" s="55">
        <v>0</v>
      </c>
      <c r="N42" s="55">
        <v>6485.9</v>
      </c>
      <c r="O42" s="55">
        <v>0</v>
      </c>
      <c r="P42" s="55">
        <v>0</v>
      </c>
      <c r="Q42" s="56">
        <v>0</v>
      </c>
      <c r="R42" s="56">
        <v>0</v>
      </c>
      <c r="S42" s="56">
        <v>6485.9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6485.9</v>
      </c>
      <c r="Z42" s="55">
        <v>6485.9</v>
      </c>
      <c r="AA42" s="14">
        <v>44663</v>
      </c>
      <c r="AB42" s="55"/>
      <c r="AC42" s="3"/>
      <c r="AD42" s="17"/>
      <c r="AE42" s="55"/>
      <c r="AF42" s="55"/>
      <c r="AG42" s="55"/>
      <c r="AH42" s="57"/>
      <c r="AI42" s="55"/>
      <c r="AJ42" s="55"/>
      <c r="AK42" s="61">
        <v>6485.92</v>
      </c>
      <c r="AL42" s="61">
        <v>0</v>
      </c>
      <c r="AM42" s="61"/>
      <c r="AN42" s="61"/>
      <c r="AO42" s="61"/>
      <c r="AP42" s="61">
        <v>0</v>
      </c>
      <c r="AQ42" s="61">
        <v>0</v>
      </c>
      <c r="AR42" s="61"/>
      <c r="AS42" s="61"/>
      <c r="AT42" s="26">
        <v>0</v>
      </c>
      <c r="AU42" s="61">
        <v>0</v>
      </c>
      <c r="AV42" s="61">
        <v>6485.92</v>
      </c>
      <c r="AW42" s="61">
        <v>0</v>
      </c>
      <c r="AX42" s="61">
        <v>0</v>
      </c>
      <c r="AY42" s="61">
        <v>6485.92</v>
      </c>
    </row>
    <row r="43" spans="1:60" ht="23.25" customHeight="1" x14ac:dyDescent="0.25">
      <c r="A43" s="4">
        <v>47527</v>
      </c>
      <c r="B43" s="5" t="s">
        <v>143</v>
      </c>
      <c r="C43" s="6">
        <v>44662</v>
      </c>
      <c r="D43" s="6">
        <v>44662</v>
      </c>
      <c r="E43" s="7"/>
      <c r="F43" s="4" t="s">
        <v>32</v>
      </c>
      <c r="G43" s="8" t="s">
        <v>33</v>
      </c>
      <c r="H43" s="140">
        <v>2537</v>
      </c>
      <c r="I43" s="55" t="s">
        <v>70</v>
      </c>
      <c r="J43" s="3" t="s">
        <v>151</v>
      </c>
      <c r="K43" s="66" t="s">
        <v>71</v>
      </c>
      <c r="L43" s="55" t="s">
        <v>159</v>
      </c>
      <c r="M43" s="55">
        <v>0</v>
      </c>
      <c r="N43" s="55">
        <v>9428.7000000000007</v>
      </c>
      <c r="O43" s="55">
        <v>0</v>
      </c>
      <c r="P43" s="55">
        <v>0</v>
      </c>
      <c r="Q43" s="56">
        <v>0</v>
      </c>
      <c r="R43" s="56">
        <v>0</v>
      </c>
      <c r="S43" s="56">
        <v>9428.7000000000007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9428.7000000000007</v>
      </c>
      <c r="Z43" s="55">
        <v>9428.7000000000007</v>
      </c>
      <c r="AA43" s="14">
        <v>44663</v>
      </c>
      <c r="AB43" s="55"/>
      <c r="AC43" s="3"/>
      <c r="AD43" s="17"/>
      <c r="AE43" s="55"/>
      <c r="AF43" s="55"/>
      <c r="AG43" s="55"/>
      <c r="AH43" s="57"/>
      <c r="AI43" s="55"/>
      <c r="AJ43" s="55"/>
      <c r="AK43" s="61">
        <v>9428.66</v>
      </c>
      <c r="AL43" s="61">
        <v>0</v>
      </c>
      <c r="AM43" s="61"/>
      <c r="AN43" s="61"/>
      <c r="AO43" s="61"/>
      <c r="AP43" s="61">
        <v>0</v>
      </c>
      <c r="AQ43" s="61">
        <v>0</v>
      </c>
      <c r="AR43" s="61"/>
      <c r="AS43" s="61"/>
      <c r="AT43" s="26">
        <v>0</v>
      </c>
      <c r="AU43" s="61">
        <v>0</v>
      </c>
      <c r="AV43" s="61">
        <v>9428.66</v>
      </c>
      <c r="AW43" s="61">
        <v>0</v>
      </c>
      <c r="AX43" s="61">
        <v>0</v>
      </c>
      <c r="AY43" s="61">
        <v>9428.66</v>
      </c>
    </row>
    <row r="44" spans="1:60" ht="23.25" customHeight="1" x14ac:dyDescent="0.25">
      <c r="A44" s="4">
        <v>47527</v>
      </c>
      <c r="B44" s="5" t="s">
        <v>143</v>
      </c>
      <c r="C44" s="6">
        <v>44662</v>
      </c>
      <c r="D44" s="6">
        <v>44662</v>
      </c>
      <c r="E44" s="7"/>
      <c r="F44" s="4" t="s">
        <v>32</v>
      </c>
      <c r="G44" s="8" t="s">
        <v>33</v>
      </c>
      <c r="H44" s="140">
        <v>4269</v>
      </c>
      <c r="I44" s="55" t="s">
        <v>49</v>
      </c>
      <c r="J44" s="3" t="s">
        <v>151</v>
      </c>
      <c r="K44" s="66" t="s">
        <v>71</v>
      </c>
      <c r="L44" s="55" t="s">
        <v>160</v>
      </c>
      <c r="M44" s="55">
        <v>0</v>
      </c>
      <c r="N44" s="55">
        <v>9414.9</v>
      </c>
      <c r="O44" s="55">
        <v>0</v>
      </c>
      <c r="P44" s="55">
        <v>0</v>
      </c>
      <c r="Q44" s="56">
        <v>0</v>
      </c>
      <c r="R44" s="56">
        <v>0</v>
      </c>
      <c r="S44" s="56">
        <v>9414.9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9414.9</v>
      </c>
      <c r="Z44" s="55">
        <v>9414.9</v>
      </c>
      <c r="AA44" s="14">
        <v>44663</v>
      </c>
      <c r="AB44" s="55"/>
      <c r="AC44" s="3"/>
      <c r="AD44" s="17"/>
      <c r="AE44" s="55"/>
      <c r="AF44" s="55"/>
      <c r="AG44" s="55"/>
      <c r="AH44" s="57"/>
      <c r="AI44" s="55"/>
      <c r="AJ44" s="55"/>
      <c r="AK44" s="61">
        <v>9414.8700000000008</v>
      </c>
      <c r="AL44" s="61">
        <v>0</v>
      </c>
      <c r="AM44" s="61"/>
      <c r="AN44" s="61"/>
      <c r="AO44" s="61"/>
      <c r="AP44" s="61">
        <v>0</v>
      </c>
      <c r="AQ44" s="61">
        <v>0</v>
      </c>
      <c r="AR44" s="61"/>
      <c r="AS44" s="61"/>
      <c r="AT44" s="26">
        <v>0</v>
      </c>
      <c r="AU44" s="61">
        <v>0</v>
      </c>
      <c r="AV44" s="61">
        <v>9414.8700000000008</v>
      </c>
      <c r="AW44" s="61">
        <v>0</v>
      </c>
      <c r="AX44" s="61">
        <v>0</v>
      </c>
      <c r="AY44" s="61">
        <v>9414.8700000000008</v>
      </c>
    </row>
    <row r="45" spans="1:60" ht="23.25" customHeight="1" x14ac:dyDescent="0.25">
      <c r="A45" s="4">
        <v>47527</v>
      </c>
      <c r="B45" s="5" t="s">
        <v>143</v>
      </c>
      <c r="C45" s="6">
        <v>44662</v>
      </c>
      <c r="D45" s="6">
        <v>44662</v>
      </c>
      <c r="E45" s="7"/>
      <c r="F45" s="4" t="s">
        <v>32</v>
      </c>
      <c r="G45" s="8" t="s">
        <v>33</v>
      </c>
      <c r="H45" s="140">
        <v>4269</v>
      </c>
      <c r="I45" s="55" t="s">
        <v>51</v>
      </c>
      <c r="J45" s="3" t="s">
        <v>151</v>
      </c>
      <c r="K45" s="66" t="s">
        <v>71</v>
      </c>
      <c r="L45" s="55" t="s">
        <v>161</v>
      </c>
      <c r="M45" s="55">
        <v>0</v>
      </c>
      <c r="N45" s="55">
        <v>12987.1</v>
      </c>
      <c r="O45" s="55">
        <v>0</v>
      </c>
      <c r="P45" s="55">
        <v>0</v>
      </c>
      <c r="Q45" s="56">
        <v>0</v>
      </c>
      <c r="R45" s="56">
        <v>0</v>
      </c>
      <c r="S45" s="56">
        <v>12987.1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12987.1</v>
      </c>
      <c r="Z45" s="55">
        <v>12987.1</v>
      </c>
      <c r="AA45" s="14">
        <v>44663</v>
      </c>
      <c r="AB45" s="55"/>
      <c r="AC45" s="3"/>
      <c r="AD45" s="17"/>
      <c r="AE45" s="55"/>
      <c r="AF45" s="55"/>
      <c r="AG45" s="55"/>
      <c r="AH45" s="57"/>
      <c r="AI45" s="55"/>
      <c r="AJ45" s="55"/>
      <c r="AK45" s="61">
        <v>12987.13</v>
      </c>
      <c r="AL45" s="61">
        <v>0</v>
      </c>
      <c r="AM45" s="61"/>
      <c r="AN45" s="61"/>
      <c r="AO45" s="61"/>
      <c r="AP45" s="61">
        <v>0</v>
      </c>
      <c r="AQ45" s="61">
        <v>0</v>
      </c>
      <c r="AR45" s="61"/>
      <c r="AS45" s="61"/>
      <c r="AT45" s="26">
        <v>0</v>
      </c>
      <c r="AU45" s="61">
        <v>0</v>
      </c>
      <c r="AV45" s="61">
        <v>12987.13</v>
      </c>
      <c r="AW45" s="61">
        <v>0</v>
      </c>
      <c r="AX45" s="61">
        <v>0</v>
      </c>
      <c r="AY45" s="61">
        <v>12987.13</v>
      </c>
    </row>
    <row r="46" spans="1:60" ht="23.25" customHeight="1" x14ac:dyDescent="0.25">
      <c r="A46" s="4">
        <v>47527</v>
      </c>
      <c r="B46" s="5" t="s">
        <v>143</v>
      </c>
      <c r="C46" s="6">
        <v>44662</v>
      </c>
      <c r="D46" s="6">
        <v>44662</v>
      </c>
      <c r="E46" s="7"/>
      <c r="F46" s="4" t="s">
        <v>32</v>
      </c>
      <c r="G46" s="8" t="s">
        <v>33</v>
      </c>
      <c r="H46" s="140">
        <v>4269</v>
      </c>
      <c r="I46" s="55" t="s">
        <v>55</v>
      </c>
      <c r="J46" s="3" t="s">
        <v>151</v>
      </c>
      <c r="K46" s="66" t="s">
        <v>71</v>
      </c>
      <c r="L46" s="55" t="s">
        <v>162</v>
      </c>
      <c r="M46" s="55">
        <v>0</v>
      </c>
      <c r="N46" s="55">
        <v>6715.2</v>
      </c>
      <c r="O46" s="55">
        <v>0</v>
      </c>
      <c r="P46" s="55">
        <v>0</v>
      </c>
      <c r="Q46" s="56">
        <v>0</v>
      </c>
      <c r="R46" s="56">
        <v>0</v>
      </c>
      <c r="S46" s="56">
        <v>6715.2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6715.2</v>
      </c>
      <c r="Z46" s="55">
        <v>6715.2</v>
      </c>
      <c r="AA46" s="14">
        <v>44663</v>
      </c>
      <c r="AB46" s="55"/>
      <c r="AC46" s="3"/>
      <c r="AD46" s="17"/>
      <c r="AE46" s="55"/>
      <c r="AF46" s="55"/>
      <c r="AG46" s="55"/>
      <c r="AH46" s="57"/>
      <c r="AI46" s="55"/>
      <c r="AJ46" s="55"/>
      <c r="AK46" s="61">
        <v>6715.25</v>
      </c>
      <c r="AL46" s="61">
        <v>0</v>
      </c>
      <c r="AM46" s="61"/>
      <c r="AN46" s="61"/>
      <c r="AO46" s="61"/>
      <c r="AP46" s="61">
        <v>0</v>
      </c>
      <c r="AQ46" s="61">
        <v>0</v>
      </c>
      <c r="AR46" s="61"/>
      <c r="AS46" s="61"/>
      <c r="AT46" s="26">
        <v>0</v>
      </c>
      <c r="AU46" s="61">
        <v>0</v>
      </c>
      <c r="AV46" s="61">
        <v>6715.25</v>
      </c>
      <c r="AW46" s="61">
        <v>0</v>
      </c>
      <c r="AX46" s="61">
        <v>0</v>
      </c>
      <c r="AY46" s="61">
        <v>6715.25</v>
      </c>
    </row>
    <row r="47" spans="1:60" ht="23.25" customHeight="1" x14ac:dyDescent="0.25">
      <c r="A47" s="4">
        <v>47527</v>
      </c>
      <c r="B47" s="5" t="s">
        <v>143</v>
      </c>
      <c r="C47" s="6">
        <v>44662</v>
      </c>
      <c r="D47" s="6">
        <v>44662</v>
      </c>
      <c r="E47" s="7"/>
      <c r="F47" s="4" t="s">
        <v>32</v>
      </c>
      <c r="G47" s="8" t="s">
        <v>33</v>
      </c>
      <c r="H47" s="140">
        <v>4269</v>
      </c>
      <c r="I47" s="55" t="s">
        <v>55</v>
      </c>
      <c r="J47" s="3" t="s">
        <v>71</v>
      </c>
      <c r="K47" s="66" t="s">
        <v>71</v>
      </c>
      <c r="L47" s="55" t="s">
        <v>163</v>
      </c>
      <c r="M47" s="55">
        <v>0</v>
      </c>
      <c r="N47" s="55">
        <v>4071.9</v>
      </c>
      <c r="O47" s="55">
        <v>0</v>
      </c>
      <c r="P47" s="55">
        <v>0</v>
      </c>
      <c r="Q47" s="56">
        <v>0</v>
      </c>
      <c r="R47" s="56">
        <v>0</v>
      </c>
      <c r="S47" s="56">
        <v>4071.9</v>
      </c>
      <c r="T47" s="55">
        <v>0</v>
      </c>
      <c r="U47" s="55">
        <v>0</v>
      </c>
      <c r="V47" s="55">
        <v>1004.84</v>
      </c>
      <c r="W47" s="55">
        <v>0</v>
      </c>
      <c r="X47" s="55">
        <v>0</v>
      </c>
      <c r="Y47" s="55">
        <v>5076.74</v>
      </c>
      <c r="Z47" s="55">
        <v>5076.74</v>
      </c>
      <c r="AA47" s="14">
        <v>44663</v>
      </c>
      <c r="AB47" s="55"/>
      <c r="AG47" s="3" t="s">
        <v>71</v>
      </c>
      <c r="AH47" s="17">
        <v>45152418211</v>
      </c>
      <c r="AI47" s="55" t="s">
        <v>44</v>
      </c>
      <c r="AJ47" s="55">
        <v>1004.84</v>
      </c>
      <c r="AK47" s="61">
        <v>4071.91</v>
      </c>
      <c r="AL47" s="61">
        <v>0</v>
      </c>
      <c r="AM47" s="61"/>
      <c r="AN47" s="61"/>
      <c r="AO47" s="61"/>
      <c r="AP47" s="61">
        <v>0</v>
      </c>
      <c r="AQ47" s="61">
        <v>0</v>
      </c>
      <c r="AR47" s="61" t="s">
        <v>71</v>
      </c>
      <c r="AS47" s="61" t="s">
        <v>44</v>
      </c>
      <c r="AT47" s="26">
        <v>1004.84</v>
      </c>
      <c r="AU47" s="61">
        <v>0</v>
      </c>
      <c r="AV47" s="61">
        <v>5076.75</v>
      </c>
      <c r="AW47" s="61">
        <v>0</v>
      </c>
      <c r="AX47" s="61">
        <v>0</v>
      </c>
      <c r="AY47" s="61">
        <v>5076.75</v>
      </c>
      <c r="BE47" s="16" t="s">
        <v>195</v>
      </c>
      <c r="BF47" s="58">
        <v>44661</v>
      </c>
      <c r="BG47" s="60">
        <v>1004.84</v>
      </c>
      <c r="BH47" s="17" t="s">
        <v>194</v>
      </c>
    </row>
    <row r="48" spans="1:60" ht="23.25" customHeight="1" x14ac:dyDescent="0.25">
      <c r="A48" s="4">
        <v>47527</v>
      </c>
      <c r="B48" s="5" t="s">
        <v>143</v>
      </c>
      <c r="C48" s="6">
        <v>44662</v>
      </c>
      <c r="D48" s="6">
        <v>44662</v>
      </c>
      <c r="E48" s="7"/>
      <c r="F48" s="4" t="s">
        <v>32</v>
      </c>
      <c r="G48" s="8" t="s">
        <v>33</v>
      </c>
      <c r="H48" s="140">
        <v>4269</v>
      </c>
      <c r="I48" s="55" t="s">
        <v>57</v>
      </c>
      <c r="J48" s="3" t="s">
        <v>71</v>
      </c>
      <c r="K48" s="66" t="s">
        <v>71</v>
      </c>
      <c r="L48" s="55" t="s">
        <v>164</v>
      </c>
      <c r="M48" s="55">
        <v>0</v>
      </c>
      <c r="N48" s="55">
        <v>13851.7</v>
      </c>
      <c r="O48" s="55">
        <v>0</v>
      </c>
      <c r="P48" s="55">
        <v>0</v>
      </c>
      <c r="Q48" s="56">
        <v>0</v>
      </c>
      <c r="R48" s="56">
        <v>0</v>
      </c>
      <c r="S48" s="56">
        <v>13851.7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13851.7</v>
      </c>
      <c r="Z48" s="55">
        <v>13851.7</v>
      </c>
      <c r="AA48" s="14">
        <v>44663</v>
      </c>
      <c r="AB48" s="55"/>
      <c r="AC48" s="3"/>
      <c r="AD48" s="17"/>
      <c r="AE48" s="55"/>
      <c r="AF48" s="55"/>
      <c r="AG48" s="55"/>
      <c r="AH48" s="57"/>
      <c r="AI48" s="55"/>
      <c r="AJ48" s="55"/>
      <c r="AK48" s="61">
        <v>13851.74</v>
      </c>
      <c r="AL48" s="61">
        <v>0</v>
      </c>
      <c r="AM48" s="61"/>
      <c r="AN48" s="61"/>
      <c r="AO48" s="61"/>
      <c r="AP48" s="61">
        <v>0</v>
      </c>
      <c r="AQ48" s="61">
        <v>0</v>
      </c>
      <c r="AR48" s="61"/>
      <c r="AS48" s="61"/>
      <c r="AT48" s="26">
        <v>0</v>
      </c>
      <c r="AU48" s="61">
        <v>0</v>
      </c>
      <c r="AV48" s="61">
        <v>13851.74</v>
      </c>
      <c r="AW48" s="61">
        <v>0</v>
      </c>
      <c r="AX48" s="61">
        <v>0</v>
      </c>
      <c r="AY48" s="61">
        <v>13851.74</v>
      </c>
    </row>
    <row r="49" spans="1:60" ht="23.25" customHeight="1" x14ac:dyDescent="0.25">
      <c r="A49" s="4">
        <v>47527</v>
      </c>
      <c r="B49" s="5" t="s">
        <v>143</v>
      </c>
      <c r="C49" s="6">
        <v>44662</v>
      </c>
      <c r="D49" s="6">
        <v>44662</v>
      </c>
      <c r="E49" s="7"/>
      <c r="F49" s="4" t="s">
        <v>32</v>
      </c>
      <c r="G49" s="8" t="s">
        <v>33</v>
      </c>
      <c r="H49" s="140">
        <v>4269</v>
      </c>
      <c r="I49" s="55" t="s">
        <v>57</v>
      </c>
      <c r="J49" s="3" t="s">
        <v>151</v>
      </c>
      <c r="K49" s="66" t="s">
        <v>71</v>
      </c>
      <c r="L49" s="55" t="s">
        <v>165</v>
      </c>
      <c r="M49" s="55">
        <v>0</v>
      </c>
      <c r="N49" s="55">
        <v>10922.2</v>
      </c>
      <c r="O49" s="55">
        <v>0</v>
      </c>
      <c r="P49" s="55">
        <v>0</v>
      </c>
      <c r="Q49" s="56">
        <v>0</v>
      </c>
      <c r="R49" s="56">
        <v>0</v>
      </c>
      <c r="S49" s="56">
        <v>10922.2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10922.2</v>
      </c>
      <c r="Z49" s="55">
        <v>10922.2</v>
      </c>
      <c r="AA49" s="14">
        <v>44663</v>
      </c>
      <c r="AB49" s="55"/>
      <c r="AC49" s="3"/>
      <c r="AD49" s="17"/>
      <c r="AE49" s="55"/>
      <c r="AF49" s="55"/>
      <c r="AG49" s="55"/>
      <c r="AH49" s="57"/>
      <c r="AI49" s="55"/>
      <c r="AJ49" s="55"/>
      <c r="AK49" s="61">
        <v>10922.2</v>
      </c>
      <c r="AL49" s="61">
        <v>0</v>
      </c>
      <c r="AM49" s="61"/>
      <c r="AN49" s="61"/>
      <c r="AO49" s="61"/>
      <c r="AP49" s="61">
        <v>0</v>
      </c>
      <c r="AQ49" s="61">
        <v>0</v>
      </c>
      <c r="AR49" s="61"/>
      <c r="AS49" s="61"/>
      <c r="AT49" s="26">
        <v>0</v>
      </c>
      <c r="AU49" s="61">
        <v>0</v>
      </c>
      <c r="AV49" s="61">
        <v>10922.2</v>
      </c>
      <c r="AW49" s="61">
        <v>0</v>
      </c>
      <c r="AX49" s="61">
        <v>0</v>
      </c>
      <c r="AY49" s="61">
        <v>10922.2</v>
      </c>
    </row>
    <row r="50" spans="1:60" ht="23.25" customHeight="1" x14ac:dyDescent="0.25">
      <c r="A50" s="4">
        <v>47527</v>
      </c>
      <c r="B50" s="5" t="s">
        <v>143</v>
      </c>
      <c r="C50" s="6">
        <v>44662</v>
      </c>
      <c r="D50" s="6">
        <v>44662</v>
      </c>
      <c r="E50" s="7"/>
      <c r="F50" s="4" t="s">
        <v>32</v>
      </c>
      <c r="G50" s="8" t="s">
        <v>33</v>
      </c>
      <c r="H50" s="140">
        <v>4269</v>
      </c>
      <c r="I50" s="55" t="s">
        <v>72</v>
      </c>
      <c r="J50" s="3" t="s">
        <v>71</v>
      </c>
      <c r="K50" s="66" t="s">
        <v>71</v>
      </c>
      <c r="L50" s="55" t="s">
        <v>166</v>
      </c>
      <c r="M50" s="55">
        <v>0</v>
      </c>
      <c r="N50" s="55">
        <v>0</v>
      </c>
      <c r="O50" s="55">
        <v>0</v>
      </c>
      <c r="P50" s="55">
        <v>0</v>
      </c>
      <c r="Q50" s="56">
        <v>0</v>
      </c>
      <c r="R50" s="56">
        <v>0</v>
      </c>
      <c r="S50" s="56">
        <v>0</v>
      </c>
      <c r="T50" s="55">
        <v>0</v>
      </c>
      <c r="U50" s="55">
        <v>0</v>
      </c>
      <c r="V50" s="55">
        <v>520.89</v>
      </c>
      <c r="W50" s="55">
        <v>0</v>
      </c>
      <c r="X50" s="55">
        <v>0</v>
      </c>
      <c r="Y50" s="55">
        <v>520.89</v>
      </c>
      <c r="Z50" s="55">
        <v>520.89</v>
      </c>
      <c r="AA50" s="14">
        <v>44663</v>
      </c>
      <c r="AB50" s="55"/>
      <c r="AG50" s="3" t="s">
        <v>71</v>
      </c>
      <c r="AH50" s="17">
        <v>53411807667</v>
      </c>
      <c r="AI50" s="55" t="s">
        <v>44</v>
      </c>
      <c r="AJ50" s="55">
        <v>520.89</v>
      </c>
      <c r="AK50" s="61">
        <v>0</v>
      </c>
      <c r="AL50" s="61">
        <v>0</v>
      </c>
      <c r="AM50" s="61"/>
      <c r="AN50" s="61"/>
      <c r="AO50" s="61"/>
      <c r="AP50" s="61">
        <v>0</v>
      </c>
      <c r="AQ50" s="61">
        <v>0</v>
      </c>
      <c r="AR50" s="61" t="s">
        <v>71</v>
      </c>
      <c r="AS50" s="61" t="s">
        <v>44</v>
      </c>
      <c r="AT50" s="26">
        <v>520.89</v>
      </c>
      <c r="AU50" s="61">
        <v>0</v>
      </c>
      <c r="AV50" s="61">
        <v>520.89</v>
      </c>
      <c r="AW50" s="61">
        <v>0</v>
      </c>
      <c r="AX50" s="61">
        <v>0</v>
      </c>
      <c r="AY50" s="61">
        <v>520.89</v>
      </c>
      <c r="BE50" s="16" t="s">
        <v>196</v>
      </c>
      <c r="BF50" s="58">
        <v>44661</v>
      </c>
      <c r="BG50" s="60">
        <v>520.89</v>
      </c>
      <c r="BH50" s="17" t="s">
        <v>197</v>
      </c>
    </row>
    <row r="51" spans="1:60" ht="23.25" customHeight="1" x14ac:dyDescent="0.25">
      <c r="A51" s="4">
        <v>47527</v>
      </c>
      <c r="B51" s="5" t="s">
        <v>143</v>
      </c>
      <c r="C51" s="6">
        <v>44662</v>
      </c>
      <c r="D51" s="6">
        <v>44662</v>
      </c>
      <c r="E51" s="7"/>
      <c r="F51" s="4" t="s">
        <v>32</v>
      </c>
      <c r="G51" s="8" t="s">
        <v>33</v>
      </c>
      <c r="H51" s="140">
        <v>4269</v>
      </c>
      <c r="I51" s="55" t="s">
        <v>72</v>
      </c>
      <c r="J51" s="3" t="s">
        <v>151</v>
      </c>
      <c r="K51" s="66" t="s">
        <v>71</v>
      </c>
      <c r="L51" s="55" t="s">
        <v>167</v>
      </c>
      <c r="M51" s="55">
        <v>0</v>
      </c>
      <c r="N51" s="55">
        <v>5146.8</v>
      </c>
      <c r="O51" s="55">
        <v>0</v>
      </c>
      <c r="P51" s="55">
        <v>0</v>
      </c>
      <c r="Q51" s="56">
        <v>0</v>
      </c>
      <c r="R51" s="56">
        <v>0</v>
      </c>
      <c r="S51" s="56">
        <v>5146.8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5146.8</v>
      </c>
      <c r="Z51" s="55">
        <v>5146.8</v>
      </c>
      <c r="AA51" s="14">
        <v>44663</v>
      </c>
      <c r="AB51" s="55"/>
      <c r="AC51" s="3"/>
      <c r="AD51" s="17"/>
      <c r="AE51" s="55"/>
      <c r="AF51" s="55"/>
      <c r="AG51" s="55"/>
      <c r="AH51" s="57"/>
      <c r="AI51" s="55"/>
      <c r="AJ51" s="55"/>
      <c r="AK51" s="61">
        <v>5146.79</v>
      </c>
      <c r="AL51" s="61">
        <v>0</v>
      </c>
      <c r="AM51" s="61"/>
      <c r="AN51" s="61"/>
      <c r="AO51" s="61"/>
      <c r="AP51" s="61">
        <v>0</v>
      </c>
      <c r="AQ51" s="61">
        <v>0</v>
      </c>
      <c r="AR51" s="61"/>
      <c r="AS51" s="61"/>
      <c r="AT51" s="26">
        <v>0</v>
      </c>
      <c r="AU51" s="61">
        <v>0</v>
      </c>
      <c r="AV51" s="61">
        <v>5146.79</v>
      </c>
      <c r="AW51" s="61">
        <v>0</v>
      </c>
      <c r="AX51" s="61">
        <v>0</v>
      </c>
      <c r="AY51" s="61">
        <v>5146.79</v>
      </c>
    </row>
    <row r="52" spans="1:60" ht="23.25" customHeight="1" x14ac:dyDescent="0.25">
      <c r="A52" s="4">
        <v>47527</v>
      </c>
      <c r="B52" s="5" t="s">
        <v>143</v>
      </c>
      <c r="C52" s="6">
        <v>44662</v>
      </c>
      <c r="D52" s="6">
        <v>44662</v>
      </c>
      <c r="E52" s="7"/>
      <c r="F52" s="4" t="s">
        <v>32</v>
      </c>
      <c r="G52" s="8" t="s">
        <v>33</v>
      </c>
      <c r="H52" s="140">
        <v>3791</v>
      </c>
      <c r="I52" s="55" t="s">
        <v>168</v>
      </c>
      <c r="J52" s="3" t="s">
        <v>144</v>
      </c>
      <c r="K52" s="66" t="s">
        <v>71</v>
      </c>
      <c r="L52" s="55" t="s">
        <v>169</v>
      </c>
      <c r="M52" s="55">
        <v>0</v>
      </c>
      <c r="N52" s="55">
        <v>3486.4</v>
      </c>
      <c r="O52" s="55">
        <v>0</v>
      </c>
      <c r="P52" s="55">
        <v>0</v>
      </c>
      <c r="Q52" s="56">
        <v>0</v>
      </c>
      <c r="R52" s="56">
        <v>0</v>
      </c>
      <c r="S52" s="56">
        <v>3486.4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3486.4</v>
      </c>
      <c r="Z52" s="55">
        <v>3486.4</v>
      </c>
      <c r="AA52" s="14">
        <v>44663</v>
      </c>
      <c r="AB52" s="55"/>
      <c r="AC52" s="3"/>
      <c r="AD52" s="17"/>
      <c r="AE52" s="55"/>
      <c r="AF52" s="55"/>
      <c r="AG52" s="55"/>
      <c r="AH52" s="57"/>
      <c r="AI52" s="55"/>
      <c r="AJ52" s="55"/>
      <c r="AK52" s="61">
        <v>3486.35</v>
      </c>
      <c r="AL52" s="61">
        <v>0</v>
      </c>
      <c r="AM52" s="61"/>
      <c r="AN52" s="61"/>
      <c r="AO52" s="61"/>
      <c r="AP52" s="61">
        <v>0</v>
      </c>
      <c r="AQ52" s="61">
        <v>0</v>
      </c>
      <c r="AR52" s="61"/>
      <c r="AS52" s="61"/>
      <c r="AT52" s="26">
        <v>0</v>
      </c>
      <c r="AU52" s="61">
        <v>0</v>
      </c>
      <c r="AV52" s="61">
        <v>3486.35</v>
      </c>
      <c r="AW52" s="61">
        <v>0</v>
      </c>
      <c r="AX52" s="61">
        <v>0</v>
      </c>
      <c r="AY52" s="61">
        <v>3486.35</v>
      </c>
      <c r="AZ52" s="17"/>
    </row>
    <row r="53" spans="1:60" ht="23.25" customHeight="1" x14ac:dyDescent="0.25">
      <c r="A53" s="4">
        <v>47527</v>
      </c>
      <c r="B53" s="5" t="s">
        <v>143</v>
      </c>
      <c r="C53" s="6">
        <v>44662</v>
      </c>
      <c r="D53" s="6">
        <v>44662</v>
      </c>
      <c r="E53" s="7"/>
      <c r="F53" s="4" t="s">
        <v>32</v>
      </c>
      <c r="G53" s="8" t="s">
        <v>33</v>
      </c>
      <c r="H53" s="140">
        <v>2383</v>
      </c>
      <c r="I53" s="55" t="s">
        <v>59</v>
      </c>
      <c r="J53" s="3" t="s">
        <v>151</v>
      </c>
      <c r="K53" s="66" t="s">
        <v>71</v>
      </c>
      <c r="L53" s="55" t="s">
        <v>170</v>
      </c>
      <c r="M53" s="55">
        <v>0</v>
      </c>
      <c r="N53" s="55">
        <v>11380.5</v>
      </c>
      <c r="O53" s="55">
        <v>0</v>
      </c>
      <c r="P53" s="55">
        <v>0</v>
      </c>
      <c r="Q53" s="56">
        <v>0</v>
      </c>
      <c r="R53" s="56">
        <v>0</v>
      </c>
      <c r="S53" s="56">
        <v>11380.5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11380.5</v>
      </c>
      <c r="Z53" s="55">
        <v>11380.5</v>
      </c>
      <c r="AA53" s="14">
        <v>44663</v>
      </c>
      <c r="AB53" s="55"/>
      <c r="AC53" s="3"/>
      <c r="AD53" s="17"/>
      <c r="AE53" s="55"/>
      <c r="AF53" s="55"/>
      <c r="AG53" s="55"/>
      <c r="AH53" s="57"/>
      <c r="AI53" s="55"/>
      <c r="AJ53" s="55"/>
      <c r="AK53" s="61">
        <v>11380.51</v>
      </c>
      <c r="AL53" s="61">
        <v>0</v>
      </c>
      <c r="AM53" s="61"/>
      <c r="AN53" s="61"/>
      <c r="AO53" s="61"/>
      <c r="AP53" s="61">
        <v>0</v>
      </c>
      <c r="AQ53" s="61">
        <v>0</v>
      </c>
      <c r="AR53" s="61"/>
      <c r="AS53" s="61"/>
      <c r="AT53" s="26">
        <v>0</v>
      </c>
      <c r="AU53" s="61">
        <v>0</v>
      </c>
      <c r="AV53" s="61">
        <v>11380.51</v>
      </c>
      <c r="AW53" s="61">
        <v>0</v>
      </c>
      <c r="AX53" s="61">
        <v>0</v>
      </c>
      <c r="AY53" s="61">
        <v>11380.51</v>
      </c>
      <c r="AZ53" s="17"/>
    </row>
    <row r="54" spans="1:60" ht="23.25" customHeight="1" x14ac:dyDescent="0.25">
      <c r="A54" s="4">
        <v>47527</v>
      </c>
      <c r="B54" s="5" t="s">
        <v>143</v>
      </c>
      <c r="C54" s="6">
        <v>44662</v>
      </c>
      <c r="D54" s="6">
        <v>44662</v>
      </c>
      <c r="E54" s="7"/>
      <c r="F54" s="4" t="s">
        <v>32</v>
      </c>
      <c r="G54" s="8" t="s">
        <v>33</v>
      </c>
      <c r="H54" s="140">
        <v>2383</v>
      </c>
      <c r="I54" s="55" t="s">
        <v>59</v>
      </c>
      <c r="J54" s="3" t="s">
        <v>71</v>
      </c>
      <c r="K54" s="66" t="s">
        <v>71</v>
      </c>
      <c r="L54" s="55" t="s">
        <v>171</v>
      </c>
      <c r="M54" s="55">
        <v>0</v>
      </c>
      <c r="N54" s="55">
        <v>10729.9</v>
      </c>
      <c r="O54" s="55">
        <v>0</v>
      </c>
      <c r="P54" s="55">
        <v>0</v>
      </c>
      <c r="Q54" s="56">
        <v>0</v>
      </c>
      <c r="R54" s="56">
        <v>0</v>
      </c>
      <c r="S54" s="56">
        <v>10729.9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10729.9</v>
      </c>
      <c r="Z54" s="55">
        <v>10729.9</v>
      </c>
      <c r="AA54" s="14">
        <v>44663</v>
      </c>
      <c r="AB54" s="55"/>
      <c r="AC54" s="3"/>
      <c r="AD54" s="17"/>
      <c r="AE54" s="55"/>
      <c r="AF54" s="55"/>
      <c r="AG54" s="55"/>
      <c r="AH54" s="57"/>
      <c r="AI54" s="55"/>
      <c r="AJ54" s="55"/>
      <c r="AK54" s="61">
        <v>10729.93</v>
      </c>
      <c r="AL54" s="61">
        <v>0</v>
      </c>
      <c r="AM54" s="61"/>
      <c r="AN54" s="61"/>
      <c r="AO54" s="61"/>
      <c r="AP54" s="61">
        <v>0</v>
      </c>
      <c r="AQ54" s="61">
        <v>0</v>
      </c>
      <c r="AR54" s="61"/>
      <c r="AS54" s="61"/>
      <c r="AT54" s="26">
        <v>0</v>
      </c>
      <c r="AU54" s="61">
        <v>0</v>
      </c>
      <c r="AV54" s="61">
        <v>10729.93</v>
      </c>
      <c r="AW54" s="61">
        <v>0</v>
      </c>
      <c r="AX54" s="61">
        <v>0</v>
      </c>
      <c r="AY54" s="61">
        <v>10729.93</v>
      </c>
      <c r="AZ54" s="17"/>
    </row>
    <row r="55" spans="1:60" ht="23.25" customHeight="1" x14ac:dyDescent="0.25">
      <c r="A55" s="4">
        <v>47527</v>
      </c>
      <c r="B55" s="5" t="s">
        <v>143</v>
      </c>
      <c r="C55" s="6">
        <v>44662</v>
      </c>
      <c r="D55" s="6">
        <v>44662</v>
      </c>
      <c r="E55" s="7"/>
      <c r="F55" s="4" t="s">
        <v>32</v>
      </c>
      <c r="G55" s="8" t="s">
        <v>33</v>
      </c>
      <c r="H55" s="140">
        <v>2340</v>
      </c>
      <c r="I55" s="55" t="s">
        <v>61</v>
      </c>
      <c r="J55" s="3" t="s">
        <v>71</v>
      </c>
      <c r="K55" s="66" t="s">
        <v>71</v>
      </c>
      <c r="L55" s="55" t="s">
        <v>172</v>
      </c>
      <c r="M55" s="55">
        <v>0</v>
      </c>
      <c r="N55" s="55">
        <v>5721.4</v>
      </c>
      <c r="O55" s="55">
        <v>0</v>
      </c>
      <c r="P55" s="55">
        <v>0</v>
      </c>
      <c r="Q55" s="56">
        <v>0</v>
      </c>
      <c r="R55" s="56">
        <v>0</v>
      </c>
      <c r="S55" s="56">
        <v>5721.4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5721.4</v>
      </c>
      <c r="Z55" s="55">
        <v>5721.4</v>
      </c>
      <c r="AA55" s="14">
        <v>44663</v>
      </c>
      <c r="AB55" s="55"/>
      <c r="AC55" s="3"/>
      <c r="AD55" s="17"/>
      <c r="AE55" s="55"/>
      <c r="AF55" s="55"/>
      <c r="AG55" s="55"/>
      <c r="AH55" s="57"/>
      <c r="AI55" s="55"/>
      <c r="AJ55" s="55"/>
      <c r="AK55" s="61">
        <v>5721.41</v>
      </c>
      <c r="AL55" s="61">
        <v>0</v>
      </c>
      <c r="AM55" s="61"/>
      <c r="AN55" s="61"/>
      <c r="AO55" s="61"/>
      <c r="AP55" s="61">
        <v>0</v>
      </c>
      <c r="AQ55" s="61">
        <v>0</v>
      </c>
      <c r="AR55" s="61"/>
      <c r="AS55" s="61"/>
      <c r="AT55" s="26">
        <v>0</v>
      </c>
      <c r="AU55" s="61">
        <v>0</v>
      </c>
      <c r="AV55" s="61">
        <v>5721.41</v>
      </c>
      <c r="AW55" s="61">
        <v>0</v>
      </c>
      <c r="AX55" s="61">
        <v>0</v>
      </c>
      <c r="AY55" s="61">
        <v>5721.41</v>
      </c>
      <c r="AZ55" s="17"/>
    </row>
    <row r="56" spans="1:60" ht="23.25" customHeight="1" x14ac:dyDescent="0.25">
      <c r="A56" s="4">
        <v>47527</v>
      </c>
      <c r="B56" s="5" t="s">
        <v>143</v>
      </c>
      <c r="C56" s="6">
        <v>44662</v>
      </c>
      <c r="D56" s="6">
        <v>44662</v>
      </c>
      <c r="E56" s="7"/>
      <c r="F56" s="4" t="s">
        <v>32</v>
      </c>
      <c r="G56" s="8" t="s">
        <v>33</v>
      </c>
      <c r="H56" s="140">
        <v>2287</v>
      </c>
      <c r="I56" s="55" t="s">
        <v>63</v>
      </c>
      <c r="J56" s="3" t="s">
        <v>144</v>
      </c>
      <c r="K56" s="66" t="s">
        <v>71</v>
      </c>
      <c r="L56" s="55" t="s">
        <v>173</v>
      </c>
      <c r="M56" s="56">
        <v>25056</v>
      </c>
      <c r="N56" s="55">
        <v>11035.5</v>
      </c>
      <c r="O56" s="55">
        <v>0</v>
      </c>
      <c r="P56" s="55">
        <v>0</v>
      </c>
      <c r="Q56" s="56">
        <v>3600</v>
      </c>
      <c r="R56" s="56">
        <v>25056</v>
      </c>
      <c r="S56" s="56">
        <v>11035.5</v>
      </c>
      <c r="T56" s="55">
        <v>0</v>
      </c>
      <c r="U56" s="55">
        <v>0</v>
      </c>
      <c r="V56" s="55">
        <v>0</v>
      </c>
      <c r="W56" s="55">
        <v>3600</v>
      </c>
      <c r="X56" s="55">
        <v>25056</v>
      </c>
      <c r="Y56" s="55">
        <v>11035.5</v>
      </c>
      <c r="Z56" s="55">
        <v>36091.5</v>
      </c>
      <c r="AA56" s="14">
        <v>44663</v>
      </c>
      <c r="AB56" s="55"/>
      <c r="AC56" s="3"/>
      <c r="AD56" s="17"/>
      <c r="AE56" s="55"/>
      <c r="AF56" s="55"/>
      <c r="AG56" s="55"/>
      <c r="AH56" s="57"/>
      <c r="AI56" s="55"/>
      <c r="AJ56" s="55"/>
      <c r="AK56" s="61">
        <v>11035.48</v>
      </c>
      <c r="AL56" s="61">
        <v>3600</v>
      </c>
      <c r="AM56" s="61"/>
      <c r="AN56" s="61"/>
      <c r="AO56" s="61"/>
      <c r="AP56" s="61">
        <v>0</v>
      </c>
      <c r="AQ56" s="61">
        <v>0</v>
      </c>
      <c r="AR56" s="61"/>
      <c r="AS56" s="61"/>
      <c r="AT56" s="26">
        <v>0</v>
      </c>
      <c r="AU56" s="61">
        <v>0</v>
      </c>
      <c r="AV56" s="61">
        <v>11035.48</v>
      </c>
      <c r="AW56" s="61">
        <v>3600</v>
      </c>
      <c r="AX56" s="61">
        <v>25056</v>
      </c>
      <c r="AY56" s="61">
        <v>36091.480000000003</v>
      </c>
      <c r="AZ56" s="17"/>
    </row>
    <row r="57" spans="1:60" ht="23.25" customHeight="1" x14ac:dyDescent="0.25">
      <c r="A57" s="4">
        <v>47527</v>
      </c>
      <c r="B57" s="5" t="s">
        <v>143</v>
      </c>
      <c r="C57" s="6">
        <v>44662</v>
      </c>
      <c r="D57" s="6">
        <v>44662</v>
      </c>
      <c r="E57" s="7"/>
      <c r="F57" s="4" t="s">
        <v>32</v>
      </c>
      <c r="G57" s="8" t="s">
        <v>33</v>
      </c>
      <c r="H57" s="140">
        <v>2287</v>
      </c>
      <c r="I57" s="55" t="s">
        <v>63</v>
      </c>
      <c r="J57" s="3" t="s">
        <v>71</v>
      </c>
      <c r="K57" s="66" t="s">
        <v>71</v>
      </c>
      <c r="L57" s="55" t="s">
        <v>174</v>
      </c>
      <c r="M57" s="56">
        <v>32712</v>
      </c>
      <c r="N57" s="55">
        <v>46982</v>
      </c>
      <c r="O57" s="55">
        <v>0</v>
      </c>
      <c r="P57" s="55">
        <v>0</v>
      </c>
      <c r="Q57" s="56">
        <v>4700</v>
      </c>
      <c r="R57" s="56">
        <v>32712</v>
      </c>
      <c r="S57" s="56">
        <v>46982</v>
      </c>
      <c r="T57" s="55">
        <v>0</v>
      </c>
      <c r="U57" s="55">
        <v>0</v>
      </c>
      <c r="V57" s="55">
        <v>0</v>
      </c>
      <c r="W57" s="55">
        <v>4700</v>
      </c>
      <c r="X57" s="55">
        <v>32712</v>
      </c>
      <c r="Y57" s="55">
        <v>46982</v>
      </c>
      <c r="Z57" s="55">
        <v>79694</v>
      </c>
      <c r="AA57" s="14">
        <v>44663</v>
      </c>
      <c r="AB57" s="55"/>
      <c r="AC57" s="3"/>
      <c r="AD57" s="17"/>
      <c r="AE57" s="55"/>
      <c r="AF57" s="55"/>
      <c r="AG57" s="55"/>
      <c r="AH57" s="57"/>
      <c r="AI57" s="55"/>
      <c r="AJ57" s="55"/>
      <c r="AK57" s="61">
        <v>46982.02</v>
      </c>
      <c r="AL57" s="61">
        <v>4700</v>
      </c>
      <c r="AM57" s="61"/>
      <c r="AN57" s="61"/>
      <c r="AO57" s="61"/>
      <c r="AP57" s="61">
        <v>0</v>
      </c>
      <c r="AQ57" s="61">
        <v>0</v>
      </c>
      <c r="AR57" s="61"/>
      <c r="AS57" s="61"/>
      <c r="AT57" s="26">
        <v>0</v>
      </c>
      <c r="AU57" s="61">
        <v>0</v>
      </c>
      <c r="AV57" s="61">
        <v>46982.02</v>
      </c>
      <c r="AW57" s="61">
        <v>4700</v>
      </c>
      <c r="AX57" s="61">
        <v>32712</v>
      </c>
      <c r="AY57" s="61">
        <v>79694.02</v>
      </c>
      <c r="AZ57" s="17"/>
    </row>
    <row r="58" spans="1:60" ht="23.25" customHeight="1" x14ac:dyDescent="0.25">
      <c r="A58" s="4">
        <v>47527</v>
      </c>
      <c r="B58" s="5" t="s">
        <v>143</v>
      </c>
      <c r="C58" s="6">
        <v>44662</v>
      </c>
      <c r="D58" s="6">
        <v>44662</v>
      </c>
      <c r="E58" s="7"/>
      <c r="F58" s="4" t="s">
        <v>32</v>
      </c>
      <c r="G58" s="8" t="s">
        <v>33</v>
      </c>
      <c r="H58" s="140">
        <v>2287</v>
      </c>
      <c r="I58" s="55" t="s">
        <v>63</v>
      </c>
      <c r="J58" s="3" t="s">
        <v>71</v>
      </c>
      <c r="K58" s="66" t="s">
        <v>71</v>
      </c>
      <c r="L58" s="55" t="s">
        <v>175</v>
      </c>
      <c r="M58" s="55">
        <v>0</v>
      </c>
      <c r="N58" s="55">
        <v>30189.599999999999</v>
      </c>
      <c r="O58" s="55">
        <v>0</v>
      </c>
      <c r="P58" s="55">
        <v>0</v>
      </c>
      <c r="Q58" s="56">
        <v>0</v>
      </c>
      <c r="R58" s="56">
        <v>0</v>
      </c>
      <c r="S58" s="56">
        <v>30189.599999999999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30189.599999999999</v>
      </c>
      <c r="Z58" s="55">
        <v>30189.599999999999</v>
      </c>
      <c r="AA58" s="14">
        <v>44663</v>
      </c>
      <c r="AB58" s="55"/>
      <c r="AC58" s="3"/>
      <c r="AD58" s="17"/>
      <c r="AE58" s="55"/>
      <c r="AF58" s="55"/>
      <c r="AG58" s="55"/>
      <c r="AH58" s="57"/>
      <c r="AI58" s="55"/>
      <c r="AJ58" s="55"/>
      <c r="AK58" s="61">
        <v>30189.599999999999</v>
      </c>
      <c r="AL58" s="61">
        <v>0</v>
      </c>
      <c r="AM58" s="61"/>
      <c r="AN58" s="61"/>
      <c r="AO58" s="61"/>
      <c r="AP58" s="61">
        <v>0</v>
      </c>
      <c r="AQ58" s="61">
        <v>0</v>
      </c>
      <c r="AR58" s="61"/>
      <c r="AS58" s="61"/>
      <c r="AT58" s="26">
        <v>0</v>
      </c>
      <c r="AU58" s="61">
        <v>0</v>
      </c>
      <c r="AV58" s="61">
        <v>30189.599999999999</v>
      </c>
      <c r="AW58" s="61">
        <v>0</v>
      </c>
      <c r="AX58" s="61">
        <v>0</v>
      </c>
      <c r="AY58" s="61">
        <v>30189.599999999999</v>
      </c>
      <c r="AZ58" s="17"/>
    </row>
    <row r="59" spans="1:60" ht="23.25" customHeight="1" x14ac:dyDescent="0.25">
      <c r="A59" s="4">
        <v>47527</v>
      </c>
      <c r="B59" s="5" t="s">
        <v>143</v>
      </c>
      <c r="C59" s="6">
        <v>44662</v>
      </c>
      <c r="D59" s="6">
        <v>44662</v>
      </c>
      <c r="E59" s="7"/>
      <c r="F59" s="4" t="s">
        <v>32</v>
      </c>
      <c r="G59" s="8" t="s">
        <v>33</v>
      </c>
      <c r="H59" s="140">
        <v>2979</v>
      </c>
      <c r="I59" s="55" t="s">
        <v>65</v>
      </c>
      <c r="J59" s="3" t="s">
        <v>71</v>
      </c>
      <c r="K59" s="66" t="s">
        <v>71</v>
      </c>
      <c r="L59" s="55" t="s">
        <v>176</v>
      </c>
      <c r="M59" s="55">
        <v>0</v>
      </c>
      <c r="N59" s="55">
        <v>2711.6</v>
      </c>
      <c r="O59" s="55">
        <v>0</v>
      </c>
      <c r="P59" s="55">
        <v>0</v>
      </c>
      <c r="Q59" s="56">
        <v>0</v>
      </c>
      <c r="R59" s="56">
        <v>0</v>
      </c>
      <c r="S59" s="56">
        <v>2711.6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2711.6</v>
      </c>
      <c r="Z59" s="55">
        <v>2711.6</v>
      </c>
      <c r="AA59" s="14">
        <v>44663</v>
      </c>
      <c r="AB59" s="55"/>
      <c r="AC59" s="3"/>
      <c r="AD59" s="17"/>
      <c r="AE59" s="55"/>
      <c r="AF59" s="55"/>
      <c r="AG59" s="55"/>
      <c r="AH59" s="57"/>
      <c r="AI59" s="55"/>
      <c r="AJ59" s="55"/>
      <c r="AK59" s="61">
        <v>2711.58</v>
      </c>
      <c r="AL59" s="61">
        <v>0</v>
      </c>
      <c r="AM59" s="61"/>
      <c r="AN59" s="61"/>
      <c r="AO59" s="61"/>
      <c r="AP59" s="61">
        <v>0</v>
      </c>
      <c r="AQ59" s="61">
        <v>0</v>
      </c>
      <c r="AR59" s="61"/>
      <c r="AS59" s="61"/>
      <c r="AT59" s="26">
        <v>0</v>
      </c>
      <c r="AU59" s="61">
        <v>0</v>
      </c>
      <c r="AV59" s="61">
        <v>2711.58</v>
      </c>
      <c r="AW59" s="61">
        <v>0</v>
      </c>
      <c r="AX59" s="61">
        <v>0</v>
      </c>
      <c r="AY59" s="61">
        <v>2711.58</v>
      </c>
      <c r="AZ59" s="17"/>
    </row>
    <row r="60" spans="1:60" ht="23.25" customHeight="1" x14ac:dyDescent="0.25">
      <c r="A60" s="4">
        <v>47527</v>
      </c>
      <c r="B60" s="5" t="s">
        <v>143</v>
      </c>
      <c r="C60" s="6">
        <v>44662</v>
      </c>
      <c r="D60" s="6">
        <v>44662</v>
      </c>
      <c r="E60" s="7"/>
      <c r="F60" s="4" t="s">
        <v>32</v>
      </c>
      <c r="G60" s="8" t="s">
        <v>33</v>
      </c>
      <c r="H60" s="140">
        <v>2979</v>
      </c>
      <c r="I60" s="55" t="s">
        <v>65</v>
      </c>
      <c r="J60" s="3" t="s">
        <v>151</v>
      </c>
      <c r="K60" s="66" t="s">
        <v>71</v>
      </c>
      <c r="L60" s="55" t="s">
        <v>177</v>
      </c>
      <c r="M60" s="55">
        <v>0</v>
      </c>
      <c r="N60" s="55">
        <v>8800.5</v>
      </c>
      <c r="O60" s="55">
        <v>0</v>
      </c>
      <c r="P60" s="55">
        <v>0</v>
      </c>
      <c r="Q60" s="56">
        <v>0</v>
      </c>
      <c r="R60" s="56">
        <v>0</v>
      </c>
      <c r="S60" s="56">
        <v>8800.5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8800.5</v>
      </c>
      <c r="Z60" s="55">
        <v>8800.5</v>
      </c>
      <c r="AA60" s="14">
        <v>44663</v>
      </c>
      <c r="AB60" s="55"/>
      <c r="AC60" s="3"/>
      <c r="AD60" s="17"/>
      <c r="AE60" s="55"/>
      <c r="AF60" s="55"/>
      <c r="AG60" s="55"/>
      <c r="AH60" s="57"/>
      <c r="AI60" s="55"/>
      <c r="AJ60" s="55"/>
      <c r="AK60" s="61">
        <v>8800.4500000000007</v>
      </c>
      <c r="AL60" s="61">
        <v>0</v>
      </c>
      <c r="AM60" s="61"/>
      <c r="AN60" s="61"/>
      <c r="AO60" s="61"/>
      <c r="AP60" s="61">
        <v>0</v>
      </c>
      <c r="AQ60" s="61">
        <v>0</v>
      </c>
      <c r="AR60" s="61"/>
      <c r="AS60" s="61"/>
      <c r="AT60" s="26">
        <v>0</v>
      </c>
      <c r="AU60" s="61">
        <v>0</v>
      </c>
      <c r="AV60" s="61">
        <v>8800.4500000000007</v>
      </c>
      <c r="AW60" s="61">
        <v>0</v>
      </c>
      <c r="AX60" s="61">
        <v>0</v>
      </c>
      <c r="AY60" s="61">
        <v>8800.4500000000007</v>
      </c>
    </row>
    <row r="61" spans="1:60" ht="23.25" customHeight="1" x14ac:dyDescent="0.25">
      <c r="A61" s="4">
        <v>47527</v>
      </c>
      <c r="B61" s="5" t="s">
        <v>143</v>
      </c>
      <c r="C61" s="6">
        <v>44662</v>
      </c>
      <c r="D61" s="6">
        <v>44662</v>
      </c>
      <c r="E61" s="7"/>
      <c r="F61" s="4" t="s">
        <v>32</v>
      </c>
      <c r="G61" s="8" t="s">
        <v>33</v>
      </c>
      <c r="H61" s="141"/>
      <c r="I61" s="9"/>
      <c r="J61" s="15" t="s">
        <v>69</v>
      </c>
      <c r="K61" s="9"/>
      <c r="M61" s="9">
        <f>SUM(M30:M60)</f>
        <v>68904</v>
      </c>
      <c r="N61" s="9">
        <f t="shared" ref="N61:AF61" si="3">SUM(N30:N60)</f>
        <v>601545.10000000009</v>
      </c>
      <c r="O61" s="9">
        <f>SUM(O30:O60)</f>
        <v>0</v>
      </c>
      <c r="P61" s="9">
        <f t="shared" si="3"/>
        <v>14340</v>
      </c>
      <c r="Q61" s="9">
        <f t="shared" si="3"/>
        <v>9900</v>
      </c>
      <c r="R61" s="9">
        <f t="shared" si="3"/>
        <v>68904</v>
      </c>
      <c r="S61" s="9">
        <f t="shared" si="3"/>
        <v>1117055.2200000002</v>
      </c>
      <c r="T61" s="9">
        <f t="shared" si="3"/>
        <v>0</v>
      </c>
      <c r="U61" s="9">
        <f t="shared" si="3"/>
        <v>0</v>
      </c>
      <c r="V61" s="9">
        <f t="shared" si="3"/>
        <v>78405.189999999988</v>
      </c>
      <c r="W61" s="9">
        <f t="shared" si="3"/>
        <v>9900</v>
      </c>
      <c r="X61" s="9">
        <f t="shared" si="3"/>
        <v>68904</v>
      </c>
      <c r="Y61" s="10">
        <f t="shared" si="3"/>
        <v>694290.29</v>
      </c>
      <c r="Z61" s="10">
        <f t="shared" si="3"/>
        <v>763194.29</v>
      </c>
      <c r="AA61" s="14">
        <v>44663</v>
      </c>
      <c r="AB61" s="10"/>
      <c r="AC61" s="9"/>
      <c r="AD61" s="11"/>
      <c r="AE61" s="9"/>
      <c r="AF61" s="9">
        <f t="shared" si="3"/>
        <v>14340</v>
      </c>
      <c r="AG61" s="9"/>
      <c r="AH61" s="9"/>
      <c r="AI61" s="9"/>
      <c r="AJ61" s="9">
        <f>SUM(AJ30:AJ60)</f>
        <v>78405.189999999988</v>
      </c>
      <c r="AK61" s="9">
        <f>SUM(AK30:AK60)</f>
        <v>601545.10999999975</v>
      </c>
      <c r="AL61" s="9">
        <f>SUM(AL30:AL60)</f>
        <v>9900</v>
      </c>
      <c r="AM61" s="9"/>
      <c r="AN61" s="9"/>
      <c r="AO61" s="9"/>
      <c r="AP61" s="9">
        <f>SUM(AP30:AP60)</f>
        <v>14340</v>
      </c>
      <c r="AQ61" s="9">
        <f>SUM(AQ30:AQ60)</f>
        <v>0</v>
      </c>
      <c r="AR61" s="9"/>
      <c r="AS61" s="9"/>
      <c r="AT61" s="12">
        <f t="shared" ref="AT61:AY61" si="4">SUM(AT30:AT60)</f>
        <v>78405.189999999988</v>
      </c>
      <c r="AU61" s="9">
        <f t="shared" si="4"/>
        <v>0</v>
      </c>
      <c r="AV61" s="9">
        <f t="shared" si="4"/>
        <v>694290.29999999981</v>
      </c>
      <c r="AW61" s="9">
        <f t="shared" si="4"/>
        <v>9900</v>
      </c>
      <c r="AX61" s="10">
        <f t="shared" si="4"/>
        <v>68904</v>
      </c>
      <c r="AY61" s="10">
        <f t="shared" si="4"/>
        <v>763194.29999999981</v>
      </c>
      <c r="AZ61" s="16" t="s">
        <v>182</v>
      </c>
      <c r="BA61" s="58">
        <v>44663</v>
      </c>
      <c r="BB61" s="60">
        <v>71688</v>
      </c>
      <c r="BC61" s="17" t="s">
        <v>183</v>
      </c>
    </row>
    <row r="62" spans="1:60" ht="23.25" customHeight="1" x14ac:dyDescent="0.25">
      <c r="A62" s="4">
        <v>47527</v>
      </c>
      <c r="B62" s="5" t="s">
        <v>143</v>
      </c>
      <c r="C62" s="6">
        <v>44662</v>
      </c>
      <c r="D62" s="6">
        <v>44662</v>
      </c>
      <c r="E62" s="7"/>
      <c r="F62" s="4" t="s">
        <v>32</v>
      </c>
      <c r="G62" s="8" t="s">
        <v>33</v>
      </c>
      <c r="H62" s="15"/>
      <c r="I62" s="18"/>
      <c r="J62" s="15" t="s">
        <v>114</v>
      </c>
      <c r="M62" s="19">
        <f>+M61+M29</f>
        <v>71688</v>
      </c>
      <c r="N62" s="19">
        <f t="shared" ref="N62:Z62" si="5">+N61+N29</f>
        <v>730826.90000000014</v>
      </c>
      <c r="O62" s="19">
        <f t="shared" si="5"/>
        <v>0</v>
      </c>
      <c r="P62" s="19">
        <f t="shared" si="5"/>
        <v>14340</v>
      </c>
      <c r="Q62" s="19">
        <f t="shared" si="5"/>
        <v>10300</v>
      </c>
      <c r="R62" s="19">
        <f t="shared" si="5"/>
        <v>71688</v>
      </c>
      <c r="S62" s="19">
        <f t="shared" si="5"/>
        <v>1246337.0200000003</v>
      </c>
      <c r="T62" s="19">
        <f t="shared" si="5"/>
        <v>0</v>
      </c>
      <c r="U62" s="19">
        <f t="shared" si="5"/>
        <v>0</v>
      </c>
      <c r="V62" s="19">
        <f t="shared" si="5"/>
        <v>78405.189999999988</v>
      </c>
      <c r="W62" s="19">
        <f t="shared" si="5"/>
        <v>10300</v>
      </c>
      <c r="X62" s="19">
        <f t="shared" si="5"/>
        <v>71688</v>
      </c>
      <c r="Y62" s="19">
        <f t="shared" si="5"/>
        <v>823572.09000000008</v>
      </c>
      <c r="Z62" s="19">
        <f t="shared" si="5"/>
        <v>895260.09000000008</v>
      </c>
      <c r="AA62" s="14">
        <v>44663</v>
      </c>
      <c r="AB62" s="158">
        <v>816855</v>
      </c>
      <c r="AG62" s="16"/>
      <c r="AJ62" s="14"/>
      <c r="AU62" s="16"/>
      <c r="AX62" s="17"/>
      <c r="AZ62" s="16" t="s">
        <v>178</v>
      </c>
      <c r="BA62" s="58">
        <v>44663</v>
      </c>
      <c r="BB62" s="60">
        <v>730827</v>
      </c>
      <c r="BC62" s="17" t="s">
        <v>179</v>
      </c>
      <c r="BF62" s="17"/>
    </row>
    <row r="63" spans="1:60" x14ac:dyDescent="0.25">
      <c r="H63" s="15"/>
      <c r="I63" s="18"/>
      <c r="Q63" s="55"/>
      <c r="R63" s="55"/>
      <c r="S63" s="55"/>
      <c r="AG63" s="16"/>
      <c r="AJ63" s="14"/>
      <c r="AU63" s="16"/>
      <c r="AX63" s="17"/>
      <c r="BF63" s="17"/>
    </row>
    <row r="64" spans="1:60" x14ac:dyDescent="0.25">
      <c r="Q64" s="55"/>
      <c r="R64" s="55"/>
      <c r="S64" s="55"/>
      <c r="AG64" s="16"/>
      <c r="AJ64" s="14"/>
      <c r="AU64" s="16"/>
      <c r="AX64" s="17"/>
      <c r="BF64" s="17"/>
    </row>
    <row r="65" spans="33:58" x14ac:dyDescent="0.25">
      <c r="AG65" s="16"/>
      <c r="AJ65" s="14"/>
      <c r="AU65" s="16"/>
      <c r="AX65" s="17"/>
      <c r="BF65" s="17"/>
    </row>
    <row r="66" spans="33:58" x14ac:dyDescent="0.25">
      <c r="AG66" s="16"/>
      <c r="AJ66" s="14"/>
      <c r="AU66" s="16"/>
      <c r="AX66" s="17"/>
      <c r="BF66" s="17"/>
    </row>
    <row r="67" spans="33:58" x14ac:dyDescent="0.25">
      <c r="AG67" s="16"/>
      <c r="AJ67" s="14"/>
      <c r="AU67" s="16"/>
      <c r="AX67" s="17"/>
      <c r="BF67" s="17"/>
    </row>
    <row r="68" spans="33:58" x14ac:dyDescent="0.25">
      <c r="AG68" s="16"/>
      <c r="AJ68" s="14"/>
      <c r="AU68" s="16"/>
      <c r="AX68" s="17"/>
      <c r="BF68" s="17"/>
    </row>
  </sheetData>
  <autoFilter ref="A6:BI62" xr:uid="{00000000-0001-0000-0000-000000000000}"/>
  <mergeCells count="19">
    <mergeCell ref="M3:Z3"/>
    <mergeCell ref="AK3:AY3"/>
    <mergeCell ref="AG4:AJ4"/>
    <mergeCell ref="AC3:AJ3"/>
    <mergeCell ref="AA4:AB4"/>
    <mergeCell ref="AC4:AF4"/>
    <mergeCell ref="AK4:AL4"/>
    <mergeCell ref="AM4:AQ4"/>
    <mergeCell ref="AR4:AU4"/>
    <mergeCell ref="BE4:BH4"/>
    <mergeCell ref="K4:L4"/>
    <mergeCell ref="A4:G4"/>
    <mergeCell ref="M4:N4"/>
    <mergeCell ref="O4:P4"/>
    <mergeCell ref="T4:V4"/>
    <mergeCell ref="W4:Z4"/>
    <mergeCell ref="Q4:S4"/>
    <mergeCell ref="AV4:AX4"/>
    <mergeCell ref="AZ4:BC4"/>
  </mergeCells>
  <pageMargins left="0.7" right="0.7" top="0.75" bottom="0.75" header="0.3" footer="0.3"/>
  <pageSetup orientation="portrait" r:id="rId1"/>
  <ignoredErrors>
    <ignoredError sqref="T27:Y27 N27:P27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483F-677E-4E2B-A962-4664F120F150}">
  <dimension ref="A2:AO18"/>
  <sheetViews>
    <sheetView topLeftCell="T1" workbookViewId="0">
      <selection activeCell="AF7" activeCellId="4" sqref="AJ7 AI7 AH7 AG7 AF7"/>
    </sheetView>
  </sheetViews>
  <sheetFormatPr baseColWidth="10" defaultRowHeight="11.25" x14ac:dyDescent="0.2"/>
  <cols>
    <col min="1" max="5" width="11.42578125" style="115"/>
    <col min="6" max="6" width="11.42578125" style="116"/>
    <col min="7" max="9" width="11.42578125" style="115"/>
    <col min="10" max="10" width="14" style="115" customWidth="1"/>
    <col min="11" max="14" width="11.42578125" style="115"/>
    <col min="15" max="15" width="15" style="115" customWidth="1"/>
    <col min="16" max="20" width="11.42578125" style="115"/>
    <col min="21" max="28" width="11.42578125" style="115" customWidth="1"/>
    <col min="29" max="29" width="17.5703125" style="115" customWidth="1"/>
    <col min="30" max="36" width="11.42578125" style="115" customWidth="1"/>
    <col min="37" max="16384" width="11.42578125" style="115"/>
  </cols>
  <sheetData>
    <row r="2" spans="1:41" x14ac:dyDescent="0.2">
      <c r="A2" s="117" t="s">
        <v>91</v>
      </c>
    </row>
    <row r="4" spans="1:41" x14ac:dyDescent="0.2">
      <c r="I4" s="191" t="s">
        <v>77</v>
      </c>
      <c r="J4" s="191"/>
      <c r="K4" s="191"/>
      <c r="L4" s="191"/>
      <c r="M4" s="191"/>
      <c r="N4" s="191"/>
      <c r="O4" s="191"/>
    </row>
    <row r="5" spans="1:41" ht="12" thickBot="1" x14ac:dyDescent="0.25">
      <c r="I5" s="192" t="s">
        <v>78</v>
      </c>
      <c r="J5" s="192"/>
      <c r="K5" s="192"/>
      <c r="L5" s="192" t="s">
        <v>79</v>
      </c>
      <c r="M5" s="192"/>
      <c r="N5" s="192"/>
      <c r="O5" s="192" t="s">
        <v>201</v>
      </c>
      <c r="S5" s="194" t="s">
        <v>216</v>
      </c>
      <c r="T5" s="194"/>
      <c r="U5" s="195" t="s">
        <v>81</v>
      </c>
      <c r="V5" s="195"/>
      <c r="W5" s="195"/>
      <c r="X5" s="195"/>
      <c r="Y5" s="196" t="s">
        <v>82</v>
      </c>
      <c r="Z5" s="196"/>
      <c r="AA5" s="196"/>
      <c r="AB5" s="196" t="s">
        <v>217</v>
      </c>
      <c r="AC5" s="196"/>
      <c r="AD5" s="196"/>
      <c r="AE5" s="196"/>
      <c r="AF5" s="193" t="s">
        <v>208</v>
      </c>
      <c r="AG5" s="193"/>
      <c r="AH5" s="193"/>
      <c r="AI5" s="193"/>
      <c r="AJ5" s="193"/>
      <c r="AK5" s="166" t="s">
        <v>199</v>
      </c>
      <c r="AL5" s="166"/>
      <c r="AM5" s="166"/>
      <c r="AN5" s="166"/>
    </row>
    <row r="6" spans="1:41" ht="53.25" thickBot="1" x14ac:dyDescent="0.25">
      <c r="A6" s="119" t="s">
        <v>14</v>
      </c>
      <c r="B6" s="120" t="s">
        <v>15</v>
      </c>
      <c r="C6" s="120" t="s">
        <v>16</v>
      </c>
      <c r="D6" s="120" t="s">
        <v>17</v>
      </c>
      <c r="E6" s="120" t="s">
        <v>92</v>
      </c>
      <c r="F6" s="120" t="s">
        <v>83</v>
      </c>
      <c r="G6" s="120" t="s">
        <v>19</v>
      </c>
      <c r="H6" s="121" t="s">
        <v>20</v>
      </c>
      <c r="I6" s="118" t="s">
        <v>202</v>
      </c>
      <c r="J6" s="118" t="s">
        <v>203</v>
      </c>
      <c r="K6" s="118" t="s">
        <v>204</v>
      </c>
      <c r="L6" s="118" t="s">
        <v>205</v>
      </c>
      <c r="M6" s="118" t="s">
        <v>206</v>
      </c>
      <c r="N6" s="118" t="s">
        <v>204</v>
      </c>
      <c r="O6" s="192"/>
      <c r="P6" s="122" t="s">
        <v>213</v>
      </c>
      <c r="Q6" s="123" t="s">
        <v>214</v>
      </c>
      <c r="R6" s="123" t="s">
        <v>215</v>
      </c>
      <c r="S6" s="123" t="s">
        <v>30</v>
      </c>
      <c r="T6" s="123" t="s">
        <v>207</v>
      </c>
      <c r="U6" s="133" t="s">
        <v>16</v>
      </c>
      <c r="V6" s="133" t="s">
        <v>86</v>
      </c>
      <c r="W6" s="133" t="s">
        <v>87</v>
      </c>
      <c r="X6" s="133" t="s">
        <v>84</v>
      </c>
      <c r="Y6" s="133" t="s">
        <v>88</v>
      </c>
      <c r="Z6" s="133" t="s">
        <v>76</v>
      </c>
      <c r="AA6" s="133" t="s">
        <v>84</v>
      </c>
      <c r="AB6" s="133" t="s">
        <v>218</v>
      </c>
      <c r="AC6" s="133" t="s">
        <v>219</v>
      </c>
      <c r="AD6" s="133" t="s">
        <v>93</v>
      </c>
      <c r="AE6" s="133" t="s">
        <v>220</v>
      </c>
      <c r="AF6" s="134" t="s">
        <v>209</v>
      </c>
      <c r="AG6" s="135" t="s">
        <v>210</v>
      </c>
      <c r="AH6" s="135" t="s">
        <v>211</v>
      </c>
      <c r="AI6" s="135" t="s">
        <v>84</v>
      </c>
      <c r="AJ6" s="135" t="s">
        <v>212</v>
      </c>
      <c r="AK6" s="96" t="s">
        <v>94</v>
      </c>
      <c r="AL6" s="96" t="s">
        <v>95</v>
      </c>
      <c r="AM6" s="97" t="s">
        <v>96</v>
      </c>
      <c r="AN6" s="96" t="s">
        <v>97</v>
      </c>
      <c r="AO6" s="98" t="s">
        <v>200</v>
      </c>
    </row>
    <row r="7" spans="1:41" ht="34.5" thickBot="1" x14ac:dyDescent="0.25">
      <c r="A7" s="145">
        <v>47274</v>
      </c>
      <c r="B7" s="146" t="s">
        <v>89</v>
      </c>
      <c r="C7" s="147">
        <v>44652</v>
      </c>
      <c r="D7" s="147">
        <v>44652</v>
      </c>
      <c r="E7" s="161">
        <v>6737.7</v>
      </c>
      <c r="F7" s="148">
        <v>0</v>
      </c>
      <c r="G7" s="148" t="s">
        <v>32</v>
      </c>
      <c r="H7" s="149" t="s">
        <v>90</v>
      </c>
      <c r="I7" s="136">
        <v>6662.66</v>
      </c>
      <c r="J7" s="136">
        <v>75</v>
      </c>
      <c r="K7" s="136">
        <v>6737.66</v>
      </c>
      <c r="L7" s="136">
        <v>0</v>
      </c>
      <c r="M7" s="136">
        <v>0</v>
      </c>
      <c r="N7" s="136">
        <v>0</v>
      </c>
      <c r="O7" s="136">
        <f>+K7</f>
        <v>6737.66</v>
      </c>
      <c r="P7" s="61">
        <v>6662.7</v>
      </c>
      <c r="Q7" s="61">
        <v>0</v>
      </c>
      <c r="R7" s="61">
        <v>0</v>
      </c>
      <c r="S7" s="61">
        <v>6662.7</v>
      </c>
      <c r="T7" s="61">
        <v>0</v>
      </c>
      <c r="U7" s="14">
        <v>44652</v>
      </c>
      <c r="V7" s="137">
        <v>330</v>
      </c>
      <c r="W7" s="16">
        <v>6482043</v>
      </c>
      <c r="X7" s="61">
        <v>75</v>
      </c>
      <c r="Y7" s="61"/>
      <c r="Z7" s="61"/>
      <c r="AA7" s="61">
        <v>0</v>
      </c>
      <c r="AB7" s="61"/>
      <c r="AC7" s="61"/>
      <c r="AD7" s="61"/>
      <c r="AE7" s="61">
        <v>0</v>
      </c>
      <c r="AF7" s="61" t="s">
        <v>221</v>
      </c>
      <c r="AG7" s="55" t="s">
        <v>222</v>
      </c>
      <c r="AH7" s="61"/>
      <c r="AI7" s="61">
        <v>-0.04</v>
      </c>
      <c r="AJ7" s="61">
        <v>-0.04</v>
      </c>
      <c r="AK7" s="17"/>
      <c r="AL7" s="157"/>
      <c r="AM7" s="56"/>
      <c r="AN7" s="17"/>
      <c r="AO7" s="16"/>
    </row>
    <row r="8" spans="1:41" s="16" customFormat="1" ht="34.5" thickBot="1" x14ac:dyDescent="0.3">
      <c r="A8" s="150"/>
      <c r="B8" s="151"/>
      <c r="C8" s="152"/>
      <c r="D8" s="152"/>
      <c r="E8" s="151"/>
      <c r="F8" s="153"/>
      <c r="G8" s="153"/>
      <c r="H8" s="153"/>
      <c r="I8" s="136"/>
      <c r="J8" s="136"/>
      <c r="K8" s="136"/>
      <c r="L8" s="136"/>
      <c r="M8" s="136"/>
      <c r="N8" s="136"/>
      <c r="O8" s="136"/>
      <c r="P8" s="61"/>
      <c r="Q8" s="61"/>
      <c r="R8" s="61"/>
      <c r="S8" s="61"/>
      <c r="T8" s="61"/>
      <c r="U8" s="14"/>
      <c r="V8" s="137"/>
      <c r="X8" s="61"/>
      <c r="Y8" s="61"/>
      <c r="Z8" s="61"/>
      <c r="AA8" s="61"/>
      <c r="AB8" s="61"/>
      <c r="AC8" s="61"/>
      <c r="AD8" s="61"/>
      <c r="AE8" s="61"/>
      <c r="AF8" s="61"/>
      <c r="AG8" s="55"/>
      <c r="AH8" s="61"/>
      <c r="AI8" s="61"/>
      <c r="AJ8" s="61"/>
      <c r="AK8" s="17" t="s">
        <v>223</v>
      </c>
      <c r="AL8" s="157">
        <v>44654</v>
      </c>
      <c r="AM8" s="56">
        <v>6662.7</v>
      </c>
      <c r="AN8" s="17" t="s">
        <v>224</v>
      </c>
      <c r="AO8" s="16">
        <v>101044021</v>
      </c>
    </row>
    <row r="9" spans="1:41" s="16" customFormat="1" ht="12" thickBot="1" x14ac:dyDescent="0.3">
      <c r="A9" s="125"/>
      <c r="B9" s="126"/>
      <c r="C9" s="127"/>
      <c r="D9" s="127"/>
      <c r="E9" s="126"/>
      <c r="F9" s="128"/>
      <c r="G9" s="128"/>
      <c r="H9" s="128"/>
      <c r="I9" s="136"/>
      <c r="J9" s="136"/>
      <c r="K9" s="136"/>
      <c r="L9" s="136"/>
      <c r="M9" s="136"/>
      <c r="N9" s="136"/>
      <c r="O9" s="136"/>
      <c r="P9" s="144"/>
      <c r="Q9" s="144"/>
      <c r="R9" s="144"/>
      <c r="S9" s="144"/>
      <c r="T9" s="144"/>
      <c r="AA9" s="61"/>
      <c r="AB9" s="61"/>
      <c r="AC9" s="61"/>
      <c r="AD9" s="61"/>
      <c r="AE9" s="61"/>
      <c r="AK9" s="17"/>
      <c r="AL9" s="157"/>
      <c r="AM9" s="56"/>
      <c r="AN9" s="17"/>
    </row>
    <row r="10" spans="1:41" s="16" customFormat="1" ht="12" thickBot="1" x14ac:dyDescent="0.3">
      <c r="A10" s="129"/>
      <c r="B10" s="126"/>
      <c r="C10" s="131"/>
      <c r="D10" s="131"/>
      <c r="E10" s="130"/>
      <c r="F10" s="132"/>
      <c r="G10" s="132"/>
      <c r="H10" s="132"/>
      <c r="I10" s="136"/>
      <c r="J10" s="136"/>
      <c r="K10" s="136"/>
      <c r="L10" s="136"/>
      <c r="M10" s="136"/>
      <c r="N10" s="136"/>
      <c r="O10" s="136"/>
      <c r="P10" s="144"/>
      <c r="Q10" s="144"/>
      <c r="R10" s="144"/>
      <c r="S10" s="144"/>
      <c r="T10" s="144"/>
      <c r="U10" s="58"/>
      <c r="V10" s="60"/>
      <c r="W10" s="137"/>
      <c r="X10" s="60"/>
      <c r="AI10" s="137"/>
      <c r="AJ10" s="137"/>
      <c r="AK10" s="17"/>
      <c r="AL10" s="157"/>
      <c r="AM10" s="56"/>
      <c r="AN10" s="17"/>
    </row>
    <row r="11" spans="1:41" ht="15" x14ac:dyDescent="0.25">
      <c r="A11" s="154"/>
      <c r="B11" s="155"/>
      <c r="C11" s="155"/>
      <c r="D11" s="155"/>
      <c r="E11" s="155"/>
      <c r="F11" s="155"/>
      <c r="G11" s="155"/>
      <c r="H11" s="155"/>
      <c r="I11" s="155"/>
      <c r="J11" s="156"/>
      <c r="K11" s="124"/>
      <c r="L11" s="124"/>
      <c r="M11" s="124"/>
      <c r="N11" s="124"/>
      <c r="O11" s="124"/>
    </row>
    <row r="12" spans="1:41" x14ac:dyDescent="0.2">
      <c r="F12" s="115"/>
      <c r="I12" s="124"/>
      <c r="J12" s="124"/>
      <c r="K12" s="124"/>
      <c r="L12" s="124"/>
      <c r="M12" s="124"/>
      <c r="N12" s="124"/>
      <c r="O12" s="124"/>
    </row>
    <row r="13" spans="1:41" x14ac:dyDescent="0.2">
      <c r="F13" s="115"/>
      <c r="I13" s="124"/>
      <c r="J13" s="124"/>
      <c r="K13" s="124"/>
      <c r="L13" s="124"/>
      <c r="M13" s="124"/>
      <c r="N13" s="124"/>
      <c r="O13" s="124"/>
    </row>
    <row r="14" spans="1:41" x14ac:dyDescent="0.2">
      <c r="F14" s="115"/>
      <c r="I14" s="124"/>
      <c r="J14" s="124"/>
      <c r="K14" s="124"/>
      <c r="L14" s="124"/>
      <c r="M14" s="124"/>
      <c r="N14" s="124"/>
      <c r="O14" s="124"/>
    </row>
    <row r="15" spans="1:41" x14ac:dyDescent="0.2">
      <c r="F15" s="115"/>
      <c r="I15" s="124"/>
      <c r="J15" s="124"/>
      <c r="K15" s="124"/>
      <c r="L15" s="124"/>
      <c r="M15" s="124"/>
      <c r="N15" s="124"/>
      <c r="O15" s="124"/>
    </row>
    <row r="16" spans="1:41" x14ac:dyDescent="0.2">
      <c r="F16" s="115"/>
      <c r="I16" s="124"/>
      <c r="J16" s="124"/>
      <c r="K16" s="124"/>
      <c r="L16" s="124"/>
      <c r="M16" s="124"/>
      <c r="N16" s="124"/>
      <c r="O16" s="124"/>
    </row>
    <row r="17" spans="9:15" s="115" customFormat="1" x14ac:dyDescent="0.2">
      <c r="I17" s="124"/>
      <c r="J17" s="124"/>
      <c r="K17" s="124"/>
      <c r="L17" s="124"/>
      <c r="M17" s="124"/>
      <c r="N17" s="124"/>
      <c r="O17" s="124"/>
    </row>
    <row r="18" spans="9:15" s="115" customFormat="1" x14ac:dyDescent="0.2">
      <c r="I18" s="124"/>
      <c r="J18" s="124"/>
      <c r="K18" s="124"/>
      <c r="L18" s="124"/>
      <c r="M18" s="124"/>
      <c r="N18" s="124"/>
      <c r="O18" s="124"/>
    </row>
  </sheetData>
  <mergeCells count="10">
    <mergeCell ref="I4:O4"/>
    <mergeCell ref="I5:K5"/>
    <mergeCell ref="L5:N5"/>
    <mergeCell ref="O5:O6"/>
    <mergeCell ref="AK5:AN5"/>
    <mergeCell ref="AF5:AJ5"/>
    <mergeCell ref="S5:T5"/>
    <mergeCell ref="U5:X5"/>
    <mergeCell ref="Y5:AA5"/>
    <mergeCell ref="AB5:AE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0B51-512D-4955-8A0B-EE5183B4C93E}">
  <dimension ref="A1:D23"/>
  <sheetViews>
    <sheetView topLeftCell="A12" workbookViewId="0">
      <selection activeCell="C13" sqref="C13"/>
    </sheetView>
  </sheetViews>
  <sheetFormatPr baseColWidth="10" defaultRowHeight="15" x14ac:dyDescent="0.25"/>
  <cols>
    <col min="2" max="2" width="22.5703125" customWidth="1"/>
    <col min="4" max="4" width="28.85546875" customWidth="1"/>
  </cols>
  <sheetData>
    <row r="1" spans="1:4" x14ac:dyDescent="0.25">
      <c r="A1" s="159" t="s">
        <v>116</v>
      </c>
      <c r="B1" s="159" t="s">
        <v>117</v>
      </c>
      <c r="C1" s="159" t="s">
        <v>118</v>
      </c>
      <c r="D1" s="159" t="s">
        <v>119</v>
      </c>
    </row>
    <row r="2" spans="1:4" x14ac:dyDescent="0.25">
      <c r="A2" s="159" t="s">
        <v>132</v>
      </c>
      <c r="B2" s="159">
        <v>4010501329</v>
      </c>
      <c r="C2" s="159">
        <v>101041001</v>
      </c>
      <c r="D2" s="159" t="s">
        <v>135</v>
      </c>
    </row>
    <row r="3" spans="1:4" x14ac:dyDescent="0.25">
      <c r="A3" s="159" t="s">
        <v>132</v>
      </c>
      <c r="B3" s="159">
        <v>4010066211</v>
      </c>
      <c r="C3" s="159">
        <v>101041011</v>
      </c>
      <c r="D3" s="159" t="s">
        <v>134</v>
      </c>
    </row>
    <row r="4" spans="1:4" x14ac:dyDescent="0.25">
      <c r="A4" s="159" t="s">
        <v>132</v>
      </c>
      <c r="B4" s="159">
        <v>4010374232</v>
      </c>
      <c r="C4" s="159">
        <v>101041031</v>
      </c>
      <c r="D4" s="159" t="s">
        <v>133</v>
      </c>
    </row>
    <row r="5" spans="1:4" x14ac:dyDescent="0.25">
      <c r="A5" s="159" t="s">
        <v>132</v>
      </c>
      <c r="B5" s="159">
        <v>4010132476</v>
      </c>
      <c r="C5" s="159">
        <v>101041041</v>
      </c>
      <c r="D5" s="159" t="s">
        <v>139</v>
      </c>
    </row>
    <row r="6" spans="1:4" x14ac:dyDescent="0.25">
      <c r="A6" s="159" t="s">
        <v>132</v>
      </c>
      <c r="B6" s="159">
        <v>4010542984</v>
      </c>
      <c r="C6" s="159">
        <v>101041051</v>
      </c>
      <c r="D6" s="159" t="s">
        <v>139</v>
      </c>
    </row>
    <row r="7" spans="1:4" x14ac:dyDescent="0.25">
      <c r="A7" s="159" t="s">
        <v>132</v>
      </c>
      <c r="B7" s="159">
        <v>4010678183</v>
      </c>
      <c r="C7" s="159">
        <v>101041081</v>
      </c>
      <c r="D7" s="159" t="s">
        <v>140</v>
      </c>
    </row>
    <row r="8" spans="1:4" x14ac:dyDescent="0.25">
      <c r="A8" s="159" t="s">
        <v>142</v>
      </c>
      <c r="B8" s="159">
        <v>2120271437</v>
      </c>
      <c r="C8" s="159">
        <v>101042011</v>
      </c>
      <c r="D8" s="159" t="s">
        <v>141</v>
      </c>
    </row>
    <row r="9" spans="1:4" x14ac:dyDescent="0.25">
      <c r="A9" s="159" t="s">
        <v>138</v>
      </c>
      <c r="B9" s="159">
        <v>1539</v>
      </c>
      <c r="C9" s="159">
        <v>101042021</v>
      </c>
      <c r="D9" s="159" t="s">
        <v>137</v>
      </c>
    </row>
    <row r="10" spans="1:4" x14ac:dyDescent="0.25">
      <c r="A10" s="159" t="s">
        <v>136</v>
      </c>
      <c r="B10" s="159">
        <v>2015026265385</v>
      </c>
      <c r="C10" s="159">
        <v>101043001</v>
      </c>
      <c r="D10" s="159" t="s">
        <v>137</v>
      </c>
    </row>
    <row r="11" spans="1:4" x14ac:dyDescent="0.25">
      <c r="A11" s="159" t="s">
        <v>136</v>
      </c>
      <c r="B11" s="159">
        <v>7015054675359</v>
      </c>
      <c r="C11" s="159">
        <v>101043041</v>
      </c>
      <c r="D11" s="159" t="s">
        <v>141</v>
      </c>
    </row>
    <row r="12" spans="1:4" x14ac:dyDescent="0.25">
      <c r="A12" s="159" t="s">
        <v>44</v>
      </c>
      <c r="B12" s="159">
        <v>100070022</v>
      </c>
      <c r="C12" s="159">
        <v>101044011</v>
      </c>
      <c r="D12" s="159" t="s">
        <v>122</v>
      </c>
    </row>
    <row r="13" spans="1:4" x14ac:dyDescent="0.25">
      <c r="A13" s="159" t="s">
        <v>44</v>
      </c>
      <c r="B13" s="159">
        <v>100070031</v>
      </c>
      <c r="C13" s="159">
        <v>101044021</v>
      </c>
      <c r="D13" s="159" t="s">
        <v>123</v>
      </c>
    </row>
    <row r="14" spans="1:4" x14ac:dyDescent="0.25">
      <c r="A14" s="159" t="s">
        <v>44</v>
      </c>
      <c r="B14" s="159">
        <v>100070049</v>
      </c>
      <c r="C14" s="159">
        <v>101044031</v>
      </c>
      <c r="D14" s="159" t="s">
        <v>124</v>
      </c>
    </row>
    <row r="15" spans="1:4" x14ac:dyDescent="0.25">
      <c r="A15" s="159" t="s">
        <v>44</v>
      </c>
      <c r="B15" s="159">
        <v>100070057</v>
      </c>
      <c r="C15" s="159">
        <v>101044041</v>
      </c>
      <c r="D15" s="159" t="s">
        <v>125</v>
      </c>
    </row>
    <row r="16" spans="1:4" x14ac:dyDescent="0.25">
      <c r="A16" s="159" t="s">
        <v>44</v>
      </c>
      <c r="B16" s="159">
        <v>100070065</v>
      </c>
      <c r="C16" s="159">
        <v>101044051</v>
      </c>
      <c r="D16" s="159" t="s">
        <v>126</v>
      </c>
    </row>
    <row r="17" spans="1:4" x14ac:dyDescent="0.25">
      <c r="A17" s="159" t="s">
        <v>44</v>
      </c>
      <c r="B17" s="159">
        <v>100070073</v>
      </c>
      <c r="C17" s="159">
        <v>101044061</v>
      </c>
      <c r="D17" s="159" t="s">
        <v>127</v>
      </c>
    </row>
    <row r="18" spans="1:4" x14ac:dyDescent="0.25">
      <c r="A18" s="159" t="s">
        <v>44</v>
      </c>
      <c r="B18" s="159">
        <v>100070081</v>
      </c>
      <c r="C18" s="159">
        <v>101044071</v>
      </c>
      <c r="D18" s="159" t="s">
        <v>128</v>
      </c>
    </row>
    <row r="19" spans="1:4" x14ac:dyDescent="0.25">
      <c r="A19" s="159" t="s">
        <v>44</v>
      </c>
      <c r="B19" s="159">
        <v>100070090</v>
      </c>
      <c r="C19" s="159">
        <v>101044081</v>
      </c>
      <c r="D19" s="159" t="s">
        <v>129</v>
      </c>
    </row>
    <row r="20" spans="1:4" x14ac:dyDescent="0.25">
      <c r="A20" s="159" t="s">
        <v>44</v>
      </c>
      <c r="B20" s="159">
        <v>100070103</v>
      </c>
      <c r="C20" s="159">
        <v>101044091</v>
      </c>
      <c r="D20" s="159" t="s">
        <v>130</v>
      </c>
    </row>
    <row r="21" spans="1:4" x14ac:dyDescent="0.25">
      <c r="A21" s="159" t="s">
        <v>44</v>
      </c>
      <c r="B21" s="159">
        <v>100070111</v>
      </c>
      <c r="C21" s="159">
        <v>101044101</v>
      </c>
      <c r="D21" s="159" t="s">
        <v>131</v>
      </c>
    </row>
    <row r="22" spans="1:4" x14ac:dyDescent="0.25">
      <c r="A22" s="159" t="s">
        <v>132</v>
      </c>
      <c r="B22" s="159">
        <v>4010640108</v>
      </c>
      <c r="C22" s="159">
        <v>101051011</v>
      </c>
      <c r="D22" s="159" t="s">
        <v>139</v>
      </c>
    </row>
    <row r="23" spans="1:4" x14ac:dyDescent="0.25">
      <c r="A23" s="159" t="s">
        <v>120</v>
      </c>
      <c r="B23" s="159">
        <v>100072017</v>
      </c>
      <c r="C23" s="159">
        <v>101052001</v>
      </c>
      <c r="D23" s="160" t="s">
        <v>121</v>
      </c>
    </row>
  </sheetData>
  <autoFilter ref="A1:D23" xr:uid="{7BDB0B51-512D-4955-8A0B-EE5183B4C93E}"/>
  <sortState xmlns:xlrd2="http://schemas.microsoft.com/office/spreadsheetml/2017/richdata2" ref="A2:D23">
    <sortCondition ref="C2:C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9104-D27C-4B76-B4B9-9598F21EF847}">
  <dimension ref="A1:C12"/>
  <sheetViews>
    <sheetView workbookViewId="0">
      <selection activeCell="C3" sqref="C3"/>
    </sheetView>
  </sheetViews>
  <sheetFormatPr baseColWidth="10" defaultRowHeight="15" x14ac:dyDescent="0.25"/>
  <cols>
    <col min="1" max="1" width="16.5703125" style="1" customWidth="1"/>
    <col min="2" max="2" width="27.42578125" style="1" customWidth="1"/>
    <col min="3" max="3" width="51.85546875" style="2" customWidth="1"/>
    <col min="4" max="16384" width="11.42578125" style="1"/>
  </cols>
  <sheetData>
    <row r="1" spans="1:3" x14ac:dyDescent="0.25">
      <c r="A1" s="142" t="s">
        <v>226</v>
      </c>
      <c r="B1" s="142" t="s">
        <v>235</v>
      </c>
      <c r="C1" s="143" t="s">
        <v>239</v>
      </c>
    </row>
    <row r="2" spans="1:3" ht="45" x14ac:dyDescent="0.25">
      <c r="A2" s="1" t="s">
        <v>227</v>
      </c>
      <c r="B2" s="1" t="s">
        <v>225</v>
      </c>
      <c r="C2" s="2" t="s">
        <v>242</v>
      </c>
    </row>
    <row r="3" spans="1:3" x14ac:dyDescent="0.25">
      <c r="A3" s="1" t="s">
        <v>228</v>
      </c>
      <c r="B3" s="1" t="s">
        <v>225</v>
      </c>
    </row>
    <row r="4" spans="1:3" x14ac:dyDescent="0.25">
      <c r="A4" s="1" t="s">
        <v>229</v>
      </c>
      <c r="B4" s="1" t="s">
        <v>236</v>
      </c>
      <c r="C4" s="2" t="s">
        <v>241</v>
      </c>
    </row>
    <row r="5" spans="1:3" x14ac:dyDescent="0.25">
      <c r="A5" s="1" t="s">
        <v>230</v>
      </c>
      <c r="B5" s="1" t="s">
        <v>236</v>
      </c>
    </row>
    <row r="6" spans="1:3" x14ac:dyDescent="0.25">
      <c r="A6" s="1" t="s">
        <v>231</v>
      </c>
      <c r="B6" s="1" t="s">
        <v>240</v>
      </c>
    </row>
    <row r="7" spans="1:3" x14ac:dyDescent="0.25">
      <c r="A7" s="1" t="s">
        <v>232</v>
      </c>
      <c r="B7" s="1" t="s">
        <v>240</v>
      </c>
    </row>
    <row r="8" spans="1:3" x14ac:dyDescent="0.25">
      <c r="A8" s="1" t="s">
        <v>233</v>
      </c>
      <c r="B8" s="1" t="s">
        <v>236</v>
      </c>
    </row>
    <row r="9" spans="1:3" x14ac:dyDescent="0.25">
      <c r="A9" s="1" t="s">
        <v>130</v>
      </c>
      <c r="B9" s="1" t="s">
        <v>240</v>
      </c>
    </row>
    <row r="10" spans="1:3" x14ac:dyDescent="0.25">
      <c r="A10" s="1" t="s">
        <v>123</v>
      </c>
      <c r="B10" s="1" t="s">
        <v>237</v>
      </c>
    </row>
    <row r="11" spans="1:3" x14ac:dyDescent="0.25">
      <c r="A11" s="1" t="s">
        <v>234</v>
      </c>
      <c r="B11" s="1" t="s">
        <v>238</v>
      </c>
    </row>
    <row r="12" spans="1:3" x14ac:dyDescent="0.25">
      <c r="A12" s="1" t="s">
        <v>126</v>
      </c>
      <c r="B12" s="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PT Distribuidora</vt:lpstr>
      <vt:lpstr>PT Agencia </vt:lpstr>
      <vt:lpstr>Cuentas Bancarias</vt:lpstr>
      <vt:lpstr>Cronograma de deposito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PasanteCi</dc:creator>
  <cp:lastModifiedBy>Daniel</cp:lastModifiedBy>
  <dcterms:created xsi:type="dcterms:W3CDTF">2015-06-05T18:19:34Z</dcterms:created>
  <dcterms:modified xsi:type="dcterms:W3CDTF">2023-03-31T13:33:19Z</dcterms:modified>
</cp:coreProperties>
</file>